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macrosheets/sheet1.xml" ContentType="application/vnd.ms-excel.macrosheet+xml"/>
  <Override PartName="/xl/macrosheets/sheet2.xml" ContentType="application/vnd.ms-excel.macro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3.xml" ContentType="application/vnd.openxmlformats-officedocument.spreadsheetml.table+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slicers/slicer4.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xml" ContentType="application/vnd.openxmlformats-officedocument.spreadsheetml.pivotTable+xml"/>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3.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tables/table11.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17.xml" ContentType="application/vnd.openxmlformats-officedocument.drawing+xml"/>
  <Override PartName="/xl/tables/table34.xml" ContentType="application/vnd.openxmlformats-officedocument.spreadsheetml.table+xml"/>
  <Override PartName="/xl/drawings/drawing18.xml" ContentType="application/vnd.openxmlformats-officedocument.drawing+xml"/>
  <Override PartName="/xl/tables/table35.xml" ContentType="application/vnd.openxmlformats-officedocument.spreadsheetml.table+xml"/>
  <Override PartName="/xl/drawings/drawing19.xml" ContentType="application/vnd.openxmlformats-officedocument.drawing+xml"/>
  <Override PartName="/xl/tables/table36.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tables/table37.xml" ContentType="application/vnd.openxmlformats-officedocument.spreadsheetml.table+xml"/>
  <Override PartName="/xl/drawings/drawing22.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tables/table38.xml" ContentType="application/vnd.openxmlformats-officedocument.spreadsheetml.table+xml"/>
  <Override PartName="/xl/drawings/drawing23.xml" ContentType="application/vnd.openxmlformats-officedocument.drawing+xml"/>
  <Override PartName="/xl/ink/ink1.xml" ContentType="application/inkml+xml"/>
  <Override PartName="/xl/ink/ink2.xml" ContentType="application/inkml+xml"/>
  <Override PartName="/xl/drawings/drawing24.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tables/table40.xml" ContentType="application/vnd.openxmlformats-officedocument.spreadsheetml.table+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tables/table4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tables/table42.xml" ContentType="application/vnd.openxmlformats-officedocument.spreadsheetml.table+xml"/>
  <Override PartName="/xl/drawings/drawing31.xml" ContentType="application/vnd.openxmlformats-officedocument.drawing+xml"/>
  <Override PartName="/xl/tables/table43.xml" ContentType="application/vnd.openxmlformats-officedocument.spreadsheetml.table+xml"/>
  <Override PartName="/xl/drawings/drawing32.xml" ContentType="application/vnd.openxmlformats-officedocument.drawing+xml"/>
  <Override PartName="/xl/drawings/drawing33.xml" ContentType="application/vnd.openxmlformats-officedocument.drawing+xml"/>
  <Override PartName="/xl/tables/table44.xml" ContentType="application/vnd.openxmlformats-officedocument.spreadsheetml.table+xml"/>
  <Override PartName="/xl/drawings/drawing34.xml" ContentType="application/vnd.openxmlformats-officedocument.drawing+xml"/>
  <Override PartName="/xl/drawings/drawing3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tables/table45.xml" ContentType="application/vnd.openxmlformats-officedocument.spreadsheetml.table+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hidePivotFieldList="1" defaultThemeVersion="166925"/>
  <mc:AlternateContent xmlns:mc="http://schemas.openxmlformats.org/markup-compatibility/2006">
    <mc:Choice Requires="x15">
      <x15ac:absPath xmlns:x15ac="http://schemas.microsoft.com/office/spreadsheetml/2010/11/ac" url="https://greenelephantbiotech365.sharepoint.com/sites/GreenElephantBiotechMaster/Shared Documents/6. Production/6.2. Excel-Tool/6.2.5 Production/"/>
    </mc:Choice>
  </mc:AlternateContent>
  <xr:revisionPtr revIDLastSave="1167926" documentId="114_{D2756583-0D79-4123-8250-7D29282541C2}" xr6:coauthVersionLast="47" xr6:coauthVersionMax="47" xr10:uidLastSave="{C2BEC6F0-3901-4117-B342-5B6391A60E39}"/>
  <bookViews>
    <workbookView showHorizontalScroll="0" showVerticalScroll="0" xWindow="28680" yWindow="-120" windowWidth="29040" windowHeight="15720" tabRatio="943" firstSheet="28" activeTab="33" xr2:uid="{72A2ABBA-6E94-4D66-9B18-607BF84DFD5C}"/>
  </bookViews>
  <sheets>
    <sheet name="Versionsübersicht" sheetId="67" r:id="rId1"/>
    <sheet name="Main" sheetId="17" r:id="rId2"/>
    <sheet name="Online" sheetId="92" r:id="rId3"/>
    <sheet name="Zugriffsrechte" sheetId="16" r:id="rId4"/>
    <sheet name="usercreate" sheetId="22" r:id="rId5"/>
    <sheet name="Produktion" sheetId="4" r:id="rId6"/>
    <sheet name="AnzahlFilament" sheetId="98" r:id="rId7"/>
    <sheet name="Gewichtsstatusfilament" sheetId="97" r:id="rId8"/>
    <sheet name="Quality Check" sheetId="96" r:id="rId9"/>
    <sheet name="Produktionsgewichtsdaten" sheetId="94" r:id="rId10"/>
    <sheet name="Produktionsstate" sheetId="95" r:id="rId11"/>
    <sheet name="QMMain" sheetId="79" r:id="rId12"/>
    <sheet name="QMCheckFail" sheetId="103" r:id="rId13"/>
    <sheet name="Archiv QM FAIL" sheetId="102" r:id="rId14"/>
    <sheet name="Offene Runs" sheetId="101" r:id="rId15"/>
    <sheet name="QMVCIDübersicht" sheetId="100" r:id="rId16"/>
    <sheet name="Logistik" sheetId="18" r:id="rId17"/>
    <sheet name="OpenLogisticsITStates" sheetId="108" r:id="rId18"/>
    <sheet name="LogisticsVSCSTATUS" sheetId="107" r:id="rId19"/>
    <sheet name="LogisticFilamentstatus" sheetId="106" r:id="rId20"/>
    <sheet name="OpenShipmentLogistic" sheetId="105" r:id="rId21"/>
    <sheet name="LogistikStateFLaschenProzess" sheetId="104" r:id="rId22"/>
    <sheet name="Sales" sheetId="19" r:id="rId23"/>
    <sheet name="BEstcustomerShipment" sheetId="111" r:id="rId24"/>
    <sheet name="FlaschenStateSales" sheetId="110" r:id="rId25"/>
    <sheet name="SalesArchiv" sheetId="109" r:id="rId26"/>
    <sheet name="Lager" sheetId="20" r:id="rId27"/>
    <sheet name="LagerkapaziutätenLagerübersucht" sheetId="112" r:id="rId28"/>
    <sheet name="Sterilisation" sheetId="77" r:id="rId29"/>
    <sheet name="VisualArchiv" sheetId="80" r:id="rId30"/>
    <sheet name="VCID" sheetId="78" r:id="rId31"/>
    <sheet name="Makro1" sheetId="113" r:id="rId32"/>
    <sheet name="Makro2" sheetId="115" r:id="rId33"/>
    <sheet name="Flaschen" sheetId="5" r:id="rId34"/>
    <sheet name="Flaschenanlage" sheetId="26" r:id="rId35"/>
    <sheet name="Flaschenbearb" sheetId="38" r:id="rId36"/>
    <sheet name="Tabellen" sheetId="15" r:id="rId37"/>
    <sheet name="Filter" sheetId="114" r:id="rId38"/>
    <sheet name="Archiv" sheetId="82" r:id="rId39"/>
    <sheet name="Änderungslog" sheetId="83" r:id="rId40"/>
    <sheet name="Harvest" sheetId="73" r:id="rId41"/>
    <sheet name="FlaschenTreatment" sheetId="75" r:id="rId42"/>
    <sheet name="TreatmentID" sheetId="76" r:id="rId43"/>
    <sheet name="QM" sheetId="34" r:id="rId44"/>
    <sheet name="Filament" sheetId="9" r:id="rId45"/>
    <sheet name="Filamentanlageneu" sheetId="85" r:id="rId46"/>
    <sheet name="LabelFi" sheetId="86" r:id="rId47"/>
    <sheet name="Filamentbearb" sheetId="37" r:id="rId48"/>
    <sheet name="ETA" sheetId="51" r:id="rId49"/>
    <sheet name="ETAbearb" sheetId="52" r:id="rId50"/>
    <sheet name="Auftraege" sheetId="21" r:id="rId51"/>
    <sheet name="Customer" sheetId="87" r:id="rId52"/>
    <sheet name="Auftragsanlage" sheetId="47" r:id="rId53"/>
    <sheet name="Packen" sheetId="89" r:id="rId54"/>
    <sheet name="Auftragbear" sheetId="88" r:id="rId55"/>
    <sheet name="Lagerübersicht" sheetId="30" r:id="rId56"/>
    <sheet name="Fachanlegen" sheetId="32" r:id="rId57"/>
    <sheet name="Fachbearb" sheetId="33" r:id="rId58"/>
    <sheet name="Button" sheetId="28" r:id="rId59"/>
    <sheet name="Label" sheetId="29" r:id="rId60"/>
    <sheet name="Blankoanlage" sheetId="31" r:id="rId61"/>
    <sheet name="Zwischen" sheetId="39" r:id="rId62"/>
    <sheet name="LagerFilament" sheetId="53" r:id="rId63"/>
    <sheet name="QRDruck" sheetId="46" r:id="rId64"/>
    <sheet name="MenüSpace" sheetId="90" r:id="rId65"/>
    <sheet name="Configuration" sheetId="91" r:id="rId66"/>
  </sheets>
  <definedNames>
    <definedName name="ABC" localSheetId="39">Tabelle1[Drucker]</definedName>
    <definedName name="ABC" localSheetId="38">Tabelle1[Drucker]</definedName>
    <definedName name="ABC" localSheetId="54">Tabelle1[Drucker]</definedName>
    <definedName name="ABC" localSheetId="51">Tabelle1[Drucker]</definedName>
    <definedName name="ABC" localSheetId="45">Tabelle1[Drucker]</definedName>
    <definedName name="ABC" localSheetId="37">Tabelle1[Drucker]</definedName>
    <definedName name="ABC" localSheetId="35">Tabelle1[Drucker]</definedName>
    <definedName name="ABC" localSheetId="41">Tabelle1[Drucker]</definedName>
    <definedName name="ABC" localSheetId="40">Tabelle1[Drucker]</definedName>
    <definedName name="ABC" localSheetId="46">Tabelle1[Drucker]</definedName>
    <definedName name="ABC" localSheetId="53">Tabelle1[Drucker]</definedName>
    <definedName name="ABC" localSheetId="11">Tabelle1[Drucker]</definedName>
    <definedName name="ABC" localSheetId="63">Tabelle1[Drucker]</definedName>
    <definedName name="ABC" localSheetId="28">Tabelle1[Drucker]</definedName>
    <definedName name="ABC" localSheetId="42">Tabelle1[Drucker]</definedName>
    <definedName name="ABC" localSheetId="30">Tabelle1[Drucker]</definedName>
    <definedName name="ABC" localSheetId="0">Tabelle1[Drucker]</definedName>
    <definedName name="ABC" localSheetId="29">Tabelle1[Drucker]</definedName>
    <definedName name="ABC">Tabelle1[Drucker]</definedName>
    <definedName name="Datenschnitt_Printer">#N/A</definedName>
    <definedName name="Datenschnitt_Product">#N/A</definedName>
    <definedName name="Datenschnitt_Product_Group">#N/A</definedName>
    <definedName name="Datenschnitt_Product1">#N/A</definedName>
    <definedName name="Datenschnitt_Product2">#N/A</definedName>
    <definedName name="Datenschnitt_Prozess_Step">#N/A</definedName>
    <definedName name="Datenschnitt_Prozess_Step1">#N/A</definedName>
    <definedName name="Datenschnitt_Second_Rate_Goods">#N/A</definedName>
    <definedName name="Datenschnitt_Second_Rate_Goods1">#N/A</definedName>
    <definedName name="Datenschnitt_Second_Rate_Goods2">#N/A</definedName>
    <definedName name="Drucker" localSheetId="39">Tabelle1[Drucker]</definedName>
    <definedName name="Drucker" localSheetId="38">Tabelle1[Drucker]</definedName>
    <definedName name="Drucker" localSheetId="50">#REF!</definedName>
    <definedName name="Drucker" localSheetId="54">#REF!</definedName>
    <definedName name="Drucker" localSheetId="52">#REF!</definedName>
    <definedName name="Drucker" localSheetId="60">#REF!</definedName>
    <definedName name="Drucker" localSheetId="51">#REF!</definedName>
    <definedName name="Drucker" localSheetId="48">#REF!</definedName>
    <definedName name="Drucker" localSheetId="49">#REF!</definedName>
    <definedName name="Drucker" localSheetId="56">#REF!</definedName>
    <definedName name="Drucker" localSheetId="57">#REF!</definedName>
    <definedName name="Drucker" localSheetId="45">Tabelle1[Drucker]</definedName>
    <definedName name="Drucker" localSheetId="47">#REF!</definedName>
    <definedName name="Drucker" localSheetId="37">Tabelle1[Drucker]</definedName>
    <definedName name="Drucker" localSheetId="34">#REF!</definedName>
    <definedName name="Drucker" localSheetId="35">#REF!</definedName>
    <definedName name="Drucker" localSheetId="41">#REF!</definedName>
    <definedName name="Drucker" localSheetId="40">#REF!</definedName>
    <definedName name="Drucker" localSheetId="46">Tabelle1[Drucker]</definedName>
    <definedName name="Drucker" localSheetId="26">Tabelle1[Drucker]</definedName>
    <definedName name="Drucker" localSheetId="55">Tabelle1[Drucker]</definedName>
    <definedName name="Drucker" localSheetId="16">Tabelle1[Drucker]</definedName>
    <definedName name="Drucker" localSheetId="1">Tabelle1[Drucker]</definedName>
    <definedName name="Drucker" localSheetId="53">#REF!</definedName>
    <definedName name="Drucker" localSheetId="43">#REF!</definedName>
    <definedName name="Drucker" localSheetId="11">Tabelle1[Drucker]</definedName>
    <definedName name="Drucker" localSheetId="63">#REF!</definedName>
    <definedName name="Drucker" localSheetId="22">Tabelle1[Drucker]</definedName>
    <definedName name="Drucker" localSheetId="28">#REF!</definedName>
    <definedName name="Drucker" localSheetId="42">#REF!</definedName>
    <definedName name="Drucker" localSheetId="4">#REF!</definedName>
    <definedName name="Drucker" localSheetId="30">#REF!</definedName>
    <definedName name="Drucker" localSheetId="0">#REF!</definedName>
    <definedName name="Drucker" localSheetId="29">#REF!</definedName>
    <definedName name="Drucker" localSheetId="3">#REF!</definedName>
    <definedName name="Drucker">Tabelle1[Drucker]</definedName>
    <definedName name="Drucker2" localSheetId="26">#REF!</definedName>
    <definedName name="Drucker2" localSheetId="16">#REF!</definedName>
    <definedName name="Drucker2" localSheetId="1">#REF!</definedName>
    <definedName name="Drucker2" localSheetId="11">#REF!</definedName>
    <definedName name="Drucker2" localSheetId="22">#REF!</definedName>
    <definedName name="Drucker2">#REF!</definedName>
    <definedName name="Drucker3" localSheetId="26">#REF!</definedName>
    <definedName name="Drucker3" localSheetId="16">#REF!</definedName>
    <definedName name="Drucker3" localSheetId="1">#REF!</definedName>
    <definedName name="Drucker3" localSheetId="11">#REF!</definedName>
    <definedName name="Drucker3" localSheetId="22">#REF!</definedName>
    <definedName name="Drucker3">#REF!</definedName>
    <definedName name="Drucker4" localSheetId="26">#REF!</definedName>
    <definedName name="Drucker4" localSheetId="16">#REF!</definedName>
    <definedName name="Drucker4" localSheetId="1">#REF!</definedName>
    <definedName name="Drucker4" localSheetId="11">#REF!</definedName>
    <definedName name="Drucker4" localSheetId="22">#REF!</definedName>
    <definedName name="Drucker4">#REF!</definedName>
    <definedName name="Drucker5" localSheetId="39">Tabelle1[Drucker]</definedName>
    <definedName name="Drucker5" localSheetId="38">Tabelle1[Drucker]</definedName>
    <definedName name="Drucker5" localSheetId="54">Tabelle1[Drucker]</definedName>
    <definedName name="Drucker5" localSheetId="60">Tabelle1[Drucker]</definedName>
    <definedName name="Drucker5" localSheetId="51">Tabelle1[Drucker]</definedName>
    <definedName name="Drucker5" localSheetId="56">Tabelle1[Drucker]</definedName>
    <definedName name="Drucker5" localSheetId="57">Tabelle1[Drucker]</definedName>
    <definedName name="Drucker5" localSheetId="45">Tabelle1[Drucker]</definedName>
    <definedName name="Drucker5" localSheetId="37">Tabelle1[Drucker]</definedName>
    <definedName name="Drucker5" localSheetId="35">Tabelle1[Drucker]</definedName>
    <definedName name="Drucker5" localSheetId="41">Tabelle1[Drucker]</definedName>
    <definedName name="Drucker5" localSheetId="40">Tabelle1[Drucker]</definedName>
    <definedName name="Drucker5" localSheetId="46">Tabelle1[Drucker]</definedName>
    <definedName name="Drucker5" localSheetId="26">Tabelle1[Drucker]</definedName>
    <definedName name="Drucker5" localSheetId="55">Tabelle1[Drucker]</definedName>
    <definedName name="Drucker5" localSheetId="53">Tabelle1[Drucker]</definedName>
    <definedName name="Drucker5" localSheetId="43">Tabelle1[Drucker]</definedName>
    <definedName name="Drucker5" localSheetId="11">Tabelle1[Drucker]</definedName>
    <definedName name="Drucker5" localSheetId="63">Tabelle1[Drucker]</definedName>
    <definedName name="Drucker5" localSheetId="28">Tabelle1[Drucker]</definedName>
    <definedName name="Drucker5" localSheetId="42">Tabelle1[Drucker]</definedName>
    <definedName name="Drucker5" localSheetId="30">Tabelle1[Drucker]</definedName>
    <definedName name="Drucker5" localSheetId="0">Tabelle1[Drucker]</definedName>
    <definedName name="Drucker5" localSheetId="29">Tabelle1[Drucker]</definedName>
    <definedName name="Drucker5">Tabelle1[Drucker]</definedName>
    <definedName name="Drucker6" localSheetId="26">#REF!</definedName>
    <definedName name="Drucker6" localSheetId="11">#REF!</definedName>
    <definedName name="Drucker6">#REF!</definedName>
    <definedName name="Drucker7" localSheetId="26">#REF!</definedName>
    <definedName name="Drucker7" localSheetId="11">#REF!</definedName>
    <definedName name="Drucker7">#REF!</definedName>
    <definedName name="Drucker8" localSheetId="26">#REF!</definedName>
    <definedName name="Drucker8" localSheetId="11">#REF!</definedName>
    <definedName name="Drucker8">#REF!</definedName>
    <definedName name="Filament" localSheetId="50">#REF!</definedName>
    <definedName name="Filament" localSheetId="54">#REF!</definedName>
    <definedName name="Filament" localSheetId="52">#REF!</definedName>
    <definedName name="Filament" localSheetId="60">#REF!</definedName>
    <definedName name="Filament" localSheetId="51">#REF!</definedName>
    <definedName name="Filament" localSheetId="48">#REF!</definedName>
    <definedName name="Filament" localSheetId="49">#REF!</definedName>
    <definedName name="Filament" localSheetId="56">#REF!</definedName>
    <definedName name="Filament" localSheetId="57">#REF!</definedName>
    <definedName name="Filament" localSheetId="47">#REF!</definedName>
    <definedName name="Filament" localSheetId="34">#REF!</definedName>
    <definedName name="Filament" localSheetId="35">#REF!</definedName>
    <definedName name="Filament" localSheetId="41">#REF!</definedName>
    <definedName name="Filament" localSheetId="40">#REF!</definedName>
    <definedName name="Filament" localSheetId="53">#REF!</definedName>
    <definedName name="Filament" localSheetId="43">#REF!</definedName>
    <definedName name="Filament" localSheetId="63">#REF!</definedName>
    <definedName name="Filament" localSheetId="28">#REF!</definedName>
    <definedName name="Filament" localSheetId="42">#REF!</definedName>
    <definedName name="Filament" localSheetId="4">#REF!</definedName>
    <definedName name="Filament" localSheetId="30">#REF!</definedName>
    <definedName name="Filament" localSheetId="0">#REF!</definedName>
    <definedName name="Filament" localSheetId="29">#REF!</definedName>
    <definedName name="Filament" localSheetId="3">#REF!</definedName>
    <definedName name="Filament">Tabellen!#REF!</definedName>
    <definedName name="Produkt" localSheetId="54">#REF!</definedName>
    <definedName name="Produkt" localSheetId="52">#REF!</definedName>
    <definedName name="Produkt" localSheetId="48">#REF!</definedName>
    <definedName name="Produkt" localSheetId="49">#REF!</definedName>
    <definedName name="Produkt" localSheetId="47">#REF!</definedName>
    <definedName name="Produkt">#REF!</definedName>
  </definedNames>
  <calcPr calcId="191029"/>
  <pivotCaches>
    <pivotCache cacheId="0" r:id="rId67"/>
    <pivotCache cacheId="1" r:id="rId68"/>
    <pivotCache cacheId="2" r:id="rId69"/>
    <pivotCache cacheId="3" r:id="rId70"/>
    <pivotCache cacheId="4" r:id="rId71"/>
    <pivotCache cacheId="5" r:id="rId72"/>
    <pivotCache cacheId="6" r:id="rId73"/>
    <pivotCache cacheId="7" r:id="rId74"/>
  </pivotCaches>
  <extLst>
    <ext xmlns:x14="http://schemas.microsoft.com/office/spreadsheetml/2009/9/main" uri="{BBE1A952-AA13-448e-AADC-164F8A28A991}">
      <x14:slicerCaches>
        <x14:slicerCache r:id="rId75"/>
        <x14:slicerCache r:id="rId76"/>
        <x14:slicerCache r:id="rId77"/>
        <x14:slicerCache r:id="rId78"/>
        <x14:slicerCache r:id="rId79"/>
        <x14:slicerCache r:id="rId80"/>
        <x14:slicerCache r:id="rId81"/>
        <x14:slicerCache r:id="rId82"/>
        <x14:slicerCache r:id="rId83"/>
        <x14:slicerCache r:id="rId8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14" l="1"/>
  <c r="H2" i="114"/>
  <c r="E2" i="114"/>
  <c r="G15" i="77"/>
  <c r="J28" i="34"/>
  <c r="J22" i="73"/>
  <c r="J21" i="73"/>
  <c r="J19" i="73"/>
  <c r="J17" i="73"/>
  <c r="J13" i="73"/>
  <c r="J12" i="73"/>
  <c r="J19" i="26"/>
  <c r="J17" i="26"/>
  <c r="J13" i="26"/>
  <c r="J12" i="26"/>
  <c r="M15" i="67"/>
  <c r="J19" i="33"/>
  <c r="J17" i="33"/>
  <c r="J15" i="33"/>
  <c r="J19" i="32"/>
  <c r="J17" i="32"/>
  <c r="J15" i="32"/>
  <c r="H3" i="105"/>
</calcChain>
</file>

<file path=xl/sharedStrings.xml><?xml version="1.0" encoding="utf-8"?>
<sst xmlns="http://schemas.openxmlformats.org/spreadsheetml/2006/main" count="46599" uniqueCount="1929">
  <si>
    <t>Number</t>
  </si>
  <si>
    <t>Version</t>
  </si>
  <si>
    <t>Release</t>
  </si>
  <si>
    <t>Date</t>
  </si>
  <si>
    <t>ID</t>
  </si>
  <si>
    <t>Change Log</t>
  </si>
  <si>
    <t>03.04</t>
  </si>
  <si>
    <t>YES</t>
  </si>
  <si>
    <t>NO</t>
  </si>
  <si>
    <t>User</t>
  </si>
  <si>
    <t>LO</t>
  </si>
  <si>
    <t>Mail</t>
  </si>
  <si>
    <t>nils@greenebt.com</t>
  </si>
  <si>
    <t>CLOSED</t>
  </si>
  <si>
    <t>AM</t>
  </si>
  <si>
    <t>ARCHIV</t>
  </si>
  <si>
    <t>User-ID</t>
  </si>
  <si>
    <t>Code</t>
  </si>
  <si>
    <t>Usergroup</t>
  </si>
  <si>
    <t>OldCode</t>
  </si>
  <si>
    <t>LogIn</t>
  </si>
  <si>
    <t>Production</t>
  </si>
  <si>
    <t>Logistic</t>
  </si>
  <si>
    <t>Sales</t>
  </si>
  <si>
    <t>QM</t>
  </si>
  <si>
    <t>Signature</t>
  </si>
  <si>
    <t>@greenebt.com</t>
  </si>
  <si>
    <t>Product-ID</t>
  </si>
  <si>
    <t>Product</t>
  </si>
  <si>
    <t>Shelf</t>
  </si>
  <si>
    <t>6K</t>
  </si>
  <si>
    <t>Visual Check ID</t>
  </si>
  <si>
    <t>VC2</t>
  </si>
  <si>
    <t>Shipping-ID</t>
  </si>
  <si>
    <t>IN TREATMENT</t>
  </si>
  <si>
    <t>IT2</t>
  </si>
  <si>
    <t>Count</t>
  </si>
  <si>
    <t>Visual Check</t>
  </si>
  <si>
    <t>Sterilzation</t>
  </si>
  <si>
    <t>Row</t>
  </si>
  <si>
    <t>10K</t>
  </si>
  <si>
    <t>CS MINI</t>
  </si>
  <si>
    <t>Process Step</t>
  </si>
  <si>
    <t>IT-ID</t>
  </si>
  <si>
    <t>Surface Treatment</t>
  </si>
  <si>
    <t>Sterilisation</t>
  </si>
  <si>
    <t>VC-ID</t>
  </si>
  <si>
    <t>Status</t>
  </si>
  <si>
    <t>Archiv</t>
  </si>
  <si>
    <t>QM Check</t>
  </si>
  <si>
    <t>FAIL</t>
  </si>
  <si>
    <t>PASS</t>
  </si>
  <si>
    <t>Search</t>
  </si>
  <si>
    <t>VC - ID</t>
  </si>
  <si>
    <t>Printer</t>
  </si>
  <si>
    <t>Filament-ID</t>
  </si>
  <si>
    <t>Filament</t>
  </si>
  <si>
    <t>Date 
Harvest</t>
  </si>
  <si>
    <t>Operator 
Harvest</t>
  </si>
  <si>
    <t>Date 
of Quality Check</t>
  </si>
  <si>
    <t>Operater 
Quality Check</t>
  </si>
  <si>
    <t>Weight 
Check [g]</t>
  </si>
  <si>
    <t>Pressure-Drop
Check [mbar]</t>
  </si>
  <si>
    <t>Visual
Check</t>
  </si>
  <si>
    <t>Status 
Quality Check</t>
  </si>
  <si>
    <t>Second-Rate
Goods</t>
  </si>
  <si>
    <t>Surface
Treatment</t>
  </si>
  <si>
    <t>Sterilization</t>
  </si>
  <si>
    <t>Date of 
Visual Check 
Incoming Goods</t>
  </si>
  <si>
    <t>Operator 
Visual Check 
Incoming Goods</t>
  </si>
  <si>
    <t xml:space="preserve"> Visual Check 
Incoming Goods 
IDs</t>
  </si>
  <si>
    <t>Date of QM
Clearance</t>
  </si>
  <si>
    <t>Operator QM
Clearance</t>
  </si>
  <si>
    <t>Status QM
Clearance</t>
  </si>
  <si>
    <t>Prozess Step</t>
  </si>
  <si>
    <t>Storage</t>
  </si>
  <si>
    <t>Transfer-ID</t>
  </si>
  <si>
    <t>Customer</t>
  </si>
  <si>
    <t>Comment</t>
  </si>
  <si>
    <t>QUALITY CHECK</t>
  </si>
  <si>
    <t>GEB -CS10KTCS</t>
  </si>
  <si>
    <t>QM6</t>
  </si>
  <si>
    <t>LOG</t>
  </si>
  <si>
    <t>#030815126069</t>
  </si>
  <si>
    <t>REQUEST</t>
  </si>
  <si>
    <t>INTERIM STORAGE</t>
  </si>
  <si>
    <t>In Treatment</t>
  </si>
  <si>
    <t>Operator</t>
  </si>
  <si>
    <t>IT1</t>
  </si>
  <si>
    <t>Weight</t>
  </si>
  <si>
    <t>Pressure drop</t>
  </si>
  <si>
    <t>[g]</t>
  </si>
  <si>
    <t>[mbar]</t>
  </si>
  <si>
    <t>Weight Fl</t>
  </si>
  <si>
    <t>Printer FI</t>
  </si>
  <si>
    <t>Usage</t>
  </si>
  <si>
    <t>VSC Date</t>
  </si>
  <si>
    <t>VS Check</t>
  </si>
  <si>
    <t>VSC Operator</t>
  </si>
  <si>
    <t>Replace Spool</t>
  </si>
  <si>
    <t>Date in Production</t>
  </si>
  <si>
    <t>Use Date</t>
  </si>
  <si>
    <t>EMPTY</t>
  </si>
  <si>
    <t>PASS Count</t>
  </si>
  <si>
    <t>FAIL Count</t>
  </si>
  <si>
    <t>FI-ID</t>
  </si>
  <si>
    <t>REF</t>
  </si>
  <si>
    <r>
      <t>CellScrew</t>
    </r>
    <r>
      <rPr>
        <sz val="10"/>
        <color theme="1"/>
        <rFont val="Calibri"/>
        <family val="2"/>
      </rPr>
      <t>®</t>
    </r>
  </si>
  <si>
    <t>10 K</t>
  </si>
  <si>
    <t>PLA</t>
  </si>
  <si>
    <t>10.313</t>
  </si>
  <si>
    <t>cm²</t>
  </si>
  <si>
    <t>TC-Treated, Sterile, 1/Pack</t>
  </si>
  <si>
    <t>STERILE</t>
  </si>
  <si>
    <t>LOT</t>
  </si>
  <si>
    <t>/</t>
  </si>
  <si>
    <t>Green Elephant Biotech GmbH</t>
  </si>
  <si>
    <t>Kerkradstr. 9</t>
  </si>
  <si>
    <t>35394 Gießen</t>
  </si>
  <si>
    <t>Germany</t>
  </si>
  <si>
    <t>Shipping Note-ID</t>
  </si>
  <si>
    <t>CS Mini</t>
  </si>
  <si>
    <t>Shipped</t>
  </si>
  <si>
    <t>B-Ware</t>
  </si>
  <si>
    <t>ABC</t>
  </si>
  <si>
    <t>450x300x300</t>
  </si>
  <si>
    <t>Shelf Unit</t>
  </si>
  <si>
    <t>Capacity</t>
  </si>
  <si>
    <t>Product Group</t>
  </si>
  <si>
    <t>PRODUCTION 10K</t>
  </si>
  <si>
    <t>PRODUCTION CSM</t>
  </si>
  <si>
    <t>PRODUCTION 6K</t>
  </si>
  <si>
    <t>FILAMENT CLIMATE</t>
  </si>
  <si>
    <t>FILAMENT</t>
  </si>
  <si>
    <t>2.OG</t>
  </si>
  <si>
    <t>B-WARE</t>
  </si>
  <si>
    <t>SALES 6K</t>
  </si>
  <si>
    <t>SALES CSM</t>
  </si>
  <si>
    <t>SALES 10K</t>
  </si>
  <si>
    <t>Drucker</t>
  </si>
  <si>
    <t>GEB3</t>
  </si>
  <si>
    <t>GEB4</t>
  </si>
  <si>
    <t>GEB5</t>
  </si>
  <si>
    <t>Produkt</t>
  </si>
  <si>
    <t>Lagerort</t>
  </si>
  <si>
    <t>SALES</t>
  </si>
  <si>
    <t>RESERVED</t>
  </si>
  <si>
    <t>SOLD</t>
  </si>
  <si>
    <t>INTERNAL</t>
  </si>
  <si>
    <t>Prüfung</t>
  </si>
  <si>
    <t>IN TESTING</t>
  </si>
  <si>
    <t>Dichtigkeit</t>
  </si>
  <si>
    <t>OK</t>
  </si>
  <si>
    <t>LEAKING</t>
  </si>
  <si>
    <t>Benutzung</t>
  </si>
  <si>
    <t>Aktiv</t>
  </si>
  <si>
    <t>Regal</t>
  </si>
  <si>
    <t>A35</t>
  </si>
  <si>
    <t>A36</t>
  </si>
  <si>
    <t>A37</t>
  </si>
  <si>
    <t xml:space="preserve"> </t>
  </si>
  <si>
    <t>GewichtFI</t>
  </si>
  <si>
    <t>Group</t>
  </si>
  <si>
    <t>MISCELLANEOUS</t>
  </si>
  <si>
    <t>Ticket</t>
  </si>
  <si>
    <t>OPEN</t>
  </si>
  <si>
    <t>IN PROGRESS</t>
  </si>
  <si>
    <t>Zeilennummer für Harvest</t>
  </si>
  <si>
    <r>
      <t>CellScrew</t>
    </r>
    <r>
      <rPr>
        <sz val="16"/>
        <color theme="1"/>
        <rFont val="Calibri"/>
        <family val="2"/>
      </rPr>
      <t>®</t>
    </r>
  </si>
  <si>
    <t>Surface</t>
  </si>
  <si>
    <t>Run Check</t>
  </si>
  <si>
    <t>Usage Date</t>
  </si>
  <si>
    <t>VSC</t>
  </si>
  <si>
    <t>Run Date</t>
  </si>
  <si>
    <t>VSC Status</t>
  </si>
  <si>
    <t>User QM</t>
  </si>
  <si>
    <t>QM Check Run</t>
  </si>
  <si>
    <t>SALES B-WARE 10K</t>
  </si>
  <si>
    <t>SALES B-WARE 6K</t>
  </si>
  <si>
    <t>SALES B-WARE CSM</t>
  </si>
  <si>
    <t>10K B-Ware</t>
  </si>
  <si>
    <t>CSM B-Ware</t>
  </si>
  <si>
    <t>Size [mm]</t>
  </si>
  <si>
    <t>Weight [g]</t>
  </si>
  <si>
    <t xml:space="preserve">Date 
of Creation </t>
  </si>
  <si>
    <t>User
 of Creation</t>
  </si>
  <si>
    <t>Customer-ID</t>
  </si>
  <si>
    <t>Customer - ID</t>
  </si>
  <si>
    <t>6K B-Ware</t>
  </si>
  <si>
    <t>CS Mini B-Ware</t>
  </si>
  <si>
    <t>Zwischen Gewicht</t>
  </si>
  <si>
    <t>Shipment-ID</t>
  </si>
  <si>
    <t>Size</t>
  </si>
  <si>
    <t>Product - ID</t>
  </si>
  <si>
    <t>Filament - ID</t>
  </si>
  <si>
    <t>Harvest Date</t>
  </si>
  <si>
    <t>Harvest Operator</t>
  </si>
  <si>
    <t>Date QM</t>
  </si>
  <si>
    <t>Operator QM</t>
  </si>
  <si>
    <t>Pressure drop [mbar]</t>
  </si>
  <si>
    <t>Second Rate</t>
  </si>
  <si>
    <t>Treatment</t>
  </si>
  <si>
    <t>Date of VSC incomming Goods</t>
  </si>
  <si>
    <t>Operator of VSC</t>
  </si>
  <si>
    <t>Date of QM Clearance</t>
  </si>
  <si>
    <t>Operator QM Clearance</t>
  </si>
  <si>
    <t>Status QM Clearance</t>
  </si>
  <si>
    <t>ProzessStep</t>
  </si>
  <si>
    <t>Changing Note</t>
  </si>
  <si>
    <t>Transfer - ID</t>
  </si>
  <si>
    <t>Costumer</t>
  </si>
  <si>
    <t>Date of Changing</t>
  </si>
  <si>
    <t>LOG1</t>
  </si>
  <si>
    <t>4.0</t>
  </si>
  <si>
    <t>Note</t>
  </si>
  <si>
    <t>Changing Date</t>
  </si>
  <si>
    <t>GEB2</t>
  </si>
  <si>
    <t>Value</t>
  </si>
  <si>
    <t>Nummer des Schiffes</t>
  </si>
  <si>
    <t>Move Horizontal Feindliche Schiffe</t>
  </si>
  <si>
    <t>Move Vertical feindliche Schiffe</t>
  </si>
  <si>
    <t>NK</t>
  </si>
  <si>
    <t>GEB1</t>
  </si>
  <si>
    <t>#57417644042</t>
  </si>
  <si>
    <t>misappropriated</t>
  </si>
  <si>
    <t>A71</t>
  </si>
  <si>
    <t>A73</t>
  </si>
  <si>
    <t>#022257366066</t>
  </si>
  <si>
    <t>#003370186066</t>
  </si>
  <si>
    <t>misappropiated</t>
  </si>
  <si>
    <t>A72</t>
  </si>
  <si>
    <t>packaging, misappropiated</t>
  </si>
  <si>
    <t>packaging, misappropriated</t>
  </si>
  <si>
    <t>packaging, Annika Test</t>
  </si>
  <si>
    <t>Fraunhofer</t>
  </si>
  <si>
    <t>#033370124044</t>
  </si>
  <si>
    <t>#022257244044</t>
  </si>
  <si>
    <t>#003370124044</t>
  </si>
  <si>
    <t>Paul Test</t>
  </si>
  <si>
    <t>A68</t>
  </si>
  <si>
    <t>packaging - GSCN</t>
  </si>
  <si>
    <t>untreated PharmNXT</t>
  </si>
  <si>
    <t>Missing?</t>
  </si>
  <si>
    <t>EGOE05</t>
  </si>
  <si>
    <t>Eriks, in house test</t>
  </si>
  <si>
    <t>EGOE03</t>
  </si>
  <si>
    <t>#005855144044</t>
  </si>
  <si>
    <t>EGOE06</t>
  </si>
  <si>
    <t>#017946204044</t>
  </si>
  <si>
    <t>EGOE01</t>
  </si>
  <si>
    <t>untreated to Provadis</t>
  </si>
  <si>
    <t>Label Laser-Printer; Label: "Material Sample"</t>
  </si>
  <si>
    <t>Label Brother-Labelprinter; Label: "1006"</t>
  </si>
  <si>
    <t>DEVELOPMENT</t>
  </si>
  <si>
    <t>in house testing</t>
  </si>
  <si>
    <t>internal freezing study</t>
  </si>
  <si>
    <t xml:space="preserve">Inhouse testing </t>
  </si>
  <si>
    <t>Eriks</t>
  </si>
  <si>
    <t>Missing</t>
  </si>
  <si>
    <t>send to distributor</t>
  </si>
  <si>
    <t>0,770</t>
  </si>
  <si>
    <t>0,970</t>
  </si>
  <si>
    <t>0,985</t>
  </si>
  <si>
    <t>0,875</t>
  </si>
  <si>
    <t>1,26</t>
  </si>
  <si>
    <t>1,34</t>
  </si>
  <si>
    <t>packaging</t>
  </si>
  <si>
    <t>#022275366066</t>
  </si>
  <si>
    <t>#020767224044</t>
  </si>
  <si>
    <t>#02689144046</t>
  </si>
  <si>
    <t>#03155284046</t>
  </si>
  <si>
    <t>#03081584046</t>
  </si>
  <si>
    <t>AT GEB</t>
  </si>
  <si>
    <t>Zeilenbeschriftungen</t>
  </si>
  <si>
    <t>Gesamtergebnis</t>
  </si>
  <si>
    <t>Spaltenbeschriftungen</t>
  </si>
  <si>
    <t>Summe von ID</t>
  </si>
  <si>
    <t>Summe von Weight 
Check [g]</t>
  </si>
  <si>
    <t>Summe von Weight Fl</t>
  </si>
  <si>
    <t>Summe von Capacity</t>
  </si>
  <si>
    <t>NOT USABLE</t>
  </si>
  <si>
    <t>400x310x170</t>
  </si>
  <si>
    <t>VS Check Production QM</t>
  </si>
  <si>
    <t>Status Production QM</t>
  </si>
  <si>
    <t>VS Check Treatment IDs</t>
  </si>
  <si>
    <t>PM</t>
  </si>
  <si>
    <t>paul@greenebt.com</t>
  </si>
  <si>
    <t>#55923</t>
  </si>
  <si>
    <t>BB</t>
  </si>
  <si>
    <t>bjoern@greenebt.com</t>
  </si>
  <si>
    <t>SHIPPED</t>
  </si>
  <si>
    <t>LOG2</t>
  </si>
  <si>
    <t xml:space="preserve">Drucker geändert </t>
  </si>
  <si>
    <t>Janine@greenebt.com</t>
  </si>
  <si>
    <t>sabrina@greenebt.com</t>
  </si>
  <si>
    <t>henning@greenebt.com</t>
  </si>
  <si>
    <t>PR</t>
  </si>
  <si>
    <t>annika@greenebt.com</t>
  </si>
  <si>
    <t>LOG3</t>
  </si>
  <si>
    <t>Entered this page by mistake - didn't change anything</t>
  </si>
  <si>
    <t>AlephFarms</t>
  </si>
  <si>
    <t>A129</t>
  </si>
  <si>
    <t>LOG4</t>
  </si>
  <si>
    <t>Datum Harvest und Datum QM</t>
  </si>
  <si>
    <t>LOG5</t>
  </si>
  <si>
    <t>Datum Harvest &amp; Datum QM</t>
  </si>
  <si>
    <t>LOG6</t>
  </si>
  <si>
    <t>Date Harvest &amp; Date QM</t>
  </si>
  <si>
    <t>LOG7</t>
  </si>
  <si>
    <t>Date Harvest &amp; QM</t>
  </si>
  <si>
    <t>LOG8</t>
  </si>
  <si>
    <t>LOG9</t>
  </si>
  <si>
    <t>Date QM &amp; Harvest</t>
  </si>
  <si>
    <t>LOG10</t>
  </si>
  <si>
    <t>2023 =&gt;  2024</t>
  </si>
  <si>
    <t>LOG11</t>
  </si>
  <si>
    <t>Date Harvest</t>
  </si>
  <si>
    <t>LOG12</t>
  </si>
  <si>
    <t>LOG13</t>
  </si>
  <si>
    <t xml:space="preserve">Date </t>
  </si>
  <si>
    <t>LOG14</t>
  </si>
  <si>
    <t>wrong</t>
  </si>
  <si>
    <t>WASTE</t>
  </si>
  <si>
    <t>LOG15</t>
  </si>
  <si>
    <t>QM - Daten angepasst</t>
  </si>
  <si>
    <t>LOG16</t>
  </si>
  <si>
    <t>LOG17</t>
  </si>
  <si>
    <t>QM State</t>
  </si>
  <si>
    <t>LOG18</t>
  </si>
  <si>
    <t>LOG19</t>
  </si>
  <si>
    <t>LOG20</t>
  </si>
  <si>
    <t>LOG21</t>
  </si>
  <si>
    <t>Test, did not change anything</t>
  </si>
  <si>
    <t>NiKa</t>
  </si>
  <si>
    <t>PaMe</t>
  </si>
  <si>
    <t>BjBo</t>
  </si>
  <si>
    <t>JaWa</t>
  </si>
  <si>
    <t>SaSe</t>
  </si>
  <si>
    <t>HeRe</t>
  </si>
  <si>
    <t>AnMu</t>
  </si>
  <si>
    <t>SA</t>
  </si>
  <si>
    <t>Date of 
Shippment / Storno</t>
  </si>
  <si>
    <t>User
 of Shipment / Storno</t>
  </si>
  <si>
    <t>A138</t>
  </si>
  <si>
    <t>BPES</t>
  </si>
  <si>
    <t>Zwischen UserCode Storno</t>
  </si>
  <si>
    <t>#55925</t>
  </si>
  <si>
    <t>LOG22</t>
  </si>
  <si>
    <t>Transfer-ID and Customer changed</t>
  </si>
  <si>
    <t>LOG23</t>
  </si>
  <si>
    <t>Prozess Step, Transfer ID and Costumer changed</t>
  </si>
  <si>
    <t>LOG24</t>
  </si>
  <si>
    <t>Process Step, Storage, Transfer-ID and Customer changed</t>
  </si>
  <si>
    <t>VascVersa LTD</t>
  </si>
  <si>
    <t>A140</t>
  </si>
  <si>
    <t>Active</t>
  </si>
  <si>
    <t>Count of Treatment List
(Treatment ID Page Column 1)</t>
  </si>
  <si>
    <t xml:space="preserve">Count of Products 
in potential
Treatment List 
(on this Page 
Column 1) </t>
  </si>
  <si>
    <t>Comment for
 Treatment ID</t>
  </si>
  <si>
    <t>LOG25</t>
  </si>
  <si>
    <t>LOG26</t>
  </si>
  <si>
    <t>TEST</t>
  </si>
  <si>
    <t>LOG27</t>
  </si>
  <si>
    <t>Löschen von Daten</t>
  </si>
  <si>
    <t>LOG28</t>
  </si>
  <si>
    <t>wrong pressure drob</t>
  </si>
  <si>
    <t>LOG29</t>
  </si>
  <si>
    <t>Wrong Pressure drop</t>
  </si>
  <si>
    <t>LOG30</t>
  </si>
  <si>
    <t>updating Status Production QM</t>
  </si>
  <si>
    <t>Zwischen 6K</t>
  </si>
  <si>
    <t>Mittelwert</t>
  </si>
  <si>
    <t>Ogrenze</t>
  </si>
  <si>
    <t>Ugrenze</t>
  </si>
  <si>
    <t>Zwischen 10K</t>
  </si>
  <si>
    <t>Zwischen CSM</t>
  </si>
  <si>
    <t>Genmab BV</t>
  </si>
  <si>
    <t>A144</t>
  </si>
  <si>
    <t>Treatment-ID</t>
  </si>
  <si>
    <t>a little warping on the bottle groundsurface</t>
  </si>
  <si>
    <t>LOG31</t>
  </si>
  <si>
    <t>Entfernen des Lagerortes + Internal + Gewichtsänderung</t>
  </si>
  <si>
    <t>LOG32</t>
  </si>
  <si>
    <t>Lagerort zu Internal verändert</t>
  </si>
  <si>
    <t>LOG33</t>
  </si>
  <si>
    <t>kleine schwarze Partikel auf Flaschenmantel</t>
  </si>
  <si>
    <t>black little particels on the surface of the bottle</t>
  </si>
  <si>
    <t>Little hole on the bottom edge</t>
  </si>
  <si>
    <t>is replaced by 1058</t>
  </si>
  <si>
    <t>is replaced by 1059</t>
  </si>
  <si>
    <t>is replaced by 1060</t>
  </si>
  <si>
    <t>Black small particels on the surface</t>
  </si>
  <si>
    <t>small brown particle on thread</t>
  </si>
  <si>
    <t>LOG34</t>
  </si>
  <si>
    <t xml:space="preserve">Underextrusion </t>
  </si>
  <si>
    <t>B-Ware comment Wrong</t>
  </si>
  <si>
    <t>LOG35</t>
  </si>
  <si>
    <t>send to investor</t>
  </si>
  <si>
    <t>Prozess step and storage location changed</t>
  </si>
  <si>
    <t>LOG36</t>
  </si>
  <si>
    <t>changed prozess step and storage location</t>
  </si>
  <si>
    <t>LOG37</t>
  </si>
  <si>
    <t>Process step and storage location changed</t>
  </si>
  <si>
    <t>LOG38</t>
  </si>
  <si>
    <t>LOG39</t>
  </si>
  <si>
    <t>LOG40</t>
  </si>
  <si>
    <t>LOG41</t>
  </si>
  <si>
    <t>Wrong Parameter</t>
  </si>
  <si>
    <t>is replaced by 1061</t>
  </si>
  <si>
    <t>Miltenyi Biotech</t>
  </si>
  <si>
    <t>A161</t>
  </si>
  <si>
    <t>LOG42</t>
  </si>
  <si>
    <t>LOG43</t>
  </si>
  <si>
    <t>is replaced by 1062</t>
  </si>
  <si>
    <t>is replaced by 1063</t>
  </si>
  <si>
    <t>BjBo, underextrusion</t>
  </si>
  <si>
    <t>LOG44</t>
  </si>
  <si>
    <t>LOG45</t>
  </si>
  <si>
    <t>underextrusion</t>
  </si>
  <si>
    <t>QM Änderung</t>
  </si>
  <si>
    <t>LOG46</t>
  </si>
  <si>
    <t>QM Change</t>
  </si>
  <si>
    <t>LOG47</t>
  </si>
  <si>
    <t>Status QM</t>
  </si>
  <si>
    <t>LOG48</t>
  </si>
  <si>
    <t>False Product</t>
  </si>
  <si>
    <t>LOG49</t>
  </si>
  <si>
    <t>False Weight</t>
  </si>
  <si>
    <t>LOG50</t>
  </si>
  <si>
    <t>wrong product</t>
  </si>
  <si>
    <t>Line in the XY-Level in the middle of the bottle</t>
  </si>
  <si>
    <t>LOG51</t>
  </si>
  <si>
    <t xml:space="preserve">Intern verwendet für Getinge Besuch </t>
  </si>
  <si>
    <t>Stringing im inneren der Flasche</t>
  </si>
  <si>
    <t>Stringing im Inneren der Flasche</t>
  </si>
  <si>
    <t>LOG52</t>
  </si>
  <si>
    <t>6k eingetragen, ist eine CSm</t>
  </si>
  <si>
    <t>Leichtes Strining im inneren</t>
  </si>
  <si>
    <t>Strining im inneren</t>
  </si>
  <si>
    <t>Strining im Inneren</t>
  </si>
  <si>
    <t>Stringing</t>
  </si>
  <si>
    <t>Strining</t>
  </si>
  <si>
    <t>LOG53</t>
  </si>
  <si>
    <t>false value for Weigth</t>
  </si>
  <si>
    <t>No Printing</t>
  </si>
  <si>
    <t>strong stringing</t>
  </si>
  <si>
    <t>Bottom Print Fail</t>
  </si>
  <si>
    <t>LOG54</t>
  </si>
  <si>
    <t>LOG55</t>
  </si>
  <si>
    <t>LOG56</t>
  </si>
  <si>
    <t>LOG57</t>
  </si>
  <si>
    <t>LOG58</t>
  </si>
  <si>
    <t>LOG59</t>
  </si>
  <si>
    <t>LOG60</t>
  </si>
  <si>
    <t>LOG61</t>
  </si>
  <si>
    <t>LOG62</t>
  </si>
  <si>
    <t>LOG63</t>
  </si>
  <si>
    <t>LOG64</t>
  </si>
  <si>
    <t>LOG65</t>
  </si>
  <si>
    <t>LOG66</t>
  </si>
  <si>
    <t>LOG67</t>
  </si>
  <si>
    <t>B- Ware FormFutura</t>
  </si>
  <si>
    <t>LOG68</t>
  </si>
  <si>
    <t>FormFutura</t>
  </si>
  <si>
    <t xml:space="preserve">B-Ware </t>
  </si>
  <si>
    <t>LOG69</t>
  </si>
  <si>
    <t>LOG70</t>
  </si>
  <si>
    <t>LOG71</t>
  </si>
  <si>
    <t>LOG72</t>
  </si>
  <si>
    <t>LOG73</t>
  </si>
  <si>
    <t>LOG74</t>
  </si>
  <si>
    <t>LOG75</t>
  </si>
  <si>
    <t>LOG76</t>
  </si>
  <si>
    <t>LOG77</t>
  </si>
  <si>
    <t>LOG78</t>
  </si>
  <si>
    <t>test</t>
  </si>
  <si>
    <t>LOG79</t>
  </si>
  <si>
    <t>LOG80</t>
  </si>
  <si>
    <t>LOG81</t>
  </si>
  <si>
    <t>FormFutzra</t>
  </si>
  <si>
    <t>LOG82</t>
  </si>
  <si>
    <t>LOG83</t>
  </si>
  <si>
    <t>LOG84</t>
  </si>
  <si>
    <t>LOG85</t>
  </si>
  <si>
    <t>LOG86</t>
  </si>
  <si>
    <t>LOG87</t>
  </si>
  <si>
    <t>LOG88</t>
  </si>
  <si>
    <t>LOG89</t>
  </si>
  <si>
    <t>LOG90</t>
  </si>
  <si>
    <t>LOG91</t>
  </si>
  <si>
    <t>LOG92</t>
  </si>
  <si>
    <t>LOG93</t>
  </si>
  <si>
    <t>Change Data with 1000393</t>
  </si>
  <si>
    <t>LOG94</t>
  </si>
  <si>
    <t>Change with 1000394</t>
  </si>
  <si>
    <t>LOG95</t>
  </si>
  <si>
    <t>Change QM State</t>
  </si>
  <si>
    <t>LOG96</t>
  </si>
  <si>
    <t>Change with 1000366</t>
  </si>
  <si>
    <t>MiSe</t>
  </si>
  <si>
    <t>mira@greenebt.com</t>
  </si>
  <si>
    <t>A167</t>
  </si>
  <si>
    <t>CS6K short MHD</t>
  </si>
  <si>
    <t>Bioscience Clinic Middle East</t>
  </si>
  <si>
    <t>A168</t>
  </si>
  <si>
    <t>total purchase includes 4 CS6K as well</t>
  </si>
  <si>
    <t>ship together with 4 CS10K see previous request</t>
  </si>
  <si>
    <t>STORNO</t>
  </si>
  <si>
    <t>Package 1/2</t>
  </si>
  <si>
    <t>Package 2/2</t>
  </si>
  <si>
    <t>from</t>
  </si>
  <si>
    <t>to</t>
  </si>
  <si>
    <t>a</t>
  </si>
  <si>
    <t>is replaced by 1065</t>
  </si>
  <si>
    <t>to much stringing, that could not be removed</t>
  </si>
  <si>
    <t>Novo Nordisk</t>
  </si>
  <si>
    <t>A177</t>
  </si>
  <si>
    <t>VC3</t>
  </si>
  <si>
    <t>LOG97</t>
  </si>
  <si>
    <t>Wrong harvest Operator</t>
  </si>
  <si>
    <t>LOG98</t>
  </si>
  <si>
    <t>LOG99</t>
  </si>
  <si>
    <t>Wrong harvest operator</t>
  </si>
  <si>
    <t>LOG100</t>
  </si>
  <si>
    <t>LOG101</t>
  </si>
  <si>
    <t>Harvest reverser</t>
  </si>
  <si>
    <t>LOG102</t>
  </si>
  <si>
    <t>New harvest</t>
  </si>
  <si>
    <t>LOG103</t>
  </si>
  <si>
    <t>New Harvest</t>
  </si>
  <si>
    <t>A178</t>
  </si>
  <si>
    <t>LOG104</t>
  </si>
  <si>
    <t>No O-Ring;Line in the XY-Level in the middle of the bottle</t>
  </si>
  <si>
    <t>O-ring fell out at plasma treatment -&gt; only internal use (was B-Ware (internal use) anyway)</t>
  </si>
  <si>
    <t>LOG105</t>
  </si>
  <si>
    <t xml:space="preserve">FormFutura, was not sent to treatment </t>
  </si>
  <si>
    <t>CS mini wasn't sent to treatment</t>
  </si>
  <si>
    <t>LOG106</t>
  </si>
  <si>
    <t>only for internal use -&gt; Steri indicator label not attached on CS bottom</t>
  </si>
  <si>
    <t>Steri indicator label wasn't attached to the bottom of the CSmini. Therefore we can't sell it but can use it internally</t>
  </si>
  <si>
    <t>LOG107</t>
  </si>
  <si>
    <t>only for internal Use</t>
  </si>
  <si>
    <t>marked with "only for internal use"</t>
  </si>
  <si>
    <t>LOG108</t>
  </si>
  <si>
    <t>LOG109</t>
  </si>
  <si>
    <t>only for internal use</t>
  </si>
  <si>
    <t>Visible rim on cilindric mantle surface on xy-Level</t>
  </si>
  <si>
    <t>is replaced by 1066</t>
  </si>
  <si>
    <t>LOG110</t>
  </si>
  <si>
    <t>FormFutura, send to VascVersa</t>
  </si>
  <si>
    <t>send to customer (VascVersa)</t>
  </si>
  <si>
    <t>LOG111</t>
  </si>
  <si>
    <t>FormFutura, sent to VascVersa</t>
  </si>
  <si>
    <t>LOG112</t>
  </si>
  <si>
    <t>LOG113</t>
  </si>
  <si>
    <t>A184</t>
  </si>
  <si>
    <t>A185</t>
  </si>
  <si>
    <t>WICHTIG: LOT 218, 222, 223, 224</t>
  </si>
  <si>
    <t>False Parameter</t>
  </si>
  <si>
    <t>is replaced by 1067</t>
  </si>
  <si>
    <t>Particle in the bottom</t>
  </si>
  <si>
    <t xml:space="preserve">Particle in Bottom/ [08:27] Björn Boshof
UMS5_CS_CSM_-01.08.2024-C5.7-_angepasster inner wall flow etc. entsp. Meeting 26.07._BB
 </t>
  </si>
  <si>
    <t xml:space="preserve">[08:27] Björn Boshof
UMS5_CS_CSM_-01.08.2024-C5.7-_angepasster inner wall flow etc. entsp. Meeting 26.07._BB
 </t>
  </si>
  <si>
    <t>LOG114</t>
  </si>
  <si>
    <t>Missing note</t>
  </si>
  <si>
    <t>LOG115</t>
  </si>
  <si>
    <t>UMS5_CS_CSM_-01.08.2024-C5.7-_angepasster inner wall flow etc. entsp. Meeting 26.07._BB</t>
  </si>
  <si>
    <t xml:space="preserve">UMS5_CS_CSM_-01.08.2024-C5.7-_angepasster inner wall flow etc. entsp. Meeting 26.07._BB </t>
  </si>
  <si>
    <t xml:space="preserve">UMS5_CS_CSM_-01.08.2024-C5.7-_angepasster inner wall flow etc. entsp. Meeting 26.07._BB and Particle in the Bottom </t>
  </si>
  <si>
    <t>LOG116</t>
  </si>
  <si>
    <t>Wrong VS-Status</t>
  </si>
  <si>
    <t>UMS5_CS_CSM_-01.08.2024-C5.7-_angepasster inner wall flow etc. entsp. Meeting 26.07._BB and on particle on the bottom</t>
  </si>
  <si>
    <t>LOG117</t>
  </si>
  <si>
    <t>Added Comment</t>
  </si>
  <si>
    <t>LOG118</t>
  </si>
  <si>
    <t>UMS5_CS_CSM_-01.08.2024-C5.7-_angepasster inner wall flow etc. entsp. Meeting 26.07._BB/ burned plastic on the mantle</t>
  </si>
  <si>
    <t>LOG119</t>
  </si>
  <si>
    <t>Add Comment</t>
  </si>
  <si>
    <t>LOG120</t>
  </si>
  <si>
    <t>LOG121</t>
  </si>
  <si>
    <t>Add comment</t>
  </si>
  <si>
    <t>LOG122</t>
  </si>
  <si>
    <t>Wrong Filament note</t>
  </si>
  <si>
    <t xml:space="preserve">UMS5_CS_CSM_-01.08.2024-C5.7-_angepasster inner wall flow etc. entsp. Meeting 26.07._BB
 </t>
  </si>
  <si>
    <t>LOG123</t>
  </si>
  <si>
    <t>Missing Comment</t>
  </si>
  <si>
    <t>LOG124</t>
  </si>
  <si>
    <t>Marked as "b-ware"</t>
  </si>
  <si>
    <t>UMS5_CS_CSM_-01.08.2024-C5.7-_angepasster inner wall flow etc. entsp. Meeting 26.07._BB / brown stain on the botton</t>
  </si>
  <si>
    <t>LOG125</t>
  </si>
  <si>
    <t>LOG126</t>
  </si>
  <si>
    <t>Wrong Printer</t>
  </si>
  <si>
    <t>LOG127</t>
  </si>
  <si>
    <t>LOG128</t>
  </si>
  <si>
    <t>is replaced by 1069</t>
  </si>
  <si>
    <t>LOG129</t>
  </si>
  <si>
    <t xml:space="preserve">UMS5_CS_CSM_-01.08.2024-C5.7-_angepasster inner wall flow etc. entsp. Meeting 26.07._BB  particle on top area
 </t>
  </si>
  <si>
    <t>LOG130</t>
  </si>
  <si>
    <t xml:space="preserve">UMS5_CS_CSM_-01.08.2024-C5.7-_angepasster inner wall flow etc. entsp. Meeting 26.07._BB particle on bottom area
 </t>
  </si>
  <si>
    <t>Added comment</t>
  </si>
  <si>
    <t>LOG131</t>
  </si>
  <si>
    <t xml:space="preserve">UMS5_CS_CSM_-01.08.2024-C5.7-_angepasster inner wall flow etc. entsp. Meeting 26.07._BB particle on bottom area and too much stringing in the inner cylindre
 </t>
  </si>
  <si>
    <t>LOG132</t>
  </si>
  <si>
    <t xml:space="preserve">UMS5_CS_CSM_-01.08.2024-C5.7-_angepasster inner wall flow etc. entsp. Meeting 26.07._BB particle in the bottom area
 </t>
  </si>
  <si>
    <t>LOG133</t>
  </si>
  <si>
    <t xml:space="preserve">UMS5_CS_CSM_-01.08.2024-C5.7-_angepasster inner wall flow etc. entsp. Meeting 26.07._BB Too much stringing in inner cyilinder
 </t>
  </si>
  <si>
    <t>is replaced by 1070</t>
  </si>
  <si>
    <t>LOG134</t>
  </si>
  <si>
    <t xml:space="preserve">UMS5_CS_CSM_-01.08.2024-C5.7-_angepasster inner wall flow etc. entsp. Meeting 26.07._BB  particle on top area/ to much stringing
 </t>
  </si>
  <si>
    <t>LOG135</t>
  </si>
  <si>
    <t xml:space="preserve">UMS5_CS_CSM_-01.08.2024-C5.7-_angepasster inner wall flow etc. entsp. Meeting 26.07._BB  particle on top area/ to much stringing/ Too much stringing
 </t>
  </si>
  <si>
    <t>added comment</t>
  </si>
  <si>
    <t>LOG136</t>
  </si>
  <si>
    <t>UMS5_CS_CSM_-01.08.2024-C5.7-_angepasster inner wall flow etc. entsp. Meeting 26.07._BB /Too much stringing</t>
  </si>
  <si>
    <t>LOG137</t>
  </si>
  <si>
    <t>LOG138</t>
  </si>
  <si>
    <t>LOG139</t>
  </si>
  <si>
    <t>LOG140</t>
  </si>
  <si>
    <t>Wrong status quality check</t>
  </si>
  <si>
    <t>LOG141</t>
  </si>
  <si>
    <t>LOG142</t>
  </si>
  <si>
    <t>UMS5_CS_CSM_-01.08.2024-C5.7-_angepasster inner wall flow etc. entsp. Meeting 26.07._BB
  Too much Stringing</t>
  </si>
  <si>
    <t>LOG143</t>
  </si>
  <si>
    <t>UMS5_CS_CSM_-01.08.2024-C5.7-_angepasster inner wall flow etc. entsp. Meeting 26.07._BB
 Too much Strining</t>
  </si>
  <si>
    <t>LOG144</t>
  </si>
  <si>
    <t>UMS5_CS_CSM_-01.08.2024-C5.7-_angepasster inner wall flow etc. entsp. Meeting 26.07._BB
 Too much Stringing</t>
  </si>
  <si>
    <t>LOG145</t>
  </si>
  <si>
    <t>LOG146</t>
  </si>
  <si>
    <t>LOG147</t>
  </si>
  <si>
    <t>UMS5_CS_CSM_-01.08.2024-C5.7-_angepasster inner wall flow etc. entsp. Meeting 26.07._BB
  Too much stringing and particle on outer wall</t>
  </si>
  <si>
    <t>LOG148</t>
  </si>
  <si>
    <t>UMS5_CS_CSM_-01.08.2024-C5.7-_angepasster inner wall flow etc. entsp. Meeting 26.07._BB
 Too muchstrining</t>
  </si>
  <si>
    <t>LOG149</t>
  </si>
  <si>
    <t xml:space="preserve">UMS5_CS_CSM_-01.08.2024-C5.7-_angepasster inner wall flow etc. entsp. Meeting 26.07._BB
Too much stringing </t>
  </si>
  <si>
    <t>LOG150</t>
  </si>
  <si>
    <t xml:space="preserve">UMS5_CS_CSM_-01.08.2024-C5.7-_angepasster inner wall flow etc. entsp. Meeting 26.07._BB
 too much stringing + brown stain </t>
  </si>
  <si>
    <t>LOG151</t>
  </si>
  <si>
    <t>UMS5_CS_CSM_-01.08.2024-C5.7-_angepasster inner wall flow etc. entsp. Meeting 26.07._BB
 Too much stringing</t>
  </si>
  <si>
    <t>LOG152</t>
  </si>
  <si>
    <t>Wrong Pressure Drop</t>
  </si>
  <si>
    <t>LOG153</t>
  </si>
  <si>
    <t>Wrong parameters</t>
  </si>
  <si>
    <t>LOG154</t>
  </si>
  <si>
    <t>Wrong parameter</t>
  </si>
  <si>
    <t>LOG155</t>
  </si>
  <si>
    <t xml:space="preserve">Wrong Parameter </t>
  </si>
  <si>
    <t>4.1</t>
  </si>
  <si>
    <t>No</t>
  </si>
  <si>
    <t>(4-1)</t>
  </si>
  <si>
    <t>Ticket - 30 - 26</t>
  </si>
  <si>
    <t>LOG156</t>
  </si>
  <si>
    <t>4 Bottles Printed, Stringing in the middle of inner cylindre</t>
  </si>
  <si>
    <t>LOG157</t>
  </si>
  <si>
    <t>4 Bottles printed, brown stain on bottom rim</t>
  </si>
  <si>
    <t>LOG158</t>
  </si>
  <si>
    <t>4 Bottles printed, deformed rim on the bottom</t>
  </si>
  <si>
    <t>LOG159</t>
  </si>
  <si>
    <t>4 Bottles printed, brown stain</t>
  </si>
  <si>
    <t>LOG160</t>
  </si>
  <si>
    <t>4 Bottles printed, deformed Bottom and Rim</t>
  </si>
  <si>
    <t>LOG161</t>
  </si>
  <si>
    <t xml:space="preserve">UMS5_CS_CSM_-01.08.2024-C5.7-_angepasster inner wall flow etc. entsp. Meeting 26.07._BB, too much stringing, particles on the surface
 </t>
  </si>
  <si>
    <t>LOG162</t>
  </si>
  <si>
    <t xml:space="preserve">UMS5_CS_CSM_-01.08.2024-C5.7-_angepasster inner wall flow etc. entsp. Meeting 26.07._BB, brown stain on archimedean screw, too much stringing
 </t>
  </si>
  <si>
    <t>LOG163</t>
  </si>
  <si>
    <t xml:space="preserve">UMS5_CS_CSM_-01.08.2024-C5.7-_angepasster inner wall flow etc. entsp. Meeting 26.07._BB, too much stringing
 </t>
  </si>
  <si>
    <t>LOG164</t>
  </si>
  <si>
    <t xml:space="preserve">UMS5_CS_CSM_-01.08.2024-C5.7-_angepasster inner wall flow etc. entsp. Meeting 26.07._BB, Too much Stringing
 </t>
  </si>
  <si>
    <t>LOG165</t>
  </si>
  <si>
    <t>Brown Stain on the Bottom</t>
  </si>
  <si>
    <t>LOG166</t>
  </si>
  <si>
    <t>LOG167</t>
  </si>
  <si>
    <t>Create Boittle</t>
  </si>
  <si>
    <t>LOG168</t>
  </si>
  <si>
    <t>LOG169</t>
  </si>
  <si>
    <t>Create bottle</t>
  </si>
  <si>
    <t>LOG170</t>
  </si>
  <si>
    <t>LOG171</t>
  </si>
  <si>
    <t>LOG172</t>
  </si>
  <si>
    <t>LOG173</t>
  </si>
  <si>
    <t>LOG174</t>
  </si>
  <si>
    <t>IKA Werke</t>
  </si>
  <si>
    <t>A201</t>
  </si>
  <si>
    <t>unsterile CS mini + Adapter</t>
  </si>
  <si>
    <t>IT3</t>
  </si>
  <si>
    <t>ATCC</t>
  </si>
  <si>
    <t>A203</t>
  </si>
  <si>
    <t>LOG175</t>
  </si>
  <si>
    <t>treatment @ plasmalex</t>
  </si>
  <si>
    <t>inserted comment</t>
  </si>
  <si>
    <t>LOG176</t>
  </si>
  <si>
    <t>LOG177</t>
  </si>
  <si>
    <t>Inserted missing comma in pressure drop (Value before: 4408, Value now: 4,408)</t>
  </si>
  <si>
    <t>LOG178</t>
  </si>
  <si>
    <t>LOG179</t>
  </si>
  <si>
    <t>create bottle</t>
  </si>
  <si>
    <t>LOG180</t>
  </si>
  <si>
    <t>LOG181</t>
  </si>
  <si>
    <t>LOG182</t>
  </si>
  <si>
    <t>LOG183</t>
  </si>
  <si>
    <t>LOG184</t>
  </si>
  <si>
    <t>is replaced by 1071</t>
  </si>
  <si>
    <t>20241023_CSm_3Wall_OW110_IW105_Retr3mm_ZHopOFF_BjBo</t>
  </si>
  <si>
    <t>20241023_CSm_3Wall_OW110_IW105_Retr3mm_ZHopOFF_BjBo Did not fit in the pressure drob adapter, pressure drop cant be measured</t>
  </si>
  <si>
    <t>IT4</t>
  </si>
  <si>
    <t>LOG185</t>
  </si>
  <si>
    <t>R&amp;D Filament</t>
  </si>
  <si>
    <t>Inserted Filament and Filament-ID; R&amp;D Filament not numbered</t>
  </si>
  <si>
    <t>LOG186</t>
  </si>
  <si>
    <t>LOG187</t>
  </si>
  <si>
    <t>LOG188</t>
  </si>
  <si>
    <t>20241023_CSm_3Wall_OW110_IW105_Retr3mm_ZHopOFF_BjBo, eventually b-ware</t>
  </si>
  <si>
    <t>BAYER Healthcare LLC</t>
  </si>
  <si>
    <t>A207</t>
  </si>
  <si>
    <t>1 TriDock</t>
  </si>
  <si>
    <t>Rückstellmuster</t>
  </si>
  <si>
    <t>Fisher Scientific GmbH</t>
  </si>
  <si>
    <t>A210</t>
  </si>
  <si>
    <t>LOG189</t>
  </si>
  <si>
    <t>6K 1.0</t>
  </si>
  <si>
    <t>6K 1.0, sales ready</t>
  </si>
  <si>
    <t>Changed product name to 6K 1.0. This is an old version of the 6K, which is still in the sales shlef and ready for sales</t>
  </si>
  <si>
    <t>LOG190</t>
  </si>
  <si>
    <t>Changed product name to 6K 1.0. This is an old version of the 6K, which is still in the sales shlef and ready for sales.</t>
  </si>
  <si>
    <t>LOG191</t>
  </si>
  <si>
    <t>LOG192</t>
  </si>
  <si>
    <t>LOG193</t>
  </si>
  <si>
    <t>LOG194</t>
  </si>
  <si>
    <t>LOG195</t>
  </si>
  <si>
    <t>Fälschlicherweise als versandt markiert, CS  in B-Ware Lager vorhanden.</t>
  </si>
  <si>
    <t>LOG196</t>
  </si>
  <si>
    <t>LOG197</t>
  </si>
  <si>
    <t>LOG198</t>
  </si>
  <si>
    <t>CS shipped to fisher</t>
  </si>
  <si>
    <t>LOG199</t>
  </si>
  <si>
    <t>CS shipped to Fisher</t>
  </si>
  <si>
    <t>LOG200</t>
  </si>
  <si>
    <t>nothing changed. Selected the wrong CellScrew</t>
  </si>
  <si>
    <t>LOG201</t>
  </si>
  <si>
    <t>LOG202</t>
  </si>
  <si>
    <t xml:space="preserve">Wrong Printer </t>
  </si>
  <si>
    <t>LOG203</t>
  </si>
  <si>
    <t>LOG204</t>
  </si>
  <si>
    <t>LOG205</t>
  </si>
  <si>
    <t>Wrong Product, Wrong Printer</t>
  </si>
  <si>
    <t>LOG206</t>
  </si>
  <si>
    <t>Wrong Product</t>
  </si>
  <si>
    <t>Stringing Fallrohr</t>
  </si>
  <si>
    <t>LOG207</t>
  </si>
  <si>
    <t>Wrong Filament</t>
  </si>
  <si>
    <t>LOG208</t>
  </si>
  <si>
    <t>is replaced by 1074</t>
  </si>
  <si>
    <t>is replaced by 1077</t>
  </si>
  <si>
    <t>VC4</t>
  </si>
  <si>
    <t>LOG209</t>
  </si>
  <si>
    <t>CS was included to IT4, but was never at treatment, all details removed.</t>
  </si>
  <si>
    <t>LOG210</t>
  </si>
  <si>
    <t>LOG211</t>
  </si>
  <si>
    <t xml:space="preserve">CS was accidently included to IT4, but was never at treatment, all details removed. </t>
  </si>
  <si>
    <t xml:space="preserve">UMS5_CS_CSM_-01.08.2024-C5.7-_angepasster inner wall flow etc. entsp. Meeting 26.07._BB; CS was accidently included to IT4, but was never at treatment, all details removed. </t>
  </si>
  <si>
    <t>LOG212</t>
  </si>
  <si>
    <t xml:space="preserve">UMS5_CS_CSM_-01.08.2024-C5.7-_angepasster inner wall flow etc. entsp. Meeting 26.07._BB ; CS was accidently included to IT4, but was never at treatment, all details removed. </t>
  </si>
  <si>
    <t>LOG213</t>
  </si>
  <si>
    <t>LOG214</t>
  </si>
  <si>
    <t xml:space="preserve">UMS5_CS_CSM_-01.08.2024-C5.7-_angepasster inner wall flow etc. entsp. Meeting 26.07._BB; CS was accidently included to IT4, but was never at treatment, all details removed. 
 </t>
  </si>
  <si>
    <t>LOG215</t>
  </si>
  <si>
    <t>LOG216</t>
  </si>
  <si>
    <t>LOG217</t>
  </si>
  <si>
    <t>LOG218</t>
  </si>
  <si>
    <t xml:space="preserve">UMS5_CS_CSM_-01.08.2024-C5.7-_angepasster inner wall flow etc. entsp. Meeting 26.07._BB / brown stain on the botton; CS was accidently included to IT4, but was never at treatment, all details removed. </t>
  </si>
  <si>
    <t>LOG219</t>
  </si>
  <si>
    <t>LOG220</t>
  </si>
  <si>
    <t>LOG221</t>
  </si>
  <si>
    <t>LOG222</t>
  </si>
  <si>
    <t xml:space="preserve">UMS5_CS_CSM_-01.08.2024-C5.7-_angepasster inner wall flow etc. entsp. Meeting 26.07._BB, too much stringing; CS was accidently included to IT4, but was never at treatment, all details removed. 
 </t>
  </si>
  <si>
    <t>LOG223</t>
  </si>
  <si>
    <t xml:space="preserve">UMS5_CS_CSM_-01.08.2024-C5.7-_angepasster inner wall flow etc. entsp. Meeting 26.07._BB, Too much Stringing; CS was accidently included to IT4, but was never at treatment, all details removed. 
 </t>
  </si>
  <si>
    <t>LOG224</t>
  </si>
  <si>
    <t>LOG225</t>
  </si>
  <si>
    <t>LOG226</t>
  </si>
  <si>
    <t>LOG227</t>
  </si>
  <si>
    <t>LOG228</t>
  </si>
  <si>
    <t xml:space="preserve">4 Bottles printed, brown stain on bottom rim; CS was accidently included to IT4, but was never at treatment, all details removed. </t>
  </si>
  <si>
    <t>LOG229</t>
  </si>
  <si>
    <t xml:space="preserve">4 Bottles Printed, Stringing in the middle of inner cylindre; CS was accidently included to IT4, but was never at treatment, all details removed. </t>
  </si>
  <si>
    <t>LOG230</t>
  </si>
  <si>
    <t>LOG231</t>
  </si>
  <si>
    <t xml:space="preserve">Brown Stain on the Bottom; CS was accidently included to IT4, but was never at treatment, all details removed. </t>
  </si>
  <si>
    <t>LOG232</t>
  </si>
  <si>
    <t>LOG233</t>
  </si>
  <si>
    <t>CS was part of IT4, but was not listed in Excel, data included</t>
  </si>
  <si>
    <t>2.0; CS was part of IT4, but was not listed in Excel, data included; Operator VSC AnMu</t>
  </si>
  <si>
    <t>LOG234</t>
  </si>
  <si>
    <t>CS was accidently part of IT4, but was not listed in Excel, data included; Operator VSC AnMu -&gt; still waste</t>
  </si>
  <si>
    <t>LOG235</t>
  </si>
  <si>
    <t>CS was part of IT4, but was not listed in Excel, data included; Operator VSC AnMu</t>
  </si>
  <si>
    <t>LOG236</t>
  </si>
  <si>
    <t xml:space="preserve">UMS5_CS_CSM_-01.08.2024-C5.7-_angepasster inner wall flow etc. entsp. Meeting 26.07._BB; CS was part of IT4, but was not listed in Excel, data included; Operator VSC AnMu
 </t>
  </si>
  <si>
    <t>LOG237</t>
  </si>
  <si>
    <t>Second rate set to no -&gt; was empty before</t>
  </si>
  <si>
    <t>LOG238</t>
  </si>
  <si>
    <t>no second rate goods</t>
  </si>
  <si>
    <t>LOG239</t>
  </si>
  <si>
    <t>Second rate due to black stain on outer surface, that was removed with ethanol</t>
  </si>
  <si>
    <t>LOG240</t>
  </si>
  <si>
    <t>LOG241</t>
  </si>
  <si>
    <t>Second rate good</t>
  </si>
  <si>
    <t>LOG242</t>
  </si>
  <si>
    <t>No second rate goods</t>
  </si>
  <si>
    <t>LOG243</t>
  </si>
  <si>
    <t>LOG244</t>
  </si>
  <si>
    <t>LOG245</t>
  </si>
  <si>
    <t>LOG246</t>
  </si>
  <si>
    <t>LOG247</t>
  </si>
  <si>
    <t>LOG248</t>
  </si>
  <si>
    <t>LOG249</t>
  </si>
  <si>
    <t>LOG250</t>
  </si>
  <si>
    <t>LOG251</t>
  </si>
  <si>
    <t>LOG252</t>
  </si>
  <si>
    <t>LOG253</t>
  </si>
  <si>
    <t>LOG254</t>
  </si>
  <si>
    <t>LOG255</t>
  </si>
  <si>
    <t>LOG256</t>
  </si>
  <si>
    <t>imusyn GmbH</t>
  </si>
  <si>
    <t>LOG257</t>
  </si>
  <si>
    <t>packaging, reserved for longtermstability study</t>
  </si>
  <si>
    <t>10K 1.0</t>
  </si>
  <si>
    <t>Stringing, Sold to ATCC</t>
  </si>
  <si>
    <t>CS not TC-treated, but sterile</t>
  </si>
  <si>
    <t>20241023_CSm_3Wall_OW110_IW105_Retr3mm_ZHopOFF_BjBo, CS not TC-treated, but sterile</t>
  </si>
  <si>
    <t>Quarantine</t>
  </si>
  <si>
    <t>57058-f01-42</t>
  </si>
  <si>
    <t>57058-f01-25</t>
  </si>
  <si>
    <t>57058-f01-39</t>
  </si>
  <si>
    <t>57058-f01-38</t>
  </si>
  <si>
    <t>57058-f01-26</t>
  </si>
  <si>
    <t>57058-f01-43</t>
  </si>
  <si>
    <t>57058-f01-30</t>
  </si>
  <si>
    <t>57058-f01-31</t>
  </si>
  <si>
    <t>57058-f01-34</t>
  </si>
  <si>
    <t>57085-f01-33</t>
  </si>
  <si>
    <t>55925-c05-1</t>
  </si>
  <si>
    <t>55925-c05-6</t>
  </si>
  <si>
    <t>56544-c06-2</t>
  </si>
  <si>
    <t>56544-c05-1</t>
  </si>
  <si>
    <t>56544-c06-1</t>
  </si>
  <si>
    <t>55925-c06-1</t>
  </si>
  <si>
    <t>55925-c06-10</t>
  </si>
  <si>
    <t>A scar like fragmetn at the edge of the bottom due a failure at skirt printing, brown stain</t>
  </si>
  <si>
    <t>Brown Stain on the liquid channel</t>
  </si>
  <si>
    <t>Overflow on the inside channel and bridging on the inside channel</t>
  </si>
  <si>
    <t>strong pressure drop</t>
  </si>
  <si>
    <t>Skirt fused to the bottle/Bottom deformed</t>
  </si>
  <si>
    <t>To much overflow on the inner bottleneck</t>
  </si>
  <si>
    <t>Skirt deformed the Bottom edge</t>
  </si>
  <si>
    <t>Inhomogenous print of bottom</t>
  </si>
  <si>
    <t>inhomogenous first layer</t>
  </si>
  <si>
    <t>inhomogeneous first layer</t>
  </si>
  <si>
    <t>Durchgeführt durch BjBo</t>
  </si>
  <si>
    <t xml:space="preserve">Durchgeführt von BjBo;  Stringing im inneren </t>
  </si>
  <si>
    <t>Durchgeführt von BjBo</t>
  </si>
  <si>
    <t>AnMu(Sales)</t>
  </si>
  <si>
    <t>A218</t>
  </si>
  <si>
    <t>2x TriDock</t>
  </si>
  <si>
    <t>2 x TriDock</t>
  </si>
  <si>
    <t>2. Paket</t>
  </si>
  <si>
    <t>A218 (2)</t>
  </si>
  <si>
    <t>2. Package from A218</t>
  </si>
  <si>
    <t>A218(1)</t>
  </si>
  <si>
    <t>A219</t>
  </si>
  <si>
    <t>Internal TechTransfer</t>
  </si>
  <si>
    <t>is replaced by 1081</t>
  </si>
  <si>
    <t>LOG258</t>
  </si>
  <si>
    <t>Internal</t>
  </si>
  <si>
    <t>LOG259</t>
  </si>
  <si>
    <t>TechTransfer Internal</t>
  </si>
  <si>
    <t>LOG260</t>
  </si>
  <si>
    <t>Stringing in the middle tube</t>
  </si>
  <si>
    <t>TRON gGmbH</t>
  </si>
  <si>
    <t>Signature Biologics</t>
  </si>
  <si>
    <t>A224-1</t>
  </si>
  <si>
    <t>Gemeinsam mit A224-2 in ein Paket</t>
  </si>
  <si>
    <t>A224-2</t>
  </si>
  <si>
    <t>Gemeinsam mit A224-1 in ein Paket</t>
  </si>
  <si>
    <t>A225</t>
  </si>
  <si>
    <t>und 2 TriDocks</t>
  </si>
  <si>
    <t>A226</t>
  </si>
  <si>
    <t>A227</t>
  </si>
  <si>
    <t>LOG261</t>
  </si>
  <si>
    <t>Filament ID was not filled out. CS was printed with R&amp;D filament</t>
  </si>
  <si>
    <t>A226 (new)</t>
  </si>
  <si>
    <t>+ accidently shipped ID 1000490</t>
  </si>
  <si>
    <t>PRETEST</t>
  </si>
  <si>
    <t>KaNe</t>
  </si>
  <si>
    <t>kai@greenebt.com</t>
  </si>
  <si>
    <t>LOG262</t>
  </si>
  <si>
    <t>Changing comment</t>
  </si>
  <si>
    <t>LOG263</t>
  </si>
  <si>
    <t>chanigng comment</t>
  </si>
  <si>
    <t>LOG264</t>
  </si>
  <si>
    <t>Chaning comment</t>
  </si>
  <si>
    <t>A228</t>
  </si>
  <si>
    <t>Sanofi</t>
  </si>
  <si>
    <t>Byonoy GmbH</t>
  </si>
  <si>
    <t>replacement delivery</t>
  </si>
  <si>
    <t>//</t>
  </si>
  <si>
    <t>Stringing in the fall cylinder // PRETEST</t>
  </si>
  <si>
    <t>Stringing in fall cylinder, PRETEST</t>
  </si>
  <si>
    <t xml:space="preserve">No Bottle were printed, just filament extrusion </t>
  </si>
  <si>
    <t>Stringing in the fall cylinder, PRETEST</t>
  </si>
  <si>
    <t>No Bottle were printed, just filament extrusion , PRETEST</t>
  </si>
  <si>
    <t>Stringing in the fall cylinder</t>
  </si>
  <si>
    <t>No Bottle were printed, just filament extrusion, PRETEST</t>
  </si>
  <si>
    <t>LOG265</t>
  </si>
  <si>
    <t>New Comment</t>
  </si>
  <si>
    <t>LOG266</t>
  </si>
  <si>
    <t>PRETEST LEICHTES STRINING</t>
  </si>
  <si>
    <t>is replaced by 1086</t>
  </si>
  <si>
    <t>Too much stringing in the fall cylinder</t>
  </si>
  <si>
    <t>Too much stinring in the fall cylinder</t>
  </si>
  <si>
    <t>BjBoS</t>
  </si>
  <si>
    <t>BjBoP</t>
  </si>
  <si>
    <t>Miltenyi Biotec B.V. &amp; Co. KG</t>
  </si>
  <si>
    <t>A234</t>
  </si>
  <si>
    <t>A233</t>
  </si>
  <si>
    <t>unfinished print</t>
  </si>
  <si>
    <t xml:space="preserve">Stringing in the fall cylinder </t>
  </si>
  <si>
    <t>is replaced by 1087</t>
  </si>
  <si>
    <t>To much stringing in the fall cylinder</t>
  </si>
  <si>
    <t>No finished Product</t>
  </si>
  <si>
    <t>Too much stringing in the fall cylinder, PRETEST</t>
  </si>
  <si>
    <t>Too much Stringing in the Fall Cylinder. PRETEST</t>
  </si>
  <si>
    <t>LOG267</t>
  </si>
  <si>
    <t>LOG268</t>
  </si>
  <si>
    <t>LOG269</t>
  </si>
  <si>
    <t>Too much stinring in the fall cylinder, PRETEST</t>
  </si>
  <si>
    <t>LOG270</t>
  </si>
  <si>
    <t>LOG271</t>
  </si>
  <si>
    <t>unfinished print, PRETEST</t>
  </si>
  <si>
    <t>LOG272</t>
  </si>
  <si>
    <t xml:space="preserve">Stringing in the fall cylinder, PRETEST </t>
  </si>
  <si>
    <t>LOG273</t>
  </si>
  <si>
    <t>To much stringing in the fall cylinder, PRETEST</t>
  </si>
  <si>
    <t>LOG274</t>
  </si>
  <si>
    <t>Too much stringing in the fall cylinder; PRETEST</t>
  </si>
  <si>
    <t>LOG275</t>
  </si>
  <si>
    <t>No finished Product; PRETEST</t>
  </si>
  <si>
    <t>LOG276</t>
  </si>
  <si>
    <t>Too much Stringing in the Fall Cylinder, PRETEST</t>
  </si>
  <si>
    <t>Too much stringing in the Fall Cylinder, PRETEST</t>
  </si>
  <si>
    <t>A236</t>
  </si>
  <si>
    <t>Too much stringing in the fall Cylinder, PRETEST</t>
  </si>
  <si>
    <t>Stringing in the Fall Cylinder</t>
  </si>
  <si>
    <t>Stringing in the Fall Cylinder, Bridging on the bottlenecks edge</t>
  </si>
  <si>
    <t>PLA-Agglomeration in the Bottom</t>
  </si>
  <si>
    <t>PLA-Agglomeration in the Bottom, Overflow in bottleneck Area</t>
  </si>
  <si>
    <t>PLA-Agglomerations in the bottom, overflow in the bottleneck area</t>
  </si>
  <si>
    <t>print failure on the bottom</t>
  </si>
  <si>
    <t>is replaced by 1088</t>
  </si>
  <si>
    <t>A237</t>
  </si>
  <si>
    <t>A242 (1)</t>
  </si>
  <si>
    <t>A242 (2)</t>
  </si>
  <si>
    <t>57058-f01-47</t>
  </si>
  <si>
    <t>57058-f01-2</t>
  </si>
  <si>
    <t>57058-f01-1</t>
  </si>
  <si>
    <t>57058-f01-10</t>
  </si>
  <si>
    <t>57058-f01-46</t>
  </si>
  <si>
    <t>57058-f01-53</t>
  </si>
  <si>
    <t>57058-f01-41</t>
  </si>
  <si>
    <t>57058-f01-49</t>
  </si>
  <si>
    <t>57058-f01-45</t>
  </si>
  <si>
    <t>57058-f01-44</t>
  </si>
  <si>
    <t>57058-f01-37</t>
  </si>
  <si>
    <t>57058-f01-40</t>
  </si>
  <si>
    <t>57058-f01-27</t>
  </si>
  <si>
    <t>57058-f01-29</t>
  </si>
  <si>
    <t>57058-f01-35</t>
  </si>
  <si>
    <t>57058-f01-28</t>
  </si>
  <si>
    <t>57058-f01-32</t>
  </si>
  <si>
    <t>57058-f01-36</t>
  </si>
  <si>
    <t>Kerkrader Str. 9</t>
  </si>
  <si>
    <t>LOG277</t>
  </si>
  <si>
    <t>B-Ware added in second visuell check during relabeling</t>
  </si>
  <si>
    <t>LOG278</t>
  </si>
  <si>
    <t>A scar like fragmetn at the edge of the bottom due a failure at skirt printing, brown stain, second rate goods updated</t>
  </si>
  <si>
    <t>second rate goods updated</t>
  </si>
  <si>
    <t>LOG279</t>
  </si>
  <si>
    <t>Brown Stain on the liquid channel, second rate goods updated</t>
  </si>
  <si>
    <t>LOG280</t>
  </si>
  <si>
    <t>Overflow on the inside channel and bridging on the inside channel, second rate goods updated</t>
  </si>
  <si>
    <t>LOG281</t>
  </si>
  <si>
    <t>B-Ware added in second visuel check during relabeling</t>
  </si>
  <si>
    <t>LOG282</t>
  </si>
  <si>
    <t>Skirt fused to the bottle/Bottom deformed, second rate goods updated</t>
  </si>
  <si>
    <t>LOG283</t>
  </si>
  <si>
    <t>To much overflow on the inner bottleneck, second rate goods updated</t>
  </si>
  <si>
    <t>LOG284</t>
  </si>
  <si>
    <t>inhomogenous first layer, second rate goods updated</t>
  </si>
  <si>
    <t>LOG285</t>
  </si>
  <si>
    <t>PRETEST, not usable- particle</t>
  </si>
  <si>
    <t>changed to not usable, due to particles in CS mini</t>
  </si>
  <si>
    <t>LOG286</t>
  </si>
  <si>
    <t>PRETEST, second rate in second visual check druing relabeling</t>
  </si>
  <si>
    <t>second rate in second visual check druing relabeling</t>
  </si>
  <si>
    <t>LOG287</t>
  </si>
  <si>
    <t>LOG288</t>
  </si>
  <si>
    <t>LOG289</t>
  </si>
  <si>
    <t>LOG290</t>
  </si>
  <si>
    <t>LOG291</t>
  </si>
  <si>
    <t>LOG292</t>
  </si>
  <si>
    <t>LOG293</t>
  </si>
  <si>
    <t>PRETEST, second rate updated</t>
  </si>
  <si>
    <t>second rate updated</t>
  </si>
  <si>
    <t>LOG294</t>
  </si>
  <si>
    <t>LOG295</t>
  </si>
  <si>
    <t>LOG296</t>
  </si>
  <si>
    <t>LOG297</t>
  </si>
  <si>
    <t>LOG298</t>
  </si>
  <si>
    <t>LOG299</t>
  </si>
  <si>
    <t>LOG300</t>
  </si>
  <si>
    <t>PRETEST LEICHTES STRINING, second rate updated</t>
  </si>
  <si>
    <t>LOG301</t>
  </si>
  <si>
    <t>LOG302</t>
  </si>
  <si>
    <t>LOG303</t>
  </si>
  <si>
    <t>LOG304</t>
  </si>
  <si>
    <t>LOG305</t>
  </si>
  <si>
    <t>LOG306</t>
  </si>
  <si>
    <t>Process step updated</t>
  </si>
  <si>
    <t>LOG307</t>
  </si>
  <si>
    <t>process step not usable updated</t>
  </si>
  <si>
    <t>not usable updated</t>
  </si>
  <si>
    <t>IT5</t>
  </si>
  <si>
    <t>LOG308</t>
  </si>
  <si>
    <t>20241023_CSm_3Wall_OW110_IW105_Retr3mm_ZHopOFF_BjBo, process step updated</t>
  </si>
  <si>
    <t>process step updated</t>
  </si>
  <si>
    <t>LOG309</t>
  </si>
  <si>
    <t>LOG310</t>
  </si>
  <si>
    <t>LOG311</t>
  </si>
  <si>
    <t>LOG312</t>
  </si>
  <si>
    <t>LOG313</t>
  </si>
  <si>
    <t>LOG314</t>
  </si>
  <si>
    <t>LOG315</t>
  </si>
  <si>
    <t>LOG316</t>
  </si>
  <si>
    <t>LOG317</t>
  </si>
  <si>
    <t>LOG318</t>
  </si>
  <si>
    <t>LOG319</t>
  </si>
  <si>
    <t>LOG320</t>
  </si>
  <si>
    <t>PRETEST, QM Fail therefore not usable</t>
  </si>
  <si>
    <t>QM fail therefore not usable</t>
  </si>
  <si>
    <t>LOG321</t>
  </si>
  <si>
    <t>QM Fail therefore not usable</t>
  </si>
  <si>
    <t>LOG322</t>
  </si>
  <si>
    <t>Quarantine status lifted by QM (SaSe)</t>
  </si>
  <si>
    <t>Quarantine status lifted by QM (SaSe), process step updated by AnMu</t>
  </si>
  <si>
    <t>LOG323</t>
  </si>
  <si>
    <t>LOG324</t>
  </si>
  <si>
    <t>LOG325</t>
  </si>
  <si>
    <t>LOG326</t>
  </si>
  <si>
    <t>LOG327</t>
  </si>
  <si>
    <t>LOG328</t>
  </si>
  <si>
    <t>LOG329</t>
  </si>
  <si>
    <t>LOG330</t>
  </si>
  <si>
    <t>LOG331</t>
  </si>
  <si>
    <t>LOG332</t>
  </si>
  <si>
    <t>LOG333</t>
  </si>
  <si>
    <t>LOG334</t>
  </si>
  <si>
    <t>LOG335</t>
  </si>
  <si>
    <t>LOG336</t>
  </si>
  <si>
    <t>LOG337</t>
  </si>
  <si>
    <t>LOG338</t>
  </si>
  <si>
    <t>QM Check fail, updated by AnMu</t>
  </si>
  <si>
    <t>QM Check Fail, updated by AnMu</t>
  </si>
  <si>
    <t>LOG339</t>
  </si>
  <si>
    <t>QM check Fail updated by AnMu</t>
  </si>
  <si>
    <t>QM Check fail updated by AnMu</t>
  </si>
  <si>
    <t>LOG340</t>
  </si>
  <si>
    <t>LOG341</t>
  </si>
  <si>
    <t>LOG342</t>
  </si>
  <si>
    <t>LOG343</t>
  </si>
  <si>
    <t>LOG344</t>
  </si>
  <si>
    <t>LOG345</t>
  </si>
  <si>
    <t>LOG346</t>
  </si>
  <si>
    <t>LOG347</t>
  </si>
  <si>
    <t>LOG348</t>
  </si>
  <si>
    <t>LOG349</t>
  </si>
  <si>
    <t>LOG350</t>
  </si>
  <si>
    <t>LOG351</t>
  </si>
  <si>
    <t>LOG352</t>
  </si>
  <si>
    <t>LOG353</t>
  </si>
  <si>
    <t>LOG354</t>
  </si>
  <si>
    <t>LOG355</t>
  </si>
  <si>
    <t>LOG356</t>
  </si>
  <si>
    <t>LOG357</t>
  </si>
  <si>
    <t>LOG358</t>
  </si>
  <si>
    <t>LOG359</t>
  </si>
  <si>
    <t>LOG360</t>
  </si>
  <si>
    <t>LOG361</t>
  </si>
  <si>
    <t>LOG362</t>
  </si>
  <si>
    <t>LOG363</t>
  </si>
  <si>
    <t>LOG364</t>
  </si>
  <si>
    <t>LOG365</t>
  </si>
  <si>
    <t>LOG366</t>
  </si>
  <si>
    <t>LOG367</t>
  </si>
  <si>
    <t>LOG368</t>
  </si>
  <si>
    <t>LOG369</t>
  </si>
  <si>
    <t>LOG370</t>
  </si>
  <si>
    <t>LOG371</t>
  </si>
  <si>
    <t>LOG372</t>
  </si>
  <si>
    <t>LOG373</t>
  </si>
  <si>
    <t>LOG374</t>
  </si>
  <si>
    <t>LOG375</t>
  </si>
  <si>
    <t>LOG376</t>
  </si>
  <si>
    <t>LOG377</t>
  </si>
  <si>
    <t>LOG378</t>
  </si>
  <si>
    <t>LOG379</t>
  </si>
  <si>
    <t>LOG380</t>
  </si>
  <si>
    <t>LOG381</t>
  </si>
  <si>
    <t>LOG382</t>
  </si>
  <si>
    <t>LOG383</t>
  </si>
  <si>
    <t>LOG384</t>
  </si>
  <si>
    <t>LOG385</t>
  </si>
  <si>
    <t>LOG386</t>
  </si>
  <si>
    <t>LOG387</t>
  </si>
  <si>
    <t>LOG388</t>
  </si>
  <si>
    <t>LOG389</t>
  </si>
  <si>
    <t>Strining, shipped to Bürkert - exhibition item</t>
  </si>
  <si>
    <t>shipped to Bürkert as exhibition item</t>
  </si>
  <si>
    <t>LOG390</t>
  </si>
  <si>
    <t>Strining, shipped to Bürkert as exhibition item</t>
  </si>
  <si>
    <t>LOG391</t>
  </si>
  <si>
    <t>Stringing in the Fall Cylinder, shipped to system-c as exhibition item</t>
  </si>
  <si>
    <t>shipped to system-c as exhibition item</t>
  </si>
  <si>
    <t>LOG392</t>
  </si>
  <si>
    <t>PLA-Agglomeration in the Bottom, Overflow in bottleneck Area, shipped to system-c as exhibition item</t>
  </si>
  <si>
    <t>LOG393</t>
  </si>
  <si>
    <t>PLA-Agglomerations in the bottom, overflow in the bottleneck area, shipped to system-c as exhibition item</t>
  </si>
  <si>
    <t>A255</t>
  </si>
  <si>
    <t>A261</t>
  </si>
  <si>
    <t>Zageno Limited</t>
  </si>
  <si>
    <t>A265</t>
  </si>
  <si>
    <t>LX Technologist</t>
  </si>
  <si>
    <t>A254</t>
  </si>
  <si>
    <t>GEB6</t>
  </si>
  <si>
    <t>GEB7</t>
  </si>
  <si>
    <t>57058-f01-11</t>
  </si>
  <si>
    <t>57058-f01-12</t>
  </si>
  <si>
    <t>57058-f01-18</t>
  </si>
  <si>
    <t>57058-fd01-7</t>
  </si>
  <si>
    <t>57058-f01-19</t>
  </si>
  <si>
    <t>57058-f01-24</t>
  </si>
  <si>
    <t>57058-f01-14</t>
  </si>
  <si>
    <t>57058-f01-23</t>
  </si>
  <si>
    <t>57058-f01-13</t>
  </si>
  <si>
    <t>57058-f01-17</t>
  </si>
  <si>
    <t>57058-f01-15</t>
  </si>
  <si>
    <t>57058-f01-16</t>
  </si>
  <si>
    <t>57058-f01-8</t>
  </si>
  <si>
    <t>57058-f01-3</t>
  </si>
  <si>
    <t>57058-f01-20</t>
  </si>
  <si>
    <t>57058-f01-4</t>
  </si>
  <si>
    <t xml:space="preserve">Printjob has not finished </t>
  </si>
  <si>
    <t>On String in the fall cylinder cause VSC FAIL</t>
  </si>
  <si>
    <t>Prinjob has not finished, due a material failure</t>
  </si>
  <si>
    <t>is replaced by 1089</t>
  </si>
  <si>
    <t>Offset in XY-Plaine was visbible, No Pressure Testing due the earlier mentioned PrintOffset</t>
  </si>
  <si>
    <t>NO PRODUCT, JUST FOR MARRKETING PURPOSES</t>
  </si>
  <si>
    <t>Little Brown Particle on the Bottom of the fall cylinder. Some tiny strings in the fall cylinder</t>
  </si>
  <si>
    <t>Little strings on the fall cylinder surface, make it rough</t>
  </si>
  <si>
    <t>No Product due failed nivellation of the printbed</t>
  </si>
  <si>
    <t>LOG394</t>
  </si>
  <si>
    <t xml:space="preserve">Some little strings in a row on the fall cylinder </t>
  </si>
  <si>
    <t>Some little strings in a row in the fall cylinder</t>
  </si>
  <si>
    <t>Some little strings occurs in the row on the inside of the fall cylinder</t>
  </si>
  <si>
    <t>Some little strings occured on the inside of the fall cylinbder in a row</t>
  </si>
  <si>
    <t>NiKaL</t>
  </si>
  <si>
    <t>1 String</t>
  </si>
  <si>
    <t>FoNo</t>
  </si>
  <si>
    <t>Fouad@greenebt.com</t>
  </si>
  <si>
    <t>Print Job was not completed due no enough filament</t>
  </si>
  <si>
    <t>LOG395</t>
  </si>
  <si>
    <t xml:space="preserve">UMS5_CS_CSM_-01.08.2024-C5.7-_angepasster inner wall flow etc. entsp. Meeting 26.07._BB; CS was part of IT4, but was not listed in Excel, data included; Operator VSC AnMu; used for cell culture test intern - JoEc,AnMu
 </t>
  </si>
  <si>
    <t>Process step &amp; storage changed - used for cell culture test intern - JoEc,AnMu</t>
  </si>
  <si>
    <t>LOG396</t>
  </si>
  <si>
    <t>used for cell culture test intern - JoEc,AnMu</t>
  </si>
  <si>
    <t>process step &amp; storage changed - used for cell culture test intern - JoEc,AnMu</t>
  </si>
  <si>
    <t>LOG397</t>
  </si>
  <si>
    <t xml:space="preserve">UMS5_CS_CSM_-01.08.2024-C5.7-_angepasster inner wall flow etc. entsp. Meeting 26.07._BB; used for cell culture test intern - JoEc,AnMu
 </t>
  </si>
  <si>
    <t>VC5</t>
  </si>
  <si>
    <t>LOG398</t>
  </si>
  <si>
    <t>Process step updated, Validation Bottle for BBF</t>
  </si>
  <si>
    <t>Validation Bottle for BBF</t>
  </si>
  <si>
    <t>LOG399</t>
  </si>
  <si>
    <t>PRETEST, Validation Bottle for BBF</t>
  </si>
  <si>
    <t>LOG400</t>
  </si>
  <si>
    <t>LOG401</t>
  </si>
  <si>
    <t>PRETEST LEICHTES STRINING, second rate updated, Validation Bottle for BBF</t>
  </si>
  <si>
    <t>LOG402</t>
  </si>
  <si>
    <t>PRETEST, second rate updated, Validation Bottle for BBF</t>
  </si>
  <si>
    <t>LOG403</t>
  </si>
  <si>
    <t>LOG404</t>
  </si>
  <si>
    <t>LOG405</t>
  </si>
  <si>
    <t>LOG406</t>
  </si>
  <si>
    <t>Too much stringing in the fall cylinder, PRETEST, Validation Bottle for BBF</t>
  </si>
  <si>
    <t>LOG407</t>
  </si>
  <si>
    <t>LOG408</t>
  </si>
  <si>
    <t>aussortiert für Interne Zwecke</t>
  </si>
  <si>
    <t>LOG409</t>
  </si>
  <si>
    <t>Aussotiert für innterne zwecke</t>
  </si>
  <si>
    <t>LOG410</t>
  </si>
  <si>
    <t>LOG411</t>
  </si>
  <si>
    <t>LOG412</t>
  </si>
  <si>
    <t>LOG413</t>
  </si>
  <si>
    <t>Nach Absprache mit Nils</t>
  </si>
  <si>
    <t>LOG414</t>
  </si>
  <si>
    <t>LOG415</t>
  </si>
  <si>
    <t>LOG416</t>
  </si>
  <si>
    <t>LOG417</t>
  </si>
  <si>
    <t>LOG418</t>
  </si>
  <si>
    <t>LOG419</t>
  </si>
  <si>
    <t>LOG420</t>
  </si>
  <si>
    <t>LOG421</t>
  </si>
  <si>
    <t>LOG422</t>
  </si>
  <si>
    <t>LOG423</t>
  </si>
  <si>
    <t xml:space="preserve">Quarantine status lifted by QM (SaSe), B-Ware due to packaging issue </t>
  </si>
  <si>
    <t>B-Ware due to packaging issue</t>
  </si>
  <si>
    <t>LOG424</t>
  </si>
  <si>
    <t>Quarantine status lifted by QM (SaSe),B-Ware due to packaging issue</t>
  </si>
  <si>
    <t>LOG425</t>
  </si>
  <si>
    <t>LOG426</t>
  </si>
  <si>
    <t>Quarantine status lifted by QM (SaSe), B-Ware due to packaging issue</t>
  </si>
  <si>
    <t>LOG427</t>
  </si>
  <si>
    <t>LOG428</t>
  </si>
  <si>
    <t>LOG429</t>
  </si>
  <si>
    <t>LOG430</t>
  </si>
  <si>
    <t>LOG431</t>
  </si>
  <si>
    <t>LOG432</t>
  </si>
  <si>
    <t>LOG433</t>
  </si>
  <si>
    <t>LOG434</t>
  </si>
  <si>
    <t>LOG435</t>
  </si>
  <si>
    <t>Quarantine status lifted by QM (SaSe), B-Ware since 1 CSmini from box needs to be discarded</t>
  </si>
  <si>
    <t xml:space="preserve"> B-Ware since 1 CSmini from box needs to be discarded</t>
  </si>
  <si>
    <t>LOG436</t>
  </si>
  <si>
    <t>Quarantine status lifted by QM (SaSe),  B-Ware since 1 CSmini from box needs to be discarded</t>
  </si>
  <si>
    <t>LOG437</t>
  </si>
  <si>
    <t>Quarantine status lifted by QM (SaSe),  Discarded due to object in packaging</t>
  </si>
  <si>
    <t>Discarded due to object in packaging</t>
  </si>
  <si>
    <t>LOG438</t>
  </si>
  <si>
    <t>Quarantine status lifted by QM (SaSe),  B-Ware since 1 CSmini from box has no O-Ring</t>
  </si>
  <si>
    <t>B-Ware since 1 CSmini from box has no O-Ring</t>
  </si>
  <si>
    <t>LOG439</t>
  </si>
  <si>
    <t>Quarantine status lifted by QM (SaSe), B-Ware since 1 CSmini from box has no O-Ring</t>
  </si>
  <si>
    <t>LOG440</t>
  </si>
  <si>
    <t>Quarantine status lifted by QM (SaSe), B-Ware has no O-Ring</t>
  </si>
  <si>
    <t>B-Ware has no O-Ring</t>
  </si>
  <si>
    <t>LOG441</t>
  </si>
  <si>
    <t>LOG442</t>
  </si>
  <si>
    <t>LOG443</t>
  </si>
  <si>
    <t>LOG444</t>
  </si>
  <si>
    <t>Durchgeführt von BjBo, B-Ware due to packaging issue</t>
  </si>
  <si>
    <t>LOG445</t>
  </si>
  <si>
    <t>LOG446</t>
  </si>
  <si>
    <t>TECHTRANSFER</t>
  </si>
  <si>
    <t>is replaced by 1109</t>
  </si>
  <si>
    <t>is replaced by 1110</t>
  </si>
  <si>
    <t>is replaced by 1111</t>
  </si>
  <si>
    <t>is replaced by 1112</t>
  </si>
  <si>
    <t>is replaced by 1113</t>
  </si>
  <si>
    <t>is replaced by 1114</t>
  </si>
  <si>
    <t>is replaced by 1115</t>
  </si>
  <si>
    <t>is replaced by 1116</t>
  </si>
  <si>
    <t>is replaced by 1117</t>
  </si>
  <si>
    <t>is replaced by 1118</t>
  </si>
  <si>
    <t>is replaced by 1119</t>
  </si>
  <si>
    <t>is replaced by 1120</t>
  </si>
  <si>
    <t>is replaced by 1121</t>
  </si>
  <si>
    <t>is replaced by 1122</t>
  </si>
  <si>
    <t>PRINTER NOT FINISHED THE PRODUCT FEEDER FAILURE</t>
  </si>
  <si>
    <t>LOG447</t>
  </si>
  <si>
    <t>Change to Wasted</t>
  </si>
  <si>
    <t>LOG448</t>
  </si>
  <si>
    <t>R&amp;D Test before TechTransfer 4.0</t>
  </si>
  <si>
    <t>Catalent</t>
  </si>
  <si>
    <t>A270</t>
  </si>
  <si>
    <t>add TriDock and 2x 6-wp</t>
  </si>
  <si>
    <t>A275</t>
  </si>
  <si>
    <t>BOKU</t>
  </si>
  <si>
    <t>A276</t>
  </si>
  <si>
    <t>add 1 TriDock</t>
  </si>
  <si>
    <t>B-Ware Grund: Dtreck auf dem boden</t>
  </si>
  <si>
    <t>B-Ware Grund: dreck auf dem Boden</t>
  </si>
  <si>
    <t>LOG449</t>
  </si>
  <si>
    <t>exited production first time without plastic bag, was resealed inside production, labeled as B-Ware and exited again</t>
  </si>
  <si>
    <t>LOG450</t>
  </si>
  <si>
    <t>due to 1001152 being B-ware all remaining CS minis were labeleb B-Ware as well (1001152-1001160)</t>
  </si>
  <si>
    <t>LOG451</t>
  </si>
  <si>
    <t>A277</t>
  </si>
  <si>
    <t>CS mini with some optical issues in welding seams used (3 x B-Ware)</t>
  </si>
  <si>
    <t>LOG452</t>
  </si>
  <si>
    <t>Internal Use in Lab (BjBo), Overflow on the inside channel and bridging on the inside channel, second rate goods updated</t>
  </si>
  <si>
    <t>Internal Use in Lab (BjBo)</t>
  </si>
  <si>
    <t>LOG453</t>
  </si>
  <si>
    <t>Internal Use in Lab (BjBo), B-Ware added in second visuell check during relabeling</t>
  </si>
  <si>
    <t>LOG454</t>
  </si>
  <si>
    <t>Internal Use in Lab (BjBo), Skirt fused to the bottle/Bottom deformed, second rate goods updated</t>
  </si>
  <si>
    <t>LOG455</t>
  </si>
  <si>
    <t>Internal Use in Lab (JoEc), 20241023_CSm_3Wall_OW110_IW105_Retr3mm_ZHopOFF_BjBo, eventually b-ware</t>
  </si>
  <si>
    <t>Internal Use in Lab (JoEc)</t>
  </si>
  <si>
    <t>LOG456</t>
  </si>
  <si>
    <t>Internal Use in Lab (JoEc), A scar like fragmetn at the edge of the bottom due a failure at skirt printing, brown stain, second rate goods updated</t>
  </si>
  <si>
    <t>LOG457</t>
  </si>
  <si>
    <t>Internal Use in Lab (JoEc), Brown Stain on the liquid channel, second rate goods updated</t>
  </si>
  <si>
    <t>one part of the cylinder jacket has a different color and structure</t>
  </si>
  <si>
    <t>GEB-CS10KTCS-4</t>
  </si>
  <si>
    <t>B-Ware Grund: dunklen Linie, schwarzen Punkt auf dem Boden</t>
  </si>
  <si>
    <t>LOG458</t>
  </si>
  <si>
    <t>LOG459</t>
  </si>
  <si>
    <t>LOG460</t>
  </si>
  <si>
    <t xml:space="preserve"> TECHTRANSFER, Second Rate yes =&gt;no</t>
  </si>
  <si>
    <t xml:space="preserve"> TECHTRANSFER</t>
  </si>
  <si>
    <t>LOG461</t>
  </si>
  <si>
    <t>LOG462</t>
  </si>
  <si>
    <t>LOG463</t>
  </si>
  <si>
    <t>LOG464</t>
  </si>
  <si>
    <t>LOG465</t>
  </si>
  <si>
    <t>LOG466</t>
  </si>
  <si>
    <t xml:space="preserve"> TECHTRANSFER, Second Rate yes =&gt;no. Kein B-Ware, mit Lukas abgeklärt da es sich nich um parameter handelt.</t>
  </si>
  <si>
    <t>LOG467</t>
  </si>
  <si>
    <t>kein TECHTRANSFER</t>
  </si>
  <si>
    <t>LOG468</t>
  </si>
  <si>
    <t>Second Rate No=&gt;Yes</t>
  </si>
  <si>
    <t>LOG469</t>
  </si>
  <si>
    <t>storage location 2.OG deleted, since it's used in the lab</t>
  </si>
  <si>
    <t>LOG470</t>
  </si>
  <si>
    <t>LOG471</t>
  </si>
  <si>
    <t>LOG472</t>
  </si>
  <si>
    <t>Internal Use shipped to Kai, Skirt fused to the bottle/Bottom deformed, second rate goods updated</t>
  </si>
  <si>
    <t>storage location 2.OG deleted, since it's shipped to Kai</t>
  </si>
  <si>
    <t>B-Ware Grund: Fleck auf dem Boden</t>
  </si>
  <si>
    <t>LOG473</t>
  </si>
  <si>
    <t>Internal Use in Lab (JoEc), Quarantine status lifted by QM (SaSe), B-Ware due to packaging issue</t>
  </si>
  <si>
    <t>LOG474</t>
  </si>
  <si>
    <t>LOG475</t>
  </si>
  <si>
    <t>LOG476</t>
  </si>
  <si>
    <t>Internal Use in Lab (JoEc), UMS5_CS_CSM_-01.08.2024-C5.7-_angepasster inner wall flow etc. entsp. Meeting 26.07._BB /Too much stringing</t>
  </si>
  <si>
    <t>LOG477</t>
  </si>
  <si>
    <t>LOG478</t>
  </si>
  <si>
    <t>10.197</t>
  </si>
  <si>
    <t>Braunen punkt oben unter Gewinde</t>
  </si>
  <si>
    <t>Partikel außen unten</t>
  </si>
  <si>
    <t>LOG479</t>
  </si>
  <si>
    <t>Postponed storage in quarantine area</t>
  </si>
  <si>
    <t>LOG480</t>
  </si>
  <si>
    <t xml:space="preserve"> TECHTRANSFER Postponed storage in quarantine area</t>
  </si>
  <si>
    <t>LOG481</t>
  </si>
  <si>
    <t>LOG482</t>
  </si>
  <si>
    <t>LOG483</t>
  </si>
  <si>
    <t>LOG484</t>
  </si>
  <si>
    <t>B-Ware Grund: dunklen Linie, schwarzen Punkt auf dem Boden. Postponed storage in quarantine area</t>
  </si>
  <si>
    <t>LOG485</t>
  </si>
  <si>
    <t>B-Ware Grund: Fleck auf dem Boden. Postponed storage in quarantine area</t>
  </si>
  <si>
    <t>LOG486</t>
  </si>
  <si>
    <t>LOG487</t>
  </si>
  <si>
    <t>LOG488</t>
  </si>
  <si>
    <t>B-Ware Grund: dreck auf dem Boden. Postponed storage in quarantine area</t>
  </si>
  <si>
    <t>LOG489</t>
  </si>
  <si>
    <t>LOG490</t>
  </si>
  <si>
    <t>Braunen punkt oben unter Gewinde. Postponed storage in quarantine area</t>
  </si>
  <si>
    <t>LOG491</t>
  </si>
  <si>
    <t>LOG492</t>
  </si>
  <si>
    <t>LOG493</t>
  </si>
  <si>
    <t>Partikel außen unten. Postponed storage in quarantine area</t>
  </si>
  <si>
    <t>LOG494</t>
  </si>
  <si>
    <t xml:space="preserve"> TECHTRANSFER </t>
  </si>
  <si>
    <t>Revocation of quarantine status</t>
  </si>
  <si>
    <t>LOG495</t>
  </si>
  <si>
    <t>LOG496</t>
  </si>
  <si>
    <t>LOG497</t>
  </si>
  <si>
    <t>LOG498</t>
  </si>
  <si>
    <t>B-Ware Grund: dunklen Linie, schwarzen Punkt auf dem Boden.</t>
  </si>
  <si>
    <t>LOG499</t>
  </si>
  <si>
    <t xml:space="preserve">B-Ware Grund: Fleck auf dem Boden. </t>
  </si>
  <si>
    <t>LOG500</t>
  </si>
  <si>
    <t>LOG501</t>
  </si>
  <si>
    <t>LOG502</t>
  </si>
  <si>
    <t>LOG503</t>
  </si>
  <si>
    <t>B-Ware Grund: dreck auf dem Boden.</t>
  </si>
  <si>
    <t>LOG504</t>
  </si>
  <si>
    <t>LOG505</t>
  </si>
  <si>
    <t>Braunen punkt oben unter Gewinde.</t>
  </si>
  <si>
    <t>LOG506</t>
  </si>
  <si>
    <t>LOG507</t>
  </si>
  <si>
    <t>LOG508</t>
  </si>
  <si>
    <t xml:space="preserve">Partikel außen unten. </t>
  </si>
  <si>
    <t>LOG509</t>
  </si>
  <si>
    <t>TECHTRANSFER B-Ware Grund: dunklen Linie, schwarzen Punkt auf dem Boden.</t>
  </si>
  <si>
    <t>Techtransfer ausversehen gelöscht</t>
  </si>
  <si>
    <t>Black particle inclusion on the outside</t>
  </si>
  <si>
    <t>Mit dem großen Messschieber gemessen</t>
  </si>
  <si>
    <t>Mit dem großen Messschieber gemessen, B-Ware: Partikel auf der Oberfläche</t>
  </si>
  <si>
    <t>Mit dem großen Messschieber gemessen, B-Ware: Partikel auf dem Boden</t>
  </si>
  <si>
    <t>B-Ware: Partikel auf der Oberfläche</t>
  </si>
  <si>
    <t>B-Ware: Partikel auf dem Boden</t>
  </si>
  <si>
    <t>B-Ware: Partikel auf der Oberfläche und auf dem Boden</t>
  </si>
  <si>
    <t>LOG510</t>
  </si>
  <si>
    <t>Wrong Fialment ID</t>
  </si>
  <si>
    <t>LOG511</t>
  </si>
  <si>
    <t>Offset in XY-Plaine was visbible, No Pressure Testing due the earlier mentioned PrintOffset Wrong Filament ID</t>
  </si>
  <si>
    <t>Change Filamenbt ID</t>
  </si>
  <si>
    <t>LOG512</t>
  </si>
  <si>
    <t>Wrong Filament ID</t>
  </si>
  <si>
    <t>NO PRODUCT, JUST FOR MARRKETING PURPOSES Wrong Filament ID</t>
  </si>
  <si>
    <t>ElQe_S</t>
  </si>
  <si>
    <t>eliza@greenebt.com</t>
  </si>
  <si>
    <t>ElQe_L</t>
  </si>
  <si>
    <t>logistics@greenebt.com</t>
  </si>
  <si>
    <t>A284</t>
  </si>
  <si>
    <t>Medac GmbH</t>
  </si>
  <si>
    <t>Example Customer</t>
  </si>
  <si>
    <t>A111</t>
  </si>
  <si>
    <t>B-Ware: Flech auf der Oberfläche</t>
  </si>
  <si>
    <t>B-Ware: Partikel auf der Oberfläche Selbst gedruckten-Deckel</t>
  </si>
  <si>
    <t>Selbst gedruckten-Deckel</t>
  </si>
  <si>
    <t>Mit selbst gedruchtem Deckel</t>
  </si>
  <si>
    <t>B-Ware: Partikel auf der OberflächeMit selbst gedruchtem Deckel</t>
  </si>
  <si>
    <t>Mit selbstgedrucktem Deckel</t>
  </si>
  <si>
    <t>B-Ware: Braunen stelle auf dem boden Mit selbstgedrucktem Deckel</t>
  </si>
  <si>
    <t>B-Ware: Partikel auf dem Boden Mit selbstgedrucktem Deckel</t>
  </si>
  <si>
    <t>57058-f01-06</t>
  </si>
  <si>
    <t>57058-f01-05</t>
  </si>
  <si>
    <t>57058-f01-21</t>
  </si>
  <si>
    <t>57058-f01-22</t>
  </si>
  <si>
    <t>LOG513</t>
  </si>
  <si>
    <t>Mit selbstgedrucktem Deckel (im Kommentarfeld).</t>
  </si>
  <si>
    <t>B-Ware Grund: Fleck auf dem Boden. Mit selbstgedrucktem Deckel.</t>
  </si>
  <si>
    <t>LOG514</t>
  </si>
  <si>
    <t>LOG515</t>
  </si>
  <si>
    <t>LOG516</t>
  </si>
  <si>
    <t>LOG517</t>
  </si>
  <si>
    <t xml:space="preserve">Mit selbstgedrucktem Deckel </t>
  </si>
  <si>
    <t>LOG518</t>
  </si>
  <si>
    <t>LOG519</t>
  </si>
  <si>
    <t>LOG520</t>
  </si>
  <si>
    <t>LOG521</t>
  </si>
  <si>
    <t>LOG522</t>
  </si>
  <si>
    <t>LOG523</t>
  </si>
  <si>
    <t>LOG524</t>
  </si>
  <si>
    <t>Black particle inclusion on the outside Mit selbstgedrucktem Deckel</t>
  </si>
  <si>
    <t>LOG525</t>
  </si>
  <si>
    <t xml:space="preserve">Mit dem großen Messschieber gemessen Mit selbstgedrucktem Deckel </t>
  </si>
  <si>
    <t>LOG526</t>
  </si>
  <si>
    <t>Mit dem großen Messschieber gemessen Mit selbstgedrucktem Deckel</t>
  </si>
  <si>
    <t>LOG527</t>
  </si>
  <si>
    <t xml:space="preserve">Mit dem großen Messschieber gemessen, B-Ware: Partikel auf der Oberfläche Mit selbstgedrucktem Deckel </t>
  </si>
  <si>
    <t>LOG528</t>
  </si>
  <si>
    <t>LOG529</t>
  </si>
  <si>
    <t>B-Ware: Partikel auf der Oberfläche Mit selbstgedrucktem Deckel</t>
  </si>
  <si>
    <t>LOG530</t>
  </si>
  <si>
    <t>LOG531</t>
  </si>
  <si>
    <t>LOG532</t>
  </si>
  <si>
    <t>B-Ware: Partikel auf der Oberfläche und auf dem Boden Mit selbstgedrucktem Deckel</t>
  </si>
  <si>
    <t>LOG533</t>
  </si>
  <si>
    <t>LOG534</t>
  </si>
  <si>
    <t>LOG535</t>
  </si>
  <si>
    <t>LOG536</t>
  </si>
  <si>
    <t>LOG537</t>
  </si>
  <si>
    <t xml:space="preserve">B-Ware: Partikel auf der Oberfläche Mit selbstgedrucktem Deckel </t>
  </si>
  <si>
    <t>LOG538</t>
  </si>
  <si>
    <t xml:space="preserve">B-Ware: Partikel auf dem Boden Mit selbstgedrucktem Deckel </t>
  </si>
  <si>
    <t>LOG539</t>
  </si>
  <si>
    <t>LOG540</t>
  </si>
  <si>
    <t>LOG541</t>
  </si>
  <si>
    <t>B-Ware: Verfärbung auf der Oberfläche</t>
  </si>
  <si>
    <t>B-Ware: verfärbung auf der Oberfläche Mit selbstgedrucktem Deckel</t>
  </si>
  <si>
    <t>Mit selbstgedrucktem-Deckel</t>
  </si>
  <si>
    <t>B-Ware: verbrennungsstelle auf dem bodem</t>
  </si>
  <si>
    <t>B-Ware: verfärbung auf der Oberfläche</t>
  </si>
  <si>
    <t>With replacement lid</t>
  </si>
  <si>
    <t>with replacement lid</t>
  </si>
  <si>
    <t>FoNoP</t>
  </si>
  <si>
    <t>FoNoL</t>
  </si>
  <si>
    <t>B-Ware: Material clarity variation</t>
  </si>
  <si>
    <t>B-Ware: Particles on the surface</t>
  </si>
  <si>
    <t>is replaced by 1123</t>
  </si>
  <si>
    <t>LOG542</t>
  </si>
  <si>
    <t>inhouse lab use - exited production first time without plastic bag, was resealed inside production, labeled as B-Ware and exited again</t>
  </si>
  <si>
    <t>CS mini now in inhouse lab use</t>
  </si>
  <si>
    <t>LOG543</t>
  </si>
  <si>
    <t>inhouse lab use - Stringing in the Fall Cylinder, Bridging on the bottlenecks edge</t>
  </si>
  <si>
    <t>CSmini in inhouse lab us</t>
  </si>
  <si>
    <t>LOG544</t>
  </si>
  <si>
    <t>nothing changed - opened accidentl</t>
  </si>
  <si>
    <t>LOG545</t>
  </si>
  <si>
    <t>shipped to  Duncan - exited production first time without plastic bag, was resealed inside production, labeled as B-Ware and exited again</t>
  </si>
  <si>
    <t>CSmini shipped to Duncan</t>
  </si>
  <si>
    <t>LOG546</t>
  </si>
  <si>
    <t>inhouse lab use - PLA-Agglomeration in the Bottom</t>
  </si>
  <si>
    <t xml:space="preserve">CSmini in inhouse lab use </t>
  </si>
  <si>
    <t>LOG547</t>
  </si>
  <si>
    <t>inhouse lab use (facellitate coating) - PLA-Agglomeration in the Bottom</t>
  </si>
  <si>
    <t>specified  lab use - used for facellitate coating</t>
  </si>
  <si>
    <t>LOG548</t>
  </si>
  <si>
    <t>in house lab use - due to 1001152 being B-ware all remaining CS minis were labeleb B-Ware as well (1001152-1001160)</t>
  </si>
  <si>
    <t>in house lab use</t>
  </si>
  <si>
    <t>LOG549</t>
  </si>
  <si>
    <t>in house lab use - print failure on the bottom</t>
  </si>
  <si>
    <t>LOG550</t>
  </si>
  <si>
    <t>LOG551</t>
  </si>
  <si>
    <t>shipped to Duncan - B-Ware Grund: dreck auf dem Boden</t>
  </si>
  <si>
    <t>CS6K shipped to Duncan</t>
  </si>
  <si>
    <t>LOG552</t>
  </si>
  <si>
    <t>shipped to Duncan - B-Ware Grund: dreck auf dem Boden.</t>
  </si>
  <si>
    <t>shipped to Duncan</t>
  </si>
  <si>
    <t>LOG553</t>
  </si>
  <si>
    <t>inhouse lab use - B-Ware due to packaging issue</t>
  </si>
  <si>
    <t xml:space="preserve">inhouse lab use by JoEc  </t>
  </si>
  <si>
    <t>LOG554</t>
  </si>
  <si>
    <t>inhouse lab use by JoEc</t>
  </si>
  <si>
    <t>LOG555</t>
  </si>
  <si>
    <t>LOG556</t>
  </si>
  <si>
    <t>inhouse lab use - UMS5_CS_CSM_-01.08.2024-C5.7-_angepasster inner wall flow etc. entsp. Meeting 26.07._BB
 Too much Strining</t>
  </si>
  <si>
    <t>LOG557</t>
  </si>
  <si>
    <t>inhouse lab use - UMS5_CS_CSM_-01.08.2024-C5.7-_angepasster inner wall flow etc. entsp. Meeting 26.07._BB
 Too much Stringing</t>
  </si>
  <si>
    <t>LOG558</t>
  </si>
  <si>
    <t>LOG559</t>
  </si>
  <si>
    <t>inhouse lab use - Quarantine status lifted by QM (SaSe),  B-Ware since 1 CSmini from box has no O-Ring</t>
  </si>
  <si>
    <t>LOG560</t>
  </si>
  <si>
    <t>inhouse lab use - Quarantine status lifted by QM (SaSe), B-Ware has no O-Ring</t>
  </si>
  <si>
    <t>LOG561</t>
  </si>
  <si>
    <t>inhouse lab use - Quarantine status lifted by QM (SaSe), B-Ware since 1 CSmini from box has no O-Ring</t>
  </si>
  <si>
    <t>LOG562</t>
  </si>
  <si>
    <t>process step set to not usable - product already discarded (see comment &amp; storage)</t>
  </si>
  <si>
    <t>LOG563</t>
  </si>
  <si>
    <t>inhouse lab use - Quarantine status lifted by QM (SaSe), B-Ware due to packaging issue</t>
  </si>
  <si>
    <t>LOG564</t>
  </si>
  <si>
    <t>LOG565</t>
  </si>
  <si>
    <t>LOG566</t>
  </si>
  <si>
    <t xml:space="preserve">updated storage location </t>
  </si>
  <si>
    <t>LOG567</t>
  </si>
  <si>
    <t>LOG568</t>
  </si>
  <si>
    <t>LOG569</t>
  </si>
  <si>
    <t>LOG570</t>
  </si>
  <si>
    <t>LOG571</t>
  </si>
  <si>
    <t>opened by accident</t>
  </si>
  <si>
    <t>LOG572</t>
  </si>
  <si>
    <t xml:space="preserve">process step changed, bottle used for validation (see comment) </t>
  </si>
  <si>
    <t>LOG573</t>
  </si>
  <si>
    <t>process step changed, bottle used for validation (see comment)</t>
  </si>
  <si>
    <t>LOG574</t>
  </si>
  <si>
    <t>LOG575</t>
  </si>
  <si>
    <t>LOG576</t>
  </si>
  <si>
    <t>LOG577</t>
  </si>
  <si>
    <t>LOG578</t>
  </si>
  <si>
    <t>LOG579</t>
  </si>
  <si>
    <t>LOG580</t>
  </si>
  <si>
    <t>LOG581</t>
  </si>
  <si>
    <t>LOG582</t>
  </si>
  <si>
    <t>Status Production QM  FAIL =&gt; PASS</t>
  </si>
  <si>
    <t>LOG583</t>
  </si>
  <si>
    <t>Particels on the surface</t>
  </si>
  <si>
    <t>with replecement lid</t>
  </si>
  <si>
    <t>A little discoloration on the mantle area and a misprint on the bottom edge, Tech Transfer</t>
  </si>
  <si>
    <t>Misprint on the Bottom Edge,  Tech Transfer</t>
  </si>
  <si>
    <t xml:space="preserve"> Tech Transfer</t>
  </si>
  <si>
    <t>Misprint on the bottom edge,  Tech Transfer</t>
  </si>
  <si>
    <t>Black particle in the Bottom,  Tech Transfer</t>
  </si>
  <si>
    <t>Strings in the middle of the fall cylinder,  Tech Transfer</t>
  </si>
  <si>
    <t>unclean printed bottom edge</t>
  </si>
  <si>
    <t xml:space="preserve"> black inclusion particle in the mantle wall,Tech Transfer</t>
  </si>
  <si>
    <t>LOG584</t>
  </si>
  <si>
    <t>Forgot the comment</t>
  </si>
  <si>
    <t>LOG585</t>
  </si>
  <si>
    <t>Wrong Printer selected</t>
  </si>
  <si>
    <t>LOG586</t>
  </si>
  <si>
    <t>Wrong Printer was seleceted</t>
  </si>
  <si>
    <t>Black particle on the thread Tech Transfer</t>
  </si>
  <si>
    <t>Discoloration on the mantle area, Tech Transfer</t>
  </si>
  <si>
    <t>Misprint on the mantle (small elevation),  Tech Transfer</t>
  </si>
  <si>
    <t>A291</t>
  </si>
  <si>
    <t>TECH-TRANSFER</t>
  </si>
  <si>
    <t>TECH-TRANSFER B-Ware: particel on the surface</t>
  </si>
  <si>
    <t>LOG587</t>
  </si>
  <si>
    <t>removes old version</t>
  </si>
  <si>
    <t>LOG588</t>
  </si>
  <si>
    <t>LOG589</t>
  </si>
  <si>
    <t>Declared as B-stock and without replacement lid.Declared as B-stock and without replacement lid.</t>
  </si>
  <si>
    <t>LOG590</t>
  </si>
  <si>
    <t>Declared as B-stock and without replacement lid.</t>
  </si>
  <si>
    <t>LOG591</t>
  </si>
  <si>
    <t>LOG592</t>
  </si>
  <si>
    <t>Rutgers Cancer Institute</t>
  </si>
  <si>
    <t>A292</t>
  </si>
  <si>
    <t>1 mini TriDock</t>
  </si>
  <si>
    <t>TECH-TRANSFER B-Ware: Particel on the surface</t>
  </si>
  <si>
    <t>is replaced by 1124</t>
  </si>
  <si>
    <t>B-Ware: Particel on the surface</t>
  </si>
  <si>
    <t>B-Ware: Partikel</t>
  </si>
  <si>
    <t>is replaced by 1125</t>
  </si>
  <si>
    <t>replacement lid</t>
  </si>
  <si>
    <t>LOG593</t>
  </si>
  <si>
    <t>VS Check Pass=&gt; Fail</t>
  </si>
  <si>
    <t>LOG594</t>
  </si>
  <si>
    <t>Falschen Deckel gehabt</t>
  </si>
  <si>
    <t>B:Ware Falschen Deckel gehabt</t>
  </si>
  <si>
    <t>LOG595</t>
  </si>
  <si>
    <t>vs check Pass=&gt; Fail</t>
  </si>
  <si>
    <t>LOG596</t>
  </si>
  <si>
    <t>Mit selbstgedrucktem Deckel  B-Ware: schwarze linie</t>
  </si>
  <si>
    <t>B-Ware comment</t>
  </si>
  <si>
    <t>LOG597</t>
  </si>
  <si>
    <t>B-Ware: Silikon-reste in der Flasche</t>
  </si>
  <si>
    <t>LOG598</t>
  </si>
  <si>
    <t>Mit selbstgedrucktem Deckel B-Ware: Partikel</t>
  </si>
  <si>
    <t>Partikel</t>
  </si>
  <si>
    <t>IT6</t>
  </si>
  <si>
    <t>LOG599</t>
  </si>
  <si>
    <t>development plasmatreatment</t>
  </si>
  <si>
    <t>LOG600</t>
  </si>
  <si>
    <t>LOG601</t>
  </si>
  <si>
    <t>LOG602</t>
  </si>
  <si>
    <t>LOG603</t>
  </si>
  <si>
    <t>LOG604</t>
  </si>
  <si>
    <t>LOG605</t>
  </si>
  <si>
    <t>LOG606</t>
  </si>
  <si>
    <t>LOG607</t>
  </si>
  <si>
    <t>LOG608</t>
  </si>
  <si>
    <t>LOG609</t>
  </si>
  <si>
    <t>development plasma treatment</t>
  </si>
  <si>
    <t>B-Ware: Verfärbung auf der Oberfläche development plasma treatment</t>
  </si>
  <si>
    <t>LOG610</t>
  </si>
  <si>
    <t>B-Ware: Partikel auf dem Boden. development plasma treatment</t>
  </si>
  <si>
    <t>LOG611</t>
  </si>
  <si>
    <t>Braunen punkt oben unter Gewinde.development plasma treatment</t>
  </si>
  <si>
    <t>LOG612</t>
  </si>
  <si>
    <t>B:Ware Falschen Deckel gehabt development plasma treatment</t>
  </si>
  <si>
    <t>LOG613</t>
  </si>
  <si>
    <t>LOG614</t>
  </si>
  <si>
    <t>LOG615</t>
  </si>
  <si>
    <t>B-Ware: Partikel auf dem Boden development plasma treatment</t>
  </si>
  <si>
    <t>LOG616</t>
  </si>
  <si>
    <t>B-Ware: verbrennungsstelle auf dem bodem development plasma treatment</t>
  </si>
  <si>
    <t>LOG617</t>
  </si>
  <si>
    <t>LOG618</t>
  </si>
  <si>
    <t>B-Ware: Silikon-reste in der Flasche development plasma treatment</t>
  </si>
  <si>
    <t>57668-f01-05</t>
  </si>
  <si>
    <t>57668-f01-07</t>
  </si>
  <si>
    <t>57668-f01-06</t>
  </si>
  <si>
    <t>57668-f01-12</t>
  </si>
  <si>
    <t>57668-f01-04</t>
  </si>
  <si>
    <t>57668-f01-03</t>
  </si>
  <si>
    <t>57668-f01-09</t>
  </si>
  <si>
    <t>57668-f01-13</t>
  </si>
  <si>
    <t>57668-f01-10</t>
  </si>
  <si>
    <t>57668-f01-23</t>
  </si>
  <si>
    <t>57668-f01-20</t>
  </si>
  <si>
    <t>57668-f01-18</t>
  </si>
  <si>
    <t>57668-f01-08</t>
  </si>
  <si>
    <t>57668-f01-19</t>
  </si>
  <si>
    <t>57668-f01-15</t>
  </si>
  <si>
    <t>57668-f01-21</t>
  </si>
  <si>
    <t>57668-f01-02</t>
  </si>
  <si>
    <t>57668-f01-24</t>
  </si>
  <si>
    <t>57668-f01-11</t>
  </si>
  <si>
    <t>57668-f01-17</t>
  </si>
  <si>
    <t>57668-f01-22</t>
  </si>
  <si>
    <t>57668-f01-16</t>
  </si>
  <si>
    <t>57668-f01-14</t>
  </si>
  <si>
    <t>LOG619</t>
  </si>
  <si>
    <t>LOG620</t>
  </si>
  <si>
    <t>LOG621</t>
  </si>
  <si>
    <t>is replaced by 1126</t>
  </si>
  <si>
    <t>A299</t>
  </si>
  <si>
    <t>Verbrennung auf dem boden</t>
  </si>
  <si>
    <t>Patikel</t>
  </si>
  <si>
    <t>stringing</t>
  </si>
  <si>
    <t>is replaced by 1127</t>
  </si>
  <si>
    <t>Particel inside</t>
  </si>
  <si>
    <t>is replaced by 1130</t>
  </si>
  <si>
    <t>particel on the surface</t>
  </si>
  <si>
    <t>Particel on the surface</t>
  </si>
  <si>
    <t>LOG622</t>
  </si>
  <si>
    <t>particel in inner area</t>
  </si>
  <si>
    <t>B-ware comment</t>
  </si>
  <si>
    <t>IT7</t>
  </si>
  <si>
    <t>Partoicles on the bottom</t>
  </si>
  <si>
    <t>Damage on Surface</t>
  </si>
  <si>
    <t>particles at the bottom</t>
  </si>
  <si>
    <t>particel at the bottom</t>
  </si>
  <si>
    <t>AIR LOCK</t>
  </si>
  <si>
    <t>damage on surface</t>
  </si>
  <si>
    <t>particel at the boittom</t>
  </si>
  <si>
    <t>is replaced by 1131</t>
  </si>
  <si>
    <t>burn at the bottom</t>
  </si>
  <si>
    <t>A306</t>
  </si>
  <si>
    <t>Csmini TriDock</t>
  </si>
  <si>
    <t>striniging</t>
  </si>
  <si>
    <t>LOG623</t>
  </si>
  <si>
    <t>Salles =&gt;internal</t>
  </si>
  <si>
    <t>LOG624</t>
  </si>
  <si>
    <t>internal use in lab (JoEc)Quarantine status lifted by QM (SaSe), B-Ware since 1 CSmini from box needs to be discarded</t>
  </si>
  <si>
    <t>internal use in lab (JoEc)</t>
  </si>
  <si>
    <t>LOG625</t>
  </si>
  <si>
    <t>internal use in lab (JoEc)Quarantine status lifted by QM (SaSe),  B-Ware since 1 CSmini from box needs to be discarded</t>
  </si>
  <si>
    <t>LOG626</t>
  </si>
  <si>
    <t>internal use in lab (JoEc), To much overflow on the inner bottleneck, second rate goods updated</t>
  </si>
  <si>
    <t>LOG627</t>
  </si>
  <si>
    <t>internal use in lab (JoEc)inhomogenous first layer, second rate goods updated</t>
  </si>
  <si>
    <t>LOG628</t>
  </si>
  <si>
    <t>internal use in lab (JoEc), PRETEST</t>
  </si>
  <si>
    <t>LOG629</t>
  </si>
  <si>
    <t>internal use in lab (JoEc), Durchgeführt von BjBo, B-Ware due to packaging issue</t>
  </si>
  <si>
    <t>LOG630</t>
  </si>
  <si>
    <t>LOG631</t>
  </si>
  <si>
    <t>LOG632</t>
  </si>
  <si>
    <t>LOG633</t>
  </si>
  <si>
    <t>LOG634</t>
  </si>
  <si>
    <t>internal use in lab (JoEc), PRETEST, second rate in second visual check druing relabeling</t>
  </si>
  <si>
    <t>LOG635</t>
  </si>
  <si>
    <t>LOG636</t>
  </si>
  <si>
    <t>LOG637</t>
  </si>
  <si>
    <t>LOG638</t>
  </si>
  <si>
    <t>LOG639</t>
  </si>
  <si>
    <t>LOG640</t>
  </si>
  <si>
    <t>is replaced by 1132</t>
  </si>
  <si>
    <t>is replaced by 1133</t>
  </si>
  <si>
    <t>is replaced by 1134</t>
  </si>
  <si>
    <t>Partikelanalyse=P5</t>
  </si>
  <si>
    <t>Partikelanalyse=L5</t>
  </si>
  <si>
    <t>Partikelanalyse=L5, particel in inner area</t>
  </si>
  <si>
    <t>Partikelanalyse=P1</t>
  </si>
  <si>
    <t>Partikelanalyse=L1</t>
  </si>
  <si>
    <t>Partikelanalyse P5, particel at the bottom</t>
  </si>
  <si>
    <t>Partikelanalyse L5, particel at the bottom, particel on the surface</t>
  </si>
  <si>
    <t>Partikelanalyse P1</t>
  </si>
  <si>
    <t>Partikelanalyse L1</t>
  </si>
  <si>
    <t>LOG641</t>
  </si>
  <si>
    <t>LOG642</t>
  </si>
  <si>
    <t>P1=&gt;L1</t>
  </si>
  <si>
    <t>LOG643</t>
  </si>
  <si>
    <t>GEB5=&gt;GEB4</t>
  </si>
  <si>
    <t>LOG644</t>
  </si>
  <si>
    <t>Changed FILAMENT-ID</t>
  </si>
  <si>
    <t>Particle analysis P5</t>
  </si>
  <si>
    <t>Particle analysis L5</t>
  </si>
  <si>
    <t>Particle analysis P1</t>
  </si>
  <si>
    <t>Particle analysis L1</t>
  </si>
  <si>
    <t>is replaced by 1135</t>
  </si>
  <si>
    <t>LOG645</t>
  </si>
  <si>
    <t>INTERIM STORAGE=&gt;INTERNAL</t>
  </si>
  <si>
    <t>LOG646</t>
  </si>
  <si>
    <t>LOG647</t>
  </si>
  <si>
    <t>LOG648</t>
  </si>
  <si>
    <t>LOG649</t>
  </si>
  <si>
    <t>LOG650</t>
  </si>
  <si>
    <t>LOG651</t>
  </si>
  <si>
    <t>LOG652</t>
  </si>
  <si>
    <t>LOG653</t>
  </si>
  <si>
    <t>LOG654</t>
  </si>
  <si>
    <t>LOG655</t>
  </si>
  <si>
    <t>LOG656</t>
  </si>
  <si>
    <t>black line without scratch</t>
  </si>
  <si>
    <t>Black line without scratch</t>
  </si>
  <si>
    <t>SoKu_Q</t>
  </si>
  <si>
    <t>Sophie@greenebt.com</t>
  </si>
  <si>
    <t>SoKu_P</t>
  </si>
  <si>
    <t>SoKu_S</t>
  </si>
  <si>
    <t>SoKu_L</t>
  </si>
  <si>
    <t>weight &lt;154</t>
  </si>
  <si>
    <t>Weight&lt;154</t>
  </si>
  <si>
    <t>weight&lt;154</t>
  </si>
  <si>
    <t>VC6</t>
  </si>
  <si>
    <t>VC7</t>
  </si>
  <si>
    <t>LOG657</t>
  </si>
  <si>
    <t>LOG658</t>
  </si>
  <si>
    <t>ProzessStep from not usable to interim storage</t>
  </si>
  <si>
    <t>LOG659</t>
  </si>
  <si>
    <t>Secnd Rate YES</t>
  </si>
  <si>
    <t>Burn at the bottom</t>
  </si>
  <si>
    <t>LOG660</t>
  </si>
  <si>
    <t>A-Ware →B-Ware</t>
  </si>
  <si>
    <t>see deviation #60</t>
  </si>
  <si>
    <t>LOG661</t>
  </si>
  <si>
    <t>A-Ware→B-Ware</t>
  </si>
  <si>
    <t>LOG662</t>
  </si>
  <si>
    <t>LOG663</t>
  </si>
  <si>
    <t>LOG664</t>
  </si>
  <si>
    <t>E&amp;L-Studie B-Ware: Flech auf der Oberfläche</t>
  </si>
  <si>
    <t>E&amp;L-Studie</t>
  </si>
  <si>
    <t>LOG665</t>
  </si>
  <si>
    <t>LOG666</t>
  </si>
  <si>
    <t>LOG667</t>
  </si>
  <si>
    <t>E&amp;L-Studie B-Ware: Material clarity variation</t>
  </si>
  <si>
    <t>LOG668</t>
  </si>
  <si>
    <t>E&amp;L-Studie Particels on the surface</t>
  </si>
  <si>
    <t>LOG669</t>
  </si>
  <si>
    <t>LOG670</t>
  </si>
  <si>
    <t>ProzessStep→ INTERNAL</t>
  </si>
  <si>
    <t>LOG671</t>
  </si>
  <si>
    <t>LOG672</t>
  </si>
  <si>
    <t>LOG673</t>
  </si>
  <si>
    <t>LOG674</t>
  </si>
  <si>
    <t>LOG675</t>
  </si>
  <si>
    <t>LOG676</t>
  </si>
  <si>
    <t>LOG677</t>
  </si>
  <si>
    <t>LOG678</t>
  </si>
  <si>
    <t>LOG679</t>
  </si>
  <si>
    <t>LOG680</t>
  </si>
  <si>
    <t>LOG681</t>
  </si>
  <si>
    <t>LOG682</t>
  </si>
  <si>
    <t>LOG683</t>
  </si>
  <si>
    <t>LOG684</t>
  </si>
  <si>
    <t>LOG685</t>
  </si>
  <si>
    <t>LOG686</t>
  </si>
  <si>
    <t>LOG687</t>
  </si>
  <si>
    <t>LOG688</t>
  </si>
  <si>
    <t>LOG689</t>
  </si>
  <si>
    <t>ABORTED</t>
  </si>
  <si>
    <t>LOG690</t>
  </si>
  <si>
    <t>ProzessStep → INTERNAL</t>
  </si>
  <si>
    <t>LOG691</t>
  </si>
  <si>
    <t>ProzessStep →INTERNAL</t>
  </si>
  <si>
    <t>LOG692</t>
  </si>
  <si>
    <t>LOG693</t>
  </si>
  <si>
    <t xml:space="preserve">ProzessStep →INTERNAL </t>
  </si>
  <si>
    <t>Particle in inner area</t>
  </si>
  <si>
    <t>is replaced by 1136</t>
  </si>
  <si>
    <t>AT BBF</t>
  </si>
  <si>
    <t>Validation 10K</t>
  </si>
  <si>
    <t>particles on the surface</t>
  </si>
  <si>
    <t>ONLY CS mini</t>
  </si>
  <si>
    <t>is replaced by 1137</t>
  </si>
  <si>
    <t>is replaced by 1138</t>
  </si>
  <si>
    <t>is replaced by 1139</t>
  </si>
  <si>
    <t>LOG694</t>
  </si>
  <si>
    <t>Taken for GSK - JoEc</t>
  </si>
  <si>
    <t>Minerva Biolabs</t>
  </si>
  <si>
    <t>2000 437-62</t>
  </si>
  <si>
    <t>plus TriDock</t>
  </si>
  <si>
    <t>LOG695</t>
  </si>
  <si>
    <t>Shipping Note - Rutgers Inst.</t>
  </si>
  <si>
    <t>LOG696</t>
  </si>
  <si>
    <t>ProzessStep →  SALES</t>
  </si>
  <si>
    <t>LOG697</t>
  </si>
  <si>
    <t>Prozess Step →  SALES</t>
  </si>
  <si>
    <t>LOG698</t>
  </si>
  <si>
    <t>is replaced by 1140</t>
  </si>
  <si>
    <t>PO6601957527</t>
  </si>
  <si>
    <t>Abbvie INC.</t>
  </si>
  <si>
    <t>A296</t>
  </si>
  <si>
    <t>IT8</t>
  </si>
  <si>
    <t>LOG699</t>
  </si>
  <si>
    <t>ProzessStep → NOT USABLE</t>
  </si>
  <si>
    <t>LOG700</t>
  </si>
  <si>
    <t>is replaced by 1141</t>
  </si>
  <si>
    <t>A317</t>
  </si>
  <si>
    <t>is replaced by 1142</t>
  </si>
  <si>
    <t>is replaced by 1143</t>
  </si>
  <si>
    <t>PO6601970864</t>
  </si>
  <si>
    <t>Ship to GSK</t>
  </si>
  <si>
    <t>LOG701</t>
  </si>
  <si>
    <t>Quarantine status lifted by QM (SaSe), process step updated by AnMu, LMU München process step updated</t>
  </si>
  <si>
    <t>LMU München process step updated</t>
  </si>
  <si>
    <t>LOG702</t>
  </si>
  <si>
    <t>LOG703</t>
  </si>
  <si>
    <t>LOG704</t>
  </si>
  <si>
    <t>LOG705</t>
  </si>
  <si>
    <t>LOG706</t>
  </si>
  <si>
    <t>Quarantine status lifted by QM (SaSe), process step updated by AnMu. LMU München process step updated</t>
  </si>
  <si>
    <t>LOG707</t>
  </si>
  <si>
    <t>LOG708</t>
  </si>
  <si>
    <t>LOG709</t>
  </si>
  <si>
    <t>Quarantine status lifted by QM (SaSe), process step updated by AnMu LMU München process step updated</t>
  </si>
  <si>
    <t>LOG710</t>
  </si>
  <si>
    <t>LOG711</t>
  </si>
  <si>
    <t>LOG712</t>
  </si>
  <si>
    <t>LOG713</t>
  </si>
  <si>
    <t>LOG714</t>
  </si>
  <si>
    <t>LOG715</t>
  </si>
  <si>
    <t>discoloration</t>
  </si>
  <si>
    <t>is replaced by 1144</t>
  </si>
  <si>
    <t>is replaced by 1145</t>
  </si>
  <si>
    <t>LOG716</t>
  </si>
  <si>
    <t xml:space="preserve">change weight </t>
  </si>
  <si>
    <t>Virusure</t>
  </si>
  <si>
    <t>1 Tridock</t>
  </si>
  <si>
    <t>(Leer)</t>
  </si>
  <si>
    <t>(Alle)</t>
  </si>
  <si>
    <t>BE-202512/00812</t>
  </si>
  <si>
    <t>TheryCell</t>
  </si>
  <si>
    <t>Cooperationspartner</t>
  </si>
  <si>
    <t>1x TriDock</t>
  </si>
  <si>
    <t>57327-f01-027</t>
  </si>
  <si>
    <t>57327-f01-028</t>
  </si>
  <si>
    <t>57327-f01-025</t>
  </si>
  <si>
    <t>57327-f01-013</t>
  </si>
  <si>
    <t>57327-f01-010</t>
  </si>
  <si>
    <t>57327-f01-002</t>
  </si>
  <si>
    <t>57327-f01-017</t>
  </si>
  <si>
    <t>57327-f01-006</t>
  </si>
  <si>
    <t>57327-f01-014</t>
  </si>
  <si>
    <t>57327-f01-022</t>
  </si>
  <si>
    <t>57327-f01-018</t>
  </si>
  <si>
    <t>57327-f01-024</t>
  </si>
  <si>
    <t>57327-f01-011</t>
  </si>
  <si>
    <t>57327-f01-003</t>
  </si>
  <si>
    <t>57327-f01-007</t>
  </si>
  <si>
    <t>57327-f01-016</t>
  </si>
  <si>
    <t>57327-f01-008</t>
  </si>
  <si>
    <t>57327-f01-020</t>
  </si>
  <si>
    <t>57327-f01-004</t>
  </si>
  <si>
    <t>57327-f01-026</t>
  </si>
  <si>
    <t>57327-f01-019</t>
  </si>
  <si>
    <t>57327-f01-001</t>
  </si>
  <si>
    <t>57327-f01-005</t>
  </si>
  <si>
    <t>57327-f01-023</t>
  </si>
  <si>
    <t>57327-f01-021</t>
  </si>
  <si>
    <t>57327-f01-015</t>
  </si>
  <si>
    <t>57327-f01-009</t>
  </si>
  <si>
    <t>57327-f01-012</t>
  </si>
  <si>
    <t>6</t>
  </si>
  <si>
    <t>LOG717</t>
  </si>
  <si>
    <t>ProzessStep → InTERNAL</t>
  </si>
  <si>
    <t>LOG718</t>
  </si>
  <si>
    <t>LOG719</t>
  </si>
  <si>
    <t>LOG720</t>
  </si>
  <si>
    <t xml:space="preserve">ProzessStep → InTERNAL </t>
  </si>
  <si>
    <t>LOG721</t>
  </si>
  <si>
    <t>LOG722</t>
  </si>
  <si>
    <t>LOG723</t>
  </si>
  <si>
    <t>LOG724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</si>
</sst>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
    <numFmt numFmtId="165" formatCode="m"/>
    <numFmt numFmtId="166" formatCode="yyyy"/>
    <numFmt numFmtId="167" formatCode="0000"/>
    <numFmt numFmtId="168" formatCode="#,##0.000"/>
    <numFmt numFmtId="169" formatCode="dd/mm/yyyy"/>
  </numFmts>
  <fonts count="24">
    <font>
      <sz val="11"/>
      <color theme="1"/>
      <name val="Calibri"/>
      <family val="2"/>
      <scheme val="minor"/>
    </font>
    <font>
      <sz val="11"/>
      <color theme="1"/>
      <name val="Urbanist"/>
      <family val="2"/>
    </font>
    <font>
      <b/>
      <sz val="20"/>
      <color theme="1"/>
      <name val="Urbanist"/>
      <family val="2"/>
    </font>
    <font>
      <b/>
      <sz val="22"/>
      <color theme="1"/>
      <name val="Urbanist"/>
      <family val="2"/>
    </font>
    <font>
      <sz val="18"/>
      <color theme="1"/>
      <name val="Urbanist"/>
      <family val="2"/>
    </font>
    <font>
      <sz val="18"/>
      <color rgb="FF000000"/>
      <name val="Urbanist"/>
      <family val="2"/>
    </font>
    <font>
      <u/>
      <sz val="11"/>
      <color theme="10"/>
      <name val="Calibri"/>
      <family val="2"/>
      <scheme val="minor"/>
    </font>
    <font>
      <sz val="14"/>
      <color theme="1"/>
      <name val="Urbanist"/>
      <family val="2"/>
    </font>
    <font>
      <sz val="8"/>
      <color theme="1"/>
      <name val="Urbanist"/>
      <family val="2"/>
    </font>
    <font>
      <sz val="10"/>
      <color theme="1"/>
      <name val="Urbanist"/>
      <family val="2"/>
    </font>
    <font>
      <sz val="10"/>
      <color theme="1"/>
      <name val="Calibri"/>
      <family val="2"/>
    </font>
    <font>
      <sz val="6"/>
      <color theme="1"/>
      <name val="Urbanist"/>
      <family val="2"/>
    </font>
    <font>
      <sz val="16"/>
      <color theme="1"/>
      <name val="Urbanist"/>
      <family val="2"/>
    </font>
    <font>
      <sz val="16"/>
      <color theme="1"/>
      <name val="Calibri"/>
      <family val="2"/>
    </font>
    <font>
      <b/>
      <sz val="16"/>
      <color theme="1"/>
      <name val="Urbanist"/>
      <family val="2"/>
    </font>
    <font>
      <b/>
      <sz val="28"/>
      <name val="Urbanist"/>
      <family val="2"/>
    </font>
    <font>
      <sz val="18"/>
      <name val="Urbanist"/>
      <family val="2"/>
    </font>
    <font>
      <b/>
      <sz val="18"/>
      <color theme="1"/>
      <name val="Urbanist"/>
      <family val="2"/>
    </font>
    <font>
      <sz val="8"/>
      <name val="Calibri"/>
      <family val="2"/>
      <scheme val="minor"/>
    </font>
    <font>
      <sz val="20"/>
      <color theme="1"/>
      <name val="Urbanist"/>
      <family val="2"/>
    </font>
    <font>
      <sz val="14"/>
      <color theme="1"/>
      <name val="Calibri"/>
      <family val="2"/>
      <scheme val="minor"/>
    </font>
    <font>
      <b/>
      <sz val="20"/>
      <color theme="0"/>
      <name val="Urbanist"/>
      <family val="2"/>
    </font>
    <font>
      <b/>
      <sz val="16"/>
      <color theme="0"/>
      <name val="Urbanist"/>
      <family val="2"/>
    </font>
    <font>
      <sz val="5"/>
      <color theme="1"/>
      <name val="Segoe UI"/>
      <family val="2"/>
    </font>
  </fonts>
  <fills count="8">
    <fill>
      <patternFill patternType="none"/>
    </fill>
    <fill>
      <patternFill patternType="gray125"/>
    </fill>
    <fill>
      <patternFill patternType="solid">
        <fgColor rgb="FF007373"/>
        <bgColor indexed="64"/>
      </patternFill>
    </fill>
    <fill>
      <patternFill patternType="solid">
        <fgColor rgb="FFFFFFFF"/>
        <bgColor indexed="64"/>
      </patternFill>
    </fill>
    <fill>
      <patternFill patternType="solid">
        <fgColor rgb="FF62C8AC"/>
        <bgColor indexed="64"/>
      </patternFill>
    </fill>
    <fill>
      <patternFill patternType="solid">
        <fgColor rgb="FFE5486A"/>
        <bgColor indexed="64"/>
      </patternFill>
    </fill>
    <fill>
      <patternFill patternType="solid">
        <fgColor rgb="FFFFFFFF"/>
        <bgColor rgb="FF000000"/>
      </patternFill>
    </fill>
    <fill>
      <patternFill patternType="solid">
        <fgColor theme="0"/>
        <bgColor indexed="64"/>
      </patternFill>
    </fill>
  </fills>
  <borders count="12">
    <border>
      <left/>
      <right/>
      <top/>
      <bottom/>
      <diagonal/>
    </border>
    <border>
      <left/>
      <right/>
      <top style="thin">
        <color auto="1"/>
      </top>
      <bottom/>
      <diagonal/>
    </border>
    <border>
      <left/>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54">
    <xf numFmtId="0" fontId="0" fillId="0" borderId="0" xfId="0"/>
    <xf numFmtId="0" fontId="1" fillId="2" borderId="0" xfId="0" applyFont="1" applyFill="1"/>
    <xf numFmtId="0" fontId="1" fillId="3" borderId="0" xfId="0" applyFont="1" applyFill="1"/>
    <xf numFmtId="0" fontId="2" fillId="3" borderId="0" xfId="0" applyFont="1" applyFill="1" applyAlignment="1">
      <alignment horizontal="center" vertical="center"/>
    </xf>
    <xf numFmtId="14" fontId="1" fillId="2" borderId="0" xfId="0" applyNumberFormat="1" applyFont="1" applyFill="1"/>
    <xf numFmtId="14" fontId="1" fillId="3" borderId="0" xfId="0" applyNumberFormat="1" applyFont="1" applyFill="1"/>
    <xf numFmtId="0" fontId="3" fillId="4" borderId="0" xfId="0" applyFont="1" applyFill="1" applyAlignment="1">
      <alignment horizontal="center" vertical="center"/>
    </xf>
    <xf numFmtId="0" fontId="4" fillId="3" borderId="0" xfId="0" applyFont="1" applyFill="1" applyAlignment="1">
      <alignment horizontal="center" vertical="center"/>
    </xf>
    <xf numFmtId="0" fontId="4" fillId="3" borderId="0" xfId="0" applyFont="1" applyFill="1" applyAlignment="1">
      <alignment horizontal="center"/>
    </xf>
    <xf numFmtId="14" fontId="4" fillId="3" borderId="0" xfId="0" applyNumberFormat="1" applyFont="1" applyFill="1" applyAlignment="1">
      <alignment horizontal="center"/>
    </xf>
    <xf numFmtId="164" fontId="4" fillId="3" borderId="0" xfId="0" applyNumberFormat="1" applyFont="1" applyFill="1" applyAlignment="1">
      <alignment horizontal="center"/>
    </xf>
    <xf numFmtId="0" fontId="4" fillId="3" borderId="1" xfId="0" applyFont="1" applyFill="1" applyBorder="1" applyAlignment="1">
      <alignment horizontal="center"/>
    </xf>
    <xf numFmtId="2" fontId="4" fillId="3" borderId="0" xfId="0" applyNumberFormat="1" applyFont="1" applyFill="1" applyAlignment="1">
      <alignment horizontal="center"/>
    </xf>
    <xf numFmtId="0" fontId="5" fillId="6" borderId="1"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4" fillId="5" borderId="0" xfId="0" applyFont="1" applyFill="1" applyAlignment="1">
      <alignment horizontal="center"/>
    </xf>
    <xf numFmtId="0" fontId="4" fillId="4" borderId="0" xfId="0" applyFont="1" applyFill="1" applyAlignment="1" applyProtection="1">
      <alignment horizontal="center"/>
      <protection locked="0"/>
    </xf>
    <xf numFmtId="0" fontId="4" fillId="4" borderId="0" xfId="0" applyFont="1" applyFill="1" applyAlignment="1">
      <alignment horizontal="center"/>
    </xf>
    <xf numFmtId="0" fontId="0" fillId="4" borderId="0" xfId="0" applyFill="1"/>
    <xf numFmtId="0" fontId="8" fillId="0" borderId="0" xfId="0" applyFont="1"/>
    <xf numFmtId="0" fontId="1" fillId="0" borderId="0" xfId="0" applyFont="1"/>
    <xf numFmtId="0" fontId="9" fillId="0" borderId="0" xfId="0" applyFont="1" applyAlignment="1">
      <alignment horizontal="left"/>
    </xf>
    <xf numFmtId="0" fontId="8" fillId="0" borderId="0" xfId="0" applyFont="1" applyAlignment="1">
      <alignment horizontal="right"/>
    </xf>
    <xf numFmtId="0" fontId="9" fillId="0" borderId="0" xfId="0" applyFont="1" applyAlignment="1">
      <alignment horizontal="right"/>
    </xf>
    <xf numFmtId="0" fontId="9" fillId="0" borderId="0" xfId="0" applyFont="1"/>
    <xf numFmtId="0" fontId="10" fillId="0" borderId="0" xfId="0" applyFont="1"/>
    <xf numFmtId="0" fontId="9" fillId="0" borderId="0" xfId="0" applyFont="1" applyAlignment="1">
      <alignment vertical="center"/>
    </xf>
    <xf numFmtId="0" fontId="11" fillId="0" borderId="0" xfId="0" applyFont="1" applyAlignment="1">
      <alignment horizontal="left"/>
    </xf>
    <xf numFmtId="1" fontId="1" fillId="2" borderId="0" xfId="0" applyNumberFormat="1" applyFont="1" applyFill="1"/>
    <xf numFmtId="1" fontId="1" fillId="3" borderId="0" xfId="0" applyNumberFormat="1" applyFont="1" applyFill="1"/>
    <xf numFmtId="1" fontId="3" fillId="4" borderId="0" xfId="0" applyNumberFormat="1" applyFont="1" applyFill="1" applyAlignment="1">
      <alignment horizontal="center" vertical="center"/>
    </xf>
    <xf numFmtId="1" fontId="4" fillId="3" borderId="0" xfId="0" applyNumberFormat="1" applyFont="1" applyFill="1" applyAlignment="1">
      <alignment horizontal="center"/>
    </xf>
    <xf numFmtId="2" fontId="1" fillId="2" borderId="0" xfId="0" applyNumberFormat="1" applyFont="1" applyFill="1"/>
    <xf numFmtId="2" fontId="3" fillId="4" borderId="0" xfId="0" applyNumberFormat="1" applyFont="1" applyFill="1" applyAlignment="1">
      <alignment horizontal="center" vertical="center"/>
    </xf>
    <xf numFmtId="0" fontId="12" fillId="3" borderId="0" xfId="0" applyFont="1" applyFill="1" applyAlignment="1">
      <alignment horizontal="center"/>
    </xf>
    <xf numFmtId="0" fontId="12" fillId="0" borderId="0" xfId="0" applyFont="1"/>
    <xf numFmtId="0" fontId="12" fillId="0" borderId="0" xfId="0" applyFont="1" applyAlignment="1">
      <alignment horizontal="right"/>
    </xf>
    <xf numFmtId="0" fontId="12" fillId="0" borderId="0" xfId="0" applyFont="1" applyAlignment="1">
      <alignment horizontal="left"/>
    </xf>
    <xf numFmtId="0" fontId="14" fillId="3" borderId="0" xfId="0" applyFont="1" applyFill="1" applyAlignment="1">
      <alignment horizontal="center" vertical="center"/>
    </xf>
    <xf numFmtId="0" fontId="13" fillId="0" borderId="0" xfId="0" applyFont="1"/>
    <xf numFmtId="0" fontId="12" fillId="0" borderId="0" xfId="0" applyFont="1" applyAlignment="1">
      <alignment vertical="center"/>
    </xf>
    <xf numFmtId="14" fontId="4" fillId="4" borderId="0" xfId="0" applyNumberFormat="1" applyFont="1" applyFill="1" applyAlignment="1">
      <alignment horizontal="center"/>
    </xf>
    <xf numFmtId="14" fontId="12" fillId="0" borderId="0" xfId="0" applyNumberFormat="1" applyFont="1" applyAlignment="1">
      <alignment vertical="center"/>
    </xf>
    <xf numFmtId="0" fontId="15" fillId="4" borderId="2" xfId="0" applyFont="1" applyFill="1" applyBorder="1" applyAlignment="1">
      <alignment horizontal="center" vertical="center"/>
    </xf>
    <xf numFmtId="14" fontId="1" fillId="3" borderId="0" xfId="0" applyNumberFormat="1" applyFont="1" applyFill="1" applyAlignment="1">
      <alignment horizontal="center"/>
    </xf>
    <xf numFmtId="0" fontId="4" fillId="7" borderId="0" xfId="0" applyFont="1" applyFill="1" applyAlignment="1" applyProtection="1">
      <alignment horizontal="center" vertical="top"/>
      <protection locked="0"/>
    </xf>
    <xf numFmtId="0" fontId="1" fillId="3" borderId="0" xfId="0" applyFont="1" applyFill="1" applyAlignment="1" applyProtection="1">
      <alignment horizontal="center"/>
      <protection locked="0"/>
    </xf>
    <xf numFmtId="0" fontId="2" fillId="3" borderId="0" xfId="0" applyFont="1" applyFill="1" applyAlignment="1" applyProtection="1">
      <alignment horizontal="center" vertical="center"/>
      <protection locked="0"/>
    </xf>
    <xf numFmtId="164" fontId="1" fillId="2" borderId="0" xfId="0" applyNumberFormat="1" applyFont="1" applyFill="1"/>
    <xf numFmtId="164" fontId="1" fillId="3" borderId="0" xfId="0" applyNumberFormat="1" applyFont="1" applyFill="1"/>
    <xf numFmtId="0" fontId="17" fillId="4" borderId="0" xfId="0" applyFont="1" applyFill="1" applyAlignment="1">
      <alignment horizontal="center" vertical="center"/>
    </xf>
    <xf numFmtId="14" fontId="17" fillId="4" borderId="0" xfId="0" applyNumberFormat="1" applyFont="1" applyFill="1" applyAlignment="1">
      <alignment horizontal="center" vertical="center" wrapText="1"/>
    </xf>
    <xf numFmtId="0" fontId="17" fillId="4" borderId="0" xfId="0" applyFont="1" applyFill="1" applyAlignment="1">
      <alignment horizontal="center" vertical="center" wrapText="1"/>
    </xf>
    <xf numFmtId="164" fontId="17" fillId="4" borderId="0" xfId="0" applyNumberFormat="1" applyFont="1" applyFill="1" applyAlignment="1">
      <alignment horizontal="center" vertical="center" wrapText="1"/>
    </xf>
    <xf numFmtId="14" fontId="4" fillId="3"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protection locked="0"/>
    </xf>
    <xf numFmtId="0" fontId="0" fillId="0" borderId="3" xfId="0" applyBorder="1"/>
    <xf numFmtId="2" fontId="4" fillId="4" borderId="3" xfId="0" applyNumberFormat="1" applyFont="1" applyFill="1" applyBorder="1" applyAlignment="1" applyProtection="1">
      <alignment horizontal="center"/>
      <protection locked="0"/>
    </xf>
    <xf numFmtId="49" fontId="1" fillId="2" borderId="0" xfId="0" applyNumberFormat="1" applyFont="1" applyFill="1"/>
    <xf numFmtId="49" fontId="1" fillId="3" borderId="0" xfId="0" applyNumberFormat="1" applyFont="1" applyFill="1"/>
    <xf numFmtId="49" fontId="17" fillId="4" borderId="0" xfId="0" applyNumberFormat="1" applyFont="1" applyFill="1" applyAlignment="1">
      <alignment horizontal="center" vertical="center" wrapText="1"/>
    </xf>
    <xf numFmtId="49" fontId="4" fillId="3" borderId="0" xfId="0" applyNumberFormat="1" applyFont="1" applyFill="1" applyAlignment="1">
      <alignment horizontal="center"/>
    </xf>
    <xf numFmtId="0" fontId="12" fillId="0" borderId="0" xfId="0" applyFont="1" applyAlignment="1">
      <alignment horizontal="center" vertical="center"/>
    </xf>
    <xf numFmtId="0" fontId="1" fillId="0" borderId="0" xfId="0" applyFont="1" applyAlignment="1">
      <alignment horizontal="center"/>
    </xf>
    <xf numFmtId="0" fontId="1" fillId="0" borderId="0" xfId="0" applyFont="1" applyAlignment="1">
      <alignment horizontal="right"/>
    </xf>
    <xf numFmtId="0" fontId="9" fillId="0" borderId="0" xfId="0" applyFont="1" applyAlignment="1">
      <alignment horizontal="center" vertical="center"/>
    </xf>
    <xf numFmtId="166" fontId="9" fillId="0" borderId="0" xfId="0" applyNumberFormat="1" applyFont="1" applyAlignment="1">
      <alignment horizontal="left" vertical="center"/>
    </xf>
    <xf numFmtId="0" fontId="19" fillId="2" borderId="0" xfId="0" applyFont="1" applyFill="1" applyAlignment="1">
      <alignment horizontal="center"/>
    </xf>
    <xf numFmtId="167" fontId="4" fillId="7" borderId="0" xfId="0" applyNumberFormat="1" applyFont="1" applyFill="1" applyAlignment="1">
      <alignment horizontal="center"/>
    </xf>
    <xf numFmtId="0" fontId="7" fillId="0" borderId="0" xfId="0" applyFont="1" applyAlignment="1">
      <alignment horizontal="center" vertical="center"/>
    </xf>
    <xf numFmtId="165" fontId="7" fillId="0" borderId="0" xfId="0" applyNumberFormat="1" applyFont="1" applyAlignment="1">
      <alignment horizontal="center" vertical="center"/>
    </xf>
    <xf numFmtId="49" fontId="7" fillId="0" borderId="0" xfId="0" applyNumberFormat="1" applyFont="1" applyAlignment="1">
      <alignment horizontal="center" vertical="center"/>
    </xf>
    <xf numFmtId="0" fontId="20" fillId="0" borderId="0" xfId="0" applyFont="1" applyAlignment="1">
      <alignment horizontal="center" vertical="center"/>
    </xf>
    <xf numFmtId="0" fontId="19" fillId="0" borderId="0" xfId="0" applyFont="1" applyAlignment="1">
      <alignment horizontal="left" vertical="center"/>
    </xf>
    <xf numFmtId="0" fontId="19" fillId="0" borderId="0" xfId="0" applyFont="1" applyAlignment="1">
      <alignment horizontal="center" vertical="center"/>
    </xf>
    <xf numFmtId="0" fontId="3" fillId="4" borderId="0" xfId="0" applyFont="1" applyFill="1" applyAlignment="1">
      <alignment horizontal="center" vertical="center" wrapText="1"/>
    </xf>
    <xf numFmtId="0" fontId="19" fillId="3" borderId="0" xfId="0" applyFont="1" applyFill="1" applyAlignment="1">
      <alignment horizontal="center"/>
    </xf>
    <xf numFmtId="0" fontId="5" fillId="6" borderId="0" xfId="0" applyFont="1" applyFill="1" applyAlignment="1">
      <alignment horizontal="center"/>
    </xf>
    <xf numFmtId="49" fontId="3" fillId="4" borderId="0" xfId="0" applyNumberFormat="1" applyFont="1" applyFill="1" applyAlignment="1">
      <alignment horizontal="center" vertical="center"/>
    </xf>
    <xf numFmtId="0" fontId="4" fillId="3" borderId="0" xfId="1" applyFont="1" applyFill="1" applyAlignment="1" applyProtection="1">
      <alignment horizontal="center"/>
    </xf>
    <xf numFmtId="0" fontId="5" fillId="6" borderId="0" xfId="1" applyFont="1" applyFill="1" applyAlignment="1" applyProtection="1">
      <alignment horizontal="center"/>
    </xf>
    <xf numFmtId="0" fontId="4" fillId="3" borderId="3" xfId="0" applyFont="1" applyFill="1" applyBorder="1" applyAlignment="1">
      <alignment horizontal="center"/>
    </xf>
    <xf numFmtId="0" fontId="7" fillId="4" borderId="0" xfId="0" applyFont="1" applyFill="1" applyAlignment="1">
      <alignment horizontal="center"/>
    </xf>
    <xf numFmtId="0" fontId="16" fillId="3" borderId="0" xfId="1" applyFont="1" applyFill="1" applyAlignment="1" applyProtection="1">
      <alignment horizontal="center"/>
    </xf>
    <xf numFmtId="0" fontId="1" fillId="7" borderId="0" xfId="0" applyFont="1" applyFill="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right"/>
    </xf>
    <xf numFmtId="0" fontId="4" fillId="7" borderId="0" xfId="0" applyFont="1" applyFill="1" applyAlignment="1">
      <alignment horizontal="left"/>
    </xf>
    <xf numFmtId="0" fontId="4" fillId="3" borderId="0" xfId="0" applyFont="1" applyFill="1" applyAlignment="1">
      <alignment horizontal="right"/>
    </xf>
    <xf numFmtId="0" fontId="1" fillId="7" borderId="0" xfId="0" applyFont="1" applyFill="1" applyAlignment="1">
      <alignment horizontal="center"/>
    </xf>
    <xf numFmtId="14" fontId="4" fillId="4" borderId="3" xfId="0" applyNumberFormat="1" applyFont="1" applyFill="1" applyBorder="1" applyAlignment="1" applyProtection="1">
      <alignment horizontal="center"/>
      <protection locked="0"/>
    </xf>
    <xf numFmtId="0" fontId="4" fillId="3" borderId="0" xfId="0" applyFont="1" applyFill="1" applyAlignment="1">
      <alignment vertical="top"/>
    </xf>
    <xf numFmtId="14" fontId="4" fillId="3" borderId="1" xfId="0" applyNumberFormat="1" applyFont="1" applyFill="1" applyBorder="1" applyAlignment="1">
      <alignment horizontal="center"/>
    </xf>
    <xf numFmtId="14" fontId="4" fillId="5" borderId="3" xfId="0" applyNumberFormat="1" applyFont="1" applyFill="1" applyBorder="1" applyAlignment="1" applyProtection="1">
      <alignment horizontal="center"/>
      <protection locked="0"/>
    </xf>
    <xf numFmtId="0" fontId="6" fillId="3" borderId="0" xfId="1" applyFill="1" applyAlignment="1" applyProtection="1">
      <alignment horizontal="center"/>
    </xf>
    <xf numFmtId="0" fontId="0" fillId="0" borderId="0" xfId="0" pivotButton="1"/>
    <xf numFmtId="0" fontId="0" fillId="0" borderId="0" xfId="0" applyAlignment="1">
      <alignment horizontal="left"/>
    </xf>
    <xf numFmtId="14" fontId="0" fillId="0" borderId="0" xfId="0" applyNumberFormat="1" applyAlignment="1">
      <alignment horizontal="left"/>
    </xf>
    <xf numFmtId="2" fontId="0" fillId="0" borderId="0" xfId="0" applyNumberFormat="1" applyAlignment="1">
      <alignment horizontal="left"/>
    </xf>
    <xf numFmtId="0" fontId="12" fillId="2" borderId="0" xfId="0" applyFont="1" applyFill="1"/>
    <xf numFmtId="14" fontId="5" fillId="6" borderId="0" xfId="1" applyNumberFormat="1" applyFont="1" applyFill="1" applyAlignment="1" applyProtection="1">
      <alignment horizontal="center"/>
    </xf>
    <xf numFmtId="2" fontId="1" fillId="3" borderId="0" xfId="0" applyNumberFormat="1" applyFont="1" applyFill="1"/>
    <xf numFmtId="14" fontId="3" fillId="4" borderId="0" xfId="0" applyNumberFormat="1" applyFont="1" applyFill="1" applyAlignment="1">
      <alignment horizontal="center" vertical="center"/>
    </xf>
    <xf numFmtId="14" fontId="5" fillId="6" borderId="1" xfId="0" applyNumberFormat="1" applyFont="1" applyFill="1" applyBorder="1" applyAlignment="1">
      <alignment horizontal="center"/>
    </xf>
    <xf numFmtId="168" fontId="4" fillId="4" borderId="3" xfId="0" applyNumberFormat="1" applyFont="1" applyFill="1" applyBorder="1" applyAlignment="1" applyProtection="1">
      <alignment horizontal="center"/>
      <protection locked="0"/>
    </xf>
    <xf numFmtId="0" fontId="4" fillId="3" borderId="0" xfId="0" applyFont="1" applyFill="1" applyAlignment="1">
      <alignment horizontal="center" wrapText="1"/>
    </xf>
    <xf numFmtId="0" fontId="1" fillId="3" borderId="7" xfId="0" applyFont="1" applyFill="1" applyBorder="1"/>
    <xf numFmtId="0" fontId="4" fillId="3" borderId="7" xfId="0" applyFont="1" applyFill="1" applyBorder="1" applyAlignment="1">
      <alignment horizontal="center"/>
    </xf>
    <xf numFmtId="0" fontId="1" fillId="7" borderId="7" xfId="0" applyFont="1" applyFill="1" applyBorder="1"/>
    <xf numFmtId="0" fontId="0" fillId="0" borderId="8" xfId="0" applyBorder="1"/>
    <xf numFmtId="0" fontId="0" fillId="0" borderId="9" xfId="0" applyBorder="1"/>
    <xf numFmtId="0" fontId="0" fillId="0" borderId="10" xfId="0" applyBorder="1"/>
    <xf numFmtId="0" fontId="1" fillId="3" borderId="11" xfId="0" applyFont="1" applyFill="1" applyBorder="1"/>
    <xf numFmtId="0" fontId="4" fillId="3" borderId="11" xfId="0" applyFont="1" applyFill="1" applyBorder="1" applyAlignment="1">
      <alignment horizontal="center"/>
    </xf>
    <xf numFmtId="0" fontId="4" fillId="4" borderId="4" xfId="0" applyFont="1" applyFill="1" applyBorder="1" applyAlignment="1" applyProtection="1">
      <alignment horizontal="center"/>
      <protection locked="0"/>
    </xf>
    <xf numFmtId="0" fontId="12" fillId="2" borderId="0" xfId="0" applyFont="1" applyFill="1" applyAlignment="1">
      <alignment horizontal="center"/>
    </xf>
    <xf numFmtId="0" fontId="21" fillId="2" borderId="0" xfId="0" applyFont="1" applyFill="1" applyAlignment="1">
      <alignment horizontal="center"/>
    </xf>
    <xf numFmtId="0" fontId="22" fillId="2" borderId="0" xfId="0" applyFont="1" applyFill="1" applyAlignment="1">
      <alignment horizontal="center"/>
    </xf>
    <xf numFmtId="1" fontId="4" fillId="4" borderId="3" xfId="0" applyNumberFormat="1" applyFont="1" applyFill="1" applyBorder="1" applyAlignment="1" applyProtection="1">
      <alignment horizontal="center"/>
      <protection locked="0"/>
    </xf>
    <xf numFmtId="0" fontId="4" fillId="4" borderId="3" xfId="0" applyFont="1" applyFill="1" applyBorder="1" applyAlignment="1" applyProtection="1">
      <alignment horizontal="center" wrapText="1"/>
      <protection locked="0"/>
    </xf>
    <xf numFmtId="0" fontId="4" fillId="3" borderId="1" xfId="0" applyFont="1" applyFill="1" applyBorder="1" applyAlignment="1">
      <alignment horizontal="center" wrapText="1"/>
    </xf>
    <xf numFmtId="0" fontId="23" fillId="0" borderId="0" xfId="0" applyFont="1"/>
    <xf numFmtId="0" fontId="0" fillId="4" borderId="0" xfId="0" applyFill="1" applyAlignment="1" applyProtection="1">
      <alignment horizontal="center" wrapText="1"/>
      <protection locked="0"/>
    </xf>
    <xf numFmtId="49" fontId="0" fillId="4" borderId="3" xfId="0" applyNumberFormat="1" applyFill="1" applyBorder="1" applyAlignment="1" applyProtection="1">
      <alignment horizontal="center"/>
      <protection locked="0"/>
    </xf>
    <xf numFmtId="0" fontId="4" fillId="4" borderId="3" xfId="0" quotePrefix="1" applyFont="1" applyFill="1" applyBorder="1" applyAlignment="1" applyProtection="1">
      <alignment horizontal="center"/>
      <protection locked="0"/>
    </xf>
    <xf numFmtId="14" fontId="4" fillId="3" borderId="0" xfId="0" applyNumberFormat="1" applyFont="1" applyFill="1" applyAlignment="1">
      <alignment horizontal="center"/>
    </xf>
    <xf numFmtId="14" fontId="4" fillId="5" borderId="0" xfId="0" applyNumberFormat="1" applyFont="1" applyFill="1" applyAlignment="1">
      <alignment horizontal="center"/>
    </xf>
    <xf numFmtId="14" fontId="4" fillId="3" borderId="1" xfId="0" applyNumberFormat="1" applyFont="1" applyFill="1" applyBorder="1" applyAlignment="1">
      <alignment horizontal="center"/>
    </xf>
    <xf numFmtId="0" fontId="4" fillId="3" borderId="0" xfId="0" applyNumberFormat="1" applyFont="1" applyFill="1" applyAlignment="1" applyProtection="1">
      <alignment horizontal="center"/>
    </xf>
    <xf numFmtId="0" fontId="4" fillId="3" borderId="1" xfId="0" applyNumberFormat="1" applyFont="1" applyFill="1" applyBorder="1" applyAlignment="1" applyProtection="1">
      <alignment horizontal="center"/>
    </xf>
    <xf numFmtId="0" fontId="5" fillId="6" borderId="1" xfId="0" applyFont="1" applyFill="1" applyBorder="1" applyAlignment="1" applyProtection="1">
      <alignment horizontal="center"/>
    </xf>
    <xf numFmtId="14" fontId="5" fillId="6" borderId="1" xfId="0" applyNumberFormat="1" applyFont="1" applyFill="1" applyBorder="1" applyAlignment="1" applyProtection="1">
      <alignment horizontal="center"/>
    </xf>
    <xf numFmtId="169" fontId="4" fillId="4" borderId="0" xfId="0" applyNumberFormat="1" applyFont="1" applyFill="1" applyAlignment="1">
      <alignment horizontal="center"/>
    </xf>
    <xf numFmtId="169" fontId="4" fillId="3" borderId="0" xfId="0" applyNumberFormat="1" applyFont="1" applyFill="1" applyAlignment="1">
      <alignment horizontal="center"/>
    </xf>
    <xf numFmtId="169" fontId="5" fillId="6" borderId="1" xfId="0" applyNumberFormat="1" applyFont="1" applyFill="1" applyBorder="1" applyAlignment="1" applyProtection="1">
      <alignment horizontal="center"/>
    </xf>
    <xf numFmtId="0" fontId="4" fillId="4" borderId="4" xfId="0" applyFont="1" applyFill="1" applyBorder="1" applyAlignment="1" applyProtection="1">
      <alignment horizontal="left"/>
      <protection locked="0"/>
    </xf>
    <xf numFmtId="0" fontId="4" fillId="4" borderId="5" xfId="0" applyFont="1" applyFill="1" applyBorder="1" applyAlignment="1" applyProtection="1">
      <alignment horizontal="left"/>
      <protection locked="0"/>
    </xf>
    <xf numFmtId="0" fontId="4" fillId="4" borderId="6" xfId="0" applyFont="1" applyFill="1" applyBorder="1" applyAlignment="1" applyProtection="1">
      <alignment horizontal="left"/>
      <protection locked="0"/>
    </xf>
    <xf numFmtId="0" fontId="1" fillId="0" borderId="0" xfId="0" applyFont="1" applyAlignment="1">
      <alignment horizontal="right"/>
    </xf>
    <xf numFmtId="0" fontId="1"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vertical="center"/>
    </xf>
    <xf numFmtId="49" fontId="9" fillId="0" borderId="0" xfId="0" applyNumberFormat="1" applyFont="1" applyAlignment="1">
      <alignment horizontal="right"/>
    </xf>
    <xf numFmtId="166" fontId="9" fillId="0" borderId="0" xfId="0" applyNumberFormat="1" applyFont="1" applyAlignment="1">
      <alignment horizontal="left" vertical="center"/>
    </xf>
    <xf numFmtId="165" fontId="9" fillId="0" borderId="0" xfId="0" applyNumberFormat="1" applyFont="1" applyAlignment="1">
      <alignment horizontal="right" vertical="center"/>
    </xf>
    <xf numFmtId="0" fontId="12" fillId="0" borderId="0" xfId="0" applyFont="1" applyAlignment="1">
      <alignment horizontal="center" vertical="center"/>
    </xf>
    <xf numFmtId="0" fontId="12" fillId="0" borderId="0" xfId="0" applyFont="1" applyAlignment="1">
      <alignment horizontal="right"/>
    </xf>
    <xf numFmtId="0" fontId="12" fillId="0" borderId="0" xfId="0" applyFont="1" applyAlignment="1">
      <alignment horizontal="center"/>
    </xf>
    <xf numFmtId="0" fontId="12" fillId="0" borderId="0" xfId="0" applyFont="1" applyAlignment="1">
      <alignment horizontal="left"/>
    </xf>
    <xf numFmtId="49" fontId="12" fillId="0" borderId="0" xfId="0" applyNumberFormat="1" applyFont="1" applyAlignment="1">
      <alignment horizontal="right"/>
    </xf>
    <xf numFmtId="165" fontId="12" fillId="0" borderId="0" xfId="0" applyNumberFormat="1" applyFont="1" applyAlignment="1">
      <alignment horizontal="right" vertical="center"/>
    </xf>
    <xf numFmtId="166" fontId="12" fillId="0" borderId="0" xfId="0" applyNumberFormat="1" applyFont="1" applyAlignment="1">
      <alignment horizontal="left" vertical="center"/>
    </xf>
  </cellXfs>
  <cellStyles count="2">
    <cellStyle name="Hyperlink" xfId="1" builtinId="8"/>
    <cellStyle name="Normal" xfId="0" builtinId="0"/>
  </cellStyles>
  <dxfs count="870">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top style="thin">
          <color auto="1"/>
        </top>
        <bottom style="thin">
          <color auto="1"/>
        </bottom>
      </border>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C3E0E4"/>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 formatCode="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outline="0">
        <left/>
        <right/>
        <top style="thin">
          <color auto="1"/>
        </top>
        <bottom/>
      </border>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2" formatCode="0.00"/>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border>
      <protection locked="1" hidden="0"/>
    </dxf>
    <dxf>
      <border outline="0">
        <left style="thin">
          <color auto="1"/>
        </left>
        <top style="thin">
          <color auto="1"/>
        </top>
        <bottom style="thin">
          <color auto="1"/>
        </bottom>
      </border>
    </dxf>
    <dxf>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007373"/>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C3F4E4"/>
        </patternFill>
      </fill>
    </dxf>
    <dxf>
      <fill>
        <patternFill>
          <bgColor rgb="FF007373"/>
        </patternFill>
      </fill>
    </dxf>
    <dxf>
      <fill>
        <patternFill>
          <bgColor rgb="FF007373"/>
        </patternFill>
      </fill>
    </dxf>
    <dxf>
      <fill>
        <patternFill>
          <bgColor rgb="FFC3E0E4"/>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007373"/>
        </patternFill>
      </fill>
    </dxf>
    <dxf>
      <fill>
        <patternFill>
          <bgColor rgb="FF007373"/>
        </patternFill>
      </fill>
    </dxf>
    <dxf>
      <fill>
        <patternFill>
          <bgColor rgb="FFC3E0E4"/>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fgColor rgb="FFE5486A"/>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164" formatCode="0.000"/>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numFmt numFmtId="30" formatCode="@"/>
    </dxf>
    <dxf>
      <font>
        <b val="0"/>
        <i val="0"/>
        <strike val="0"/>
        <condense val="0"/>
        <extend val="0"/>
        <outline val="0"/>
        <shadow val="0"/>
        <u val="none"/>
        <vertAlign val="baseline"/>
        <sz val="18"/>
        <color theme="1"/>
        <name val="Urbanist"/>
        <family val="2"/>
        <scheme val="none"/>
      </font>
      <numFmt numFmtId="19" formatCode="m/d/yyyy"/>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18"/>
        <color theme="1"/>
        <name val="Urbanist"/>
        <family val="2"/>
        <scheme val="none"/>
      </font>
      <numFmt numFmtId="0" formatCode="General"/>
      <fill>
        <patternFill patternType="solid">
          <fgColor indexed="64"/>
          <bgColor rgb="FFFFFFFF"/>
        </patternFill>
      </fill>
      <alignment horizontal="center" vertical="bottom" textRotation="0" wrapText="0" indent="0" justifyLastLine="0" shrinkToFit="0" readingOrder="0"/>
      <protection locked="1" hidden="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8"/>
        <color theme="1"/>
        <name val="Urbanist"/>
        <family val="2"/>
        <scheme val="none"/>
      </font>
      <numFmt numFmtId="0" formatCode="General"/>
      <fill>
        <patternFill patternType="solid">
          <fgColor indexed="64"/>
          <bgColor rgb="FF62C8AC"/>
        </patternFill>
      </fill>
      <alignment horizontal="center" vertical="center" textRotation="0" wrapText="0" indent="0" justifyLastLine="0" shrinkToFit="0" readingOrder="0"/>
      <protection locked="1" hidden="0"/>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007373"/>
        </patternFill>
      </fill>
    </dxf>
    <dxf>
      <fill>
        <patternFill>
          <bgColor rgb="FFC3F4E4"/>
        </patternFill>
      </fill>
    </dxf>
    <dxf>
      <fill>
        <patternFill>
          <bgColor rgb="FFE5486A"/>
        </patternFill>
      </fill>
    </dxf>
    <dxf>
      <fill>
        <patternFill>
          <bgColor rgb="FF007373"/>
        </patternFill>
      </fill>
    </dxf>
    <dxf>
      <fill>
        <patternFill>
          <bgColor rgb="FFE5486A"/>
        </patternFill>
      </fill>
    </dxf>
    <dxf>
      <fill>
        <patternFill>
          <bgColor rgb="FF007373"/>
        </patternFill>
      </fill>
    </dxf>
    <dxf>
      <fill>
        <patternFill>
          <bgColor rgb="FF007373"/>
        </patternFill>
      </fill>
    </dxf>
    <dxf>
      <fill>
        <patternFill>
          <bgColor rgb="FF007373"/>
        </patternFill>
      </fill>
    </dxf>
    <dxf>
      <fill>
        <patternFill>
          <bgColor rgb="FFC3F4E4"/>
        </patternFill>
      </fill>
    </dxf>
    <dxf>
      <fill>
        <patternFill>
          <bgColor rgb="FF007373"/>
        </patternFill>
      </fill>
    </dxf>
    <dxf>
      <fill>
        <patternFill>
          <bgColor rgb="FFC3E0E4"/>
        </patternFill>
      </fill>
    </dxf>
    <dxf>
      <fill>
        <patternFill>
          <bgColor rgb="FFE54A6A"/>
        </patternFill>
      </fill>
    </dxf>
    <dxf>
      <fill>
        <patternFill>
          <bgColor rgb="FFC3E0E4"/>
        </patternFill>
      </fill>
    </dxf>
    <dxf>
      <fill>
        <patternFill>
          <fgColor rgb="FF29755F"/>
          <bgColor rgb="FF007373"/>
        </patternFill>
      </fill>
    </dxf>
    <dxf>
      <fill>
        <patternFill>
          <bgColor rgb="FFE5486A"/>
        </patternFill>
      </fill>
    </dxf>
    <dxf>
      <fill>
        <patternFill>
          <bgColor rgb="FF007373"/>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strike val="0"/>
        <outline val="0"/>
        <shadow val="0"/>
        <u val="none"/>
        <vertAlign val="baseline"/>
        <sz val="18"/>
        <color auto="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border diagonalUp="0" diagonalDown="0">
        <left/>
        <right/>
        <top style="thin">
          <color auto="1"/>
        </top>
        <bottom/>
        <vertical/>
        <horizontal/>
      </border>
    </dxf>
    <dxf>
      <border outline="0">
        <top style="thin">
          <color auto="1"/>
        </top>
      </border>
    </dxf>
    <dxf>
      <border outline="0">
        <top style="thin">
          <color auto="1"/>
        </top>
        <bottom style="thin">
          <color auto="1"/>
        </bottom>
      </border>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28"/>
        <color auto="1"/>
        <name val="Urbanist"/>
        <family val="2"/>
        <scheme val="none"/>
      </font>
      <fill>
        <patternFill patternType="solid">
          <fgColor indexed="64"/>
          <bgColor rgb="FF62C8AC"/>
        </patternFill>
      </fill>
      <alignment horizontal="center" vertical="center" textRotation="0" wrapText="0" indent="0" justifyLastLine="0" shrinkToFit="0" readingOrder="0"/>
    </dxf>
    <dxf>
      <fill>
        <patternFill>
          <bgColor rgb="FFE5486A"/>
        </patternFill>
      </fill>
    </dxf>
    <dxf>
      <fill>
        <patternFill>
          <bgColor rgb="FFE5486A"/>
        </patternFill>
      </fill>
    </dxf>
    <dxf>
      <fill>
        <patternFill>
          <bgColor rgb="FFE5486A"/>
        </patternFill>
      </fill>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numFmt numFmtId="30" formatCode="@"/>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theme="1"/>
        <name val="Urbanist"/>
        <family val="2"/>
        <scheme val="none"/>
      </font>
      <fill>
        <patternFill patternType="solid">
          <fgColor indexed="64"/>
          <bgColor rgb="FFFFFFFF"/>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8"/>
        <color rgb="FF000000"/>
        <name val="Urbanist"/>
        <family val="2"/>
        <scheme val="none"/>
      </font>
      <fill>
        <patternFill patternType="solid">
          <fgColor rgb="FF000000"/>
          <bgColor rgb="FFFFFFFF"/>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22"/>
        <color theme="1"/>
        <name val="Urbanist"/>
        <family val="2"/>
        <scheme val="none"/>
      </font>
      <fill>
        <patternFill patternType="solid">
          <fgColor indexed="64"/>
          <bgColor rgb="FF62C8AC"/>
        </patternFill>
      </fill>
      <alignment horizontal="center" vertical="center" textRotation="0" wrapText="0" indent="0" justifyLastLine="0" shrinkToFit="0" readingOrder="0"/>
      <protection locked="1" hidden="0"/>
    </dxf>
    <dxf>
      <fill>
        <patternFill>
          <bgColor rgb="FF62C8AC"/>
        </patternFill>
      </fill>
    </dxf>
    <dxf>
      <fill>
        <patternFill>
          <bgColor theme="0"/>
        </patternFill>
      </fill>
    </dxf>
    <dxf>
      <fill>
        <patternFill>
          <bgColor rgb="FF007373"/>
        </patternFill>
      </fill>
    </dxf>
    <dxf>
      <border>
        <left style="thin">
          <color auto="1"/>
        </left>
        <right style="thin">
          <color auto="1"/>
        </right>
        <top style="thin">
          <color auto="1"/>
        </top>
        <bottom style="thin">
          <color auto="1"/>
        </bottom>
        <horizontal style="thin">
          <color auto="1"/>
        </horizontal>
      </border>
    </dxf>
    <dxf>
      <font>
        <b/>
        <i val="0"/>
        <name val="Urbanist Black"/>
        <family val="2"/>
        <scheme val="none"/>
      </font>
    </dxf>
    <dxf>
      <font>
        <b val="0"/>
        <i val="0"/>
        <name val="Urbanist"/>
        <family val="2"/>
      </font>
    </dxf>
    <dxf>
      <font>
        <b val="0"/>
        <i val="0"/>
        <sz val="20"/>
        <name val="Urbanist"/>
        <family val="2"/>
        <scheme val="none"/>
      </font>
    </dxf>
  </dxfs>
  <tableStyles count="3" defaultTableStyle="TableStyleMedium2" defaultPivotStyle="PivotStyleLight16">
    <tableStyle name="GEB" pivot="0" table="0" count="1" xr9:uid="{96A8D95B-AF4C-456C-A60D-EF57F538DF74}">
      <tableStyleElement type="wholeTable" dxfId="869"/>
    </tableStyle>
    <tableStyle name="GEB Datenschnitt" pivot="0" table="0" count="3" xr9:uid="{EAAF8DA7-EF93-4DB9-8587-A97C8688F835}">
      <tableStyleElement type="wholeTable" dxfId="868"/>
      <tableStyleElement type="headerRow" dxfId="867"/>
    </tableStyle>
    <tableStyle name="Tabellenformat 1" pivot="0" count="4" xr9:uid="{5B90A076-8CEB-4B62-8958-4A24516E8521}">
      <tableStyleElement type="wholeTable" dxfId="866"/>
      <tableStyleElement type="headerRow" dxfId="865"/>
      <tableStyleElement type="firstRowStripe" dxfId="864"/>
      <tableStyleElement type="secondRowStripe" dxfId="863"/>
    </tableStyle>
  </tableStyles>
  <colors>
    <mruColors>
      <color rgb="FFC3F4E4"/>
      <color rgb="FF62C8AC"/>
      <color rgb="FFE5486A"/>
      <color rgb="FFC23E54"/>
      <color rgb="FF007373"/>
      <color rgb="FF009B73"/>
      <color rgb="FF3A7982"/>
      <color rgb="FF29755F"/>
      <color rgb="FF9E1633"/>
      <color rgb="FF751126"/>
    </mruColors>
  </colors>
  <extLst>
    <ext xmlns:x14="http://schemas.microsoft.com/office/spreadsheetml/2009/9/main" uri="{46F421CA-312F-682f-3DD2-61675219B42D}">
      <x14:dxfs count="1">
        <dxf>
          <font>
            <b val="0"/>
            <i val="0"/>
            <strike val="0"/>
            <u val="none"/>
            <sz val="12"/>
            <color theme="0"/>
          </font>
          <fill>
            <patternFill>
              <bgColor rgb="FF009B73"/>
            </patternFill>
          </fill>
          <border diagonalUp="0" diagonalDown="0">
            <left style="thin">
              <color auto="1"/>
            </left>
            <right style="thin">
              <color auto="1"/>
            </right>
            <top style="thin">
              <color auto="1"/>
            </top>
            <bottom style="thin">
              <color auto="1"/>
            </bottom>
            <vertical/>
            <horizontal/>
          </border>
        </dxf>
      </x14:dxfs>
    </ext>
    <ext xmlns:x14="http://schemas.microsoft.com/office/spreadsheetml/2009/9/main" uri="{EB79DEF2-80B8-43e5-95BD-54CBDDF9020C}">
      <x14:slicerStyles defaultSlicerStyle="GEB Datenschnitt">
        <x14:slicerStyle name="GEB"/>
        <x14:slicerStyle name="GEB Datenschnitt">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0.xml"/><Relationship Id="rId47" Type="http://schemas.openxmlformats.org/officeDocument/2006/relationships/worksheet" Target="worksheets/sheet45.xml"/><Relationship Id="rId63" Type="http://schemas.openxmlformats.org/officeDocument/2006/relationships/worksheet" Target="worksheets/sheet61.xml"/><Relationship Id="rId68" Type="http://schemas.openxmlformats.org/officeDocument/2006/relationships/pivotCacheDefinition" Target="pivotCache/pivotCacheDefinition2.xml"/><Relationship Id="rId84" Type="http://schemas.microsoft.com/office/2007/relationships/slicerCache" Target="slicerCaches/slicerCache10.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6/relationships/xlMacrosheet" Target="macrosheets/sheet1.xml"/><Relationship Id="rId37" Type="http://schemas.openxmlformats.org/officeDocument/2006/relationships/worksheet" Target="worksheets/sheet35.xml"/><Relationship Id="rId53" Type="http://schemas.openxmlformats.org/officeDocument/2006/relationships/worksheet" Target="worksheets/sheet51.xml"/><Relationship Id="rId58" Type="http://schemas.openxmlformats.org/officeDocument/2006/relationships/worksheet" Target="worksheets/sheet56.xml"/><Relationship Id="rId74" Type="http://schemas.openxmlformats.org/officeDocument/2006/relationships/pivotCacheDefinition" Target="pivotCache/pivotCacheDefinition8.xml"/><Relationship Id="rId79" Type="http://schemas.microsoft.com/office/2007/relationships/slicerCache" Target="slicerCaches/slicerCache5.xml"/><Relationship Id="rId5" Type="http://schemas.openxmlformats.org/officeDocument/2006/relationships/worksheet" Target="worksheets/sheet5.xml"/><Relationship Id="rId90" Type="http://schemas.openxmlformats.org/officeDocument/2006/relationships/customXml" Target="../customXml/item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1.xml"/><Relationship Id="rId48" Type="http://schemas.openxmlformats.org/officeDocument/2006/relationships/worksheet" Target="worksheets/sheet46.xml"/><Relationship Id="rId64" Type="http://schemas.openxmlformats.org/officeDocument/2006/relationships/worksheet" Target="worksheets/sheet62.xml"/><Relationship Id="rId69" Type="http://schemas.openxmlformats.org/officeDocument/2006/relationships/pivotCacheDefinition" Target="pivotCache/pivotCacheDefinition3.xml"/><Relationship Id="rId8" Type="http://schemas.openxmlformats.org/officeDocument/2006/relationships/worksheet" Target="worksheets/sheet8.xml"/><Relationship Id="rId51" Type="http://schemas.openxmlformats.org/officeDocument/2006/relationships/worksheet" Target="worksheets/sheet49.xml"/><Relationship Id="rId72" Type="http://schemas.openxmlformats.org/officeDocument/2006/relationships/pivotCacheDefinition" Target="pivotCache/pivotCacheDefinition6.xml"/><Relationship Id="rId80" Type="http://schemas.microsoft.com/office/2007/relationships/slicerCache" Target="slicerCaches/slicerCache6.xml"/><Relationship Id="rId85" Type="http://schemas.openxmlformats.org/officeDocument/2006/relationships/theme" Target="theme/theme1.xml"/><Relationship Id="rId93"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xlMacrosheet" Target="macrosheets/sheet2.xml"/><Relationship Id="rId38" Type="http://schemas.openxmlformats.org/officeDocument/2006/relationships/worksheet" Target="worksheets/sheet36.xml"/><Relationship Id="rId46" Type="http://schemas.openxmlformats.org/officeDocument/2006/relationships/worksheet" Target="worksheets/sheet44.xml"/><Relationship Id="rId59" Type="http://schemas.openxmlformats.org/officeDocument/2006/relationships/worksheet" Target="worksheets/sheet57.xml"/><Relationship Id="rId67"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39.xml"/><Relationship Id="rId54" Type="http://schemas.openxmlformats.org/officeDocument/2006/relationships/worksheet" Target="worksheets/sheet52.xml"/><Relationship Id="rId62" Type="http://schemas.openxmlformats.org/officeDocument/2006/relationships/worksheet" Target="worksheets/sheet60.xml"/><Relationship Id="rId70" Type="http://schemas.openxmlformats.org/officeDocument/2006/relationships/pivotCacheDefinition" Target="pivotCache/pivotCacheDefinition4.xml"/><Relationship Id="rId75" Type="http://schemas.microsoft.com/office/2007/relationships/slicerCache" Target="slicerCaches/slicerCache1.xml"/><Relationship Id="rId83" Type="http://schemas.microsoft.com/office/2007/relationships/slicerCache" Target="slicerCaches/slicerCache9.xml"/><Relationship Id="rId88" Type="http://schemas.microsoft.com/office/2017/10/relationships/person" Target="persons/person.xml"/><Relationship Id="rId9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4.xml"/><Relationship Id="rId49" Type="http://schemas.openxmlformats.org/officeDocument/2006/relationships/worksheet" Target="worksheets/sheet47.xml"/><Relationship Id="rId57" Type="http://schemas.openxmlformats.org/officeDocument/2006/relationships/worksheet" Target="worksheets/sheet5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2.xml"/><Relationship Id="rId52" Type="http://schemas.openxmlformats.org/officeDocument/2006/relationships/worksheet" Target="worksheets/sheet50.xml"/><Relationship Id="rId60" Type="http://schemas.openxmlformats.org/officeDocument/2006/relationships/worksheet" Target="worksheets/sheet58.xml"/><Relationship Id="rId65" Type="http://schemas.openxmlformats.org/officeDocument/2006/relationships/worksheet" Target="worksheets/sheet63.xml"/><Relationship Id="rId73" Type="http://schemas.openxmlformats.org/officeDocument/2006/relationships/pivotCacheDefinition" Target="pivotCache/pivotCacheDefinition7.xml"/><Relationship Id="rId78" Type="http://schemas.microsoft.com/office/2007/relationships/slicerCache" Target="slicerCaches/slicerCache4.xml"/><Relationship Id="rId81" Type="http://schemas.microsoft.com/office/2007/relationships/slicerCache" Target="slicerCaches/slicerCache7.xml"/><Relationship Id="rId86" Type="http://schemas.openxmlformats.org/officeDocument/2006/relationships/styles" Target="styles.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7.xml"/><Relationship Id="rId34" Type="http://schemas.openxmlformats.org/officeDocument/2006/relationships/worksheet" Target="worksheets/sheet32.xml"/><Relationship Id="rId50" Type="http://schemas.openxmlformats.org/officeDocument/2006/relationships/worksheet" Target="worksheets/sheet48.xml"/><Relationship Id="rId55" Type="http://schemas.openxmlformats.org/officeDocument/2006/relationships/worksheet" Target="worksheets/sheet53.xml"/><Relationship Id="rId76" Type="http://schemas.microsoft.com/office/2007/relationships/slicerCache" Target="slicerCaches/slicerCache2.xml"/><Relationship Id="rId7" Type="http://schemas.openxmlformats.org/officeDocument/2006/relationships/worksheet" Target="worksheets/sheet7.xml"/><Relationship Id="rId71" Type="http://schemas.openxmlformats.org/officeDocument/2006/relationships/pivotCacheDefinition" Target="pivotCache/pivotCacheDefinition5.xml"/><Relationship Id="rId92" Type="http://schemas.openxmlformats.org/officeDocument/2006/relationships/customXml" Target="../customXml/item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38.xml"/><Relationship Id="rId45" Type="http://schemas.openxmlformats.org/officeDocument/2006/relationships/worksheet" Target="worksheets/sheet43.xml"/><Relationship Id="rId66" Type="http://schemas.openxmlformats.org/officeDocument/2006/relationships/worksheet" Target="worksheets/sheet64.xml"/><Relationship Id="rId87" Type="http://schemas.openxmlformats.org/officeDocument/2006/relationships/sharedStrings" Target="sharedStrings.xml"/><Relationship Id="rId61" Type="http://schemas.openxmlformats.org/officeDocument/2006/relationships/worksheet" Target="worksheets/sheet59.xml"/><Relationship Id="rId82" Type="http://schemas.microsoft.com/office/2007/relationships/slicerCache" Target="slicerCaches/slicerCache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3.xml"/><Relationship Id="rId56" Type="http://schemas.openxmlformats.org/officeDocument/2006/relationships/worksheet" Target="worksheets/sheet54.xml"/><Relationship Id="rId77"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[20241210_Excel-Tool_4-1_ErSi_Copy.xlsm]Online!PivotTable1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Online!$H$32:$H$33</c:f>
              <c:strCache>
                <c:ptCount val="1"/>
                <c:pt idx="0">
                  <c:v>YES</c:v>
                </c:pt>
              </c:strCache>
            </c:strRef>
          </c:tx>
          <c:spPr>
            <a:solidFill>
              <a:srgbClr val="E5486A"/>
            </a:solidFill>
            <a:ln>
              <a:solidFill>
                <a:sysClr val="windowText" lastClr="000000"/>
              </a:solidFill>
            </a:ln>
            <a:effectLst/>
          </c:spPr>
          <c:invertIfNegative val="0"/>
          <c:cat>
            <c:strRef>
              <c:f>Online!$G$34:$G$35</c:f>
              <c:strCache>
                <c:ptCount val="1"/>
                <c:pt idx="0">
                  <c:v>120</c:v>
                </c:pt>
              </c:strCache>
            </c:strRef>
          </c:cat>
          <c:val>
            <c:numRef>
              <c:f>Online!$H$34:$H$35</c:f>
              <c:numCache>
                <c:formatCode>General</c:formatCode>
                <c:ptCount val="1"/>
                <c:pt idx="0">
                  <c:v>1</c:v>
                </c:pt>
              </c:numCache>
            </c:numRef>
          </c:val>
          <c:extLst>
            <c:ext xmlns:c16="http://schemas.microsoft.com/office/drawing/2014/chart" uri="{C3380CC4-5D6E-409C-BE32-E72D297353CC}">
              <c16:uniqueId val="{00000000-21A8-48CB-ADBF-294C7ABA1575}"/>
            </c:ext>
          </c:extLst>
        </c:ser>
        <c:dLbls>
          <c:showLegendKey val="0"/>
          <c:showVal val="0"/>
          <c:showCatName val="0"/>
          <c:showSerName val="0"/>
          <c:showPercent val="0"/>
          <c:showBubbleSize val="0"/>
        </c:dLbls>
        <c:gapWidth val="219"/>
        <c:axId val="1544747167"/>
        <c:axId val="1055486127"/>
      </c:barChart>
      <c:catAx>
        <c:axId val="1544747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055486127"/>
        <c:crosses val="autoZero"/>
        <c:auto val="1"/>
        <c:lblAlgn val="ctr"/>
        <c:lblOffset val="100"/>
        <c:noMultiLvlLbl val="0"/>
      </c:catAx>
      <c:valAx>
        <c:axId val="1055486127"/>
        <c:scaling>
          <c:orientation val="minMax"/>
        </c:scaling>
        <c:delete val="1"/>
        <c:axPos val="b"/>
        <c:numFmt formatCode="General" sourceLinked="1"/>
        <c:majorTickMark val="none"/>
        <c:minorTickMark val="none"/>
        <c:tickLblPos val="nextTo"/>
        <c:crossAx val="154474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[20241210_Excel-Tool_4-1_ErSi_Copy.xlsm]Produktionsgewichtsdaten!PivotTable1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ln w="57150" cap="rnd">
            <a:solidFill>
              <a:srgbClr val="62C8A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ln w="57150" cap="rnd">
            <a:solidFill>
              <a:srgbClr val="0073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ln w="57150" cap="rnd">
            <a:solidFill>
              <a:srgbClr val="E5486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ln w="57150" cap="rnd">
            <a:solidFill>
              <a:srgbClr val="C23E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ln w="57150" cap="rnd">
            <a:solidFill>
              <a:srgbClr val="009B7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Produktionsgewichtsdaten!$B$3:$B$4</c:f>
              <c:strCache>
                <c:ptCount val="1"/>
                <c:pt idx="0">
                  <c:v>GEB1</c:v>
                </c:pt>
              </c:strCache>
            </c:strRef>
          </c:tx>
          <c:spPr>
            <a:ln w="57150" cap="rnd">
              <a:solidFill>
                <a:srgbClr val="62C8AC"/>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Produktionsgewichtsdaten!$B$5:$B$289</c:f>
              <c:numCache>
                <c:formatCode>General</c:formatCode>
                <c:ptCount val="284"/>
                <c:pt idx="1">
                  <c:v>548.41999999999996</c:v>
                </c:pt>
                <c:pt idx="2">
                  <c:v>868.08</c:v>
                </c:pt>
                <c:pt idx="4">
                  <c:v>860.27</c:v>
                </c:pt>
                <c:pt idx="5">
                  <c:v>860.51</c:v>
                </c:pt>
                <c:pt idx="6">
                  <c:v>859.27</c:v>
                </c:pt>
                <c:pt idx="7">
                  <c:v>858.52</c:v>
                </c:pt>
                <c:pt idx="8">
                  <c:v>856.8</c:v>
                </c:pt>
                <c:pt idx="11">
                  <c:v>881.53</c:v>
                </c:pt>
                <c:pt idx="19">
                  <c:v>831.51</c:v>
                </c:pt>
                <c:pt idx="20">
                  <c:v>826.7</c:v>
                </c:pt>
                <c:pt idx="21">
                  <c:v>826.82</c:v>
                </c:pt>
                <c:pt idx="22">
                  <c:v>826</c:v>
                </c:pt>
                <c:pt idx="23">
                  <c:v>820.47</c:v>
                </c:pt>
                <c:pt idx="25">
                  <c:v>842.7</c:v>
                </c:pt>
                <c:pt idx="27">
                  <c:v>838.19</c:v>
                </c:pt>
                <c:pt idx="28">
                  <c:v>841.53</c:v>
                </c:pt>
                <c:pt idx="29">
                  <c:v>841.12</c:v>
                </c:pt>
                <c:pt idx="30">
                  <c:v>840.78</c:v>
                </c:pt>
                <c:pt idx="134">
                  <c:v>837</c:v>
                </c:pt>
                <c:pt idx="136">
                  <c:v>848</c:v>
                </c:pt>
                <c:pt idx="189">
                  <c:v>589</c:v>
                </c:pt>
                <c:pt idx="190">
                  <c:v>588</c:v>
                </c:pt>
                <c:pt idx="191">
                  <c:v>0</c:v>
                </c:pt>
                <c:pt idx="192">
                  <c:v>591</c:v>
                </c:pt>
                <c:pt idx="193">
                  <c:v>602</c:v>
                </c:pt>
                <c:pt idx="194">
                  <c:v>612</c:v>
                </c:pt>
                <c:pt idx="195">
                  <c:v>614</c:v>
                </c:pt>
                <c:pt idx="196">
                  <c:v>614</c:v>
                </c:pt>
                <c:pt idx="197">
                  <c:v>613</c:v>
                </c:pt>
                <c:pt idx="198">
                  <c:v>616</c:v>
                </c:pt>
                <c:pt idx="199">
                  <c:v>617</c:v>
                </c:pt>
                <c:pt idx="200">
                  <c:v>611</c:v>
                </c:pt>
                <c:pt idx="202">
                  <c:v>608</c:v>
                </c:pt>
                <c:pt idx="203">
                  <c:v>607</c:v>
                </c:pt>
                <c:pt idx="204">
                  <c:v>918</c:v>
                </c:pt>
                <c:pt idx="205">
                  <c:v>925</c:v>
                </c:pt>
                <c:pt idx="206">
                  <c:v>925</c:v>
                </c:pt>
                <c:pt idx="207">
                  <c:v>926</c:v>
                </c:pt>
                <c:pt idx="208">
                  <c:v>927</c:v>
                </c:pt>
                <c:pt idx="209">
                  <c:v>942</c:v>
                </c:pt>
                <c:pt idx="210">
                  <c:v>921</c:v>
                </c:pt>
                <c:pt idx="211">
                  <c:v>924</c:v>
                </c:pt>
                <c:pt idx="212">
                  <c:v>925</c:v>
                </c:pt>
                <c:pt idx="213">
                  <c:v>931</c:v>
                </c:pt>
                <c:pt idx="214">
                  <c:v>931</c:v>
                </c:pt>
                <c:pt idx="215">
                  <c:v>931</c:v>
                </c:pt>
                <c:pt idx="216">
                  <c:v>936</c:v>
                </c:pt>
                <c:pt idx="217">
                  <c:v>934</c:v>
                </c:pt>
                <c:pt idx="218">
                  <c:v>916</c:v>
                </c:pt>
                <c:pt idx="219">
                  <c:v>925</c:v>
                </c:pt>
                <c:pt idx="220">
                  <c:v>926</c:v>
                </c:pt>
                <c:pt idx="221">
                  <c:v>929</c:v>
                </c:pt>
                <c:pt idx="222">
                  <c:v>933</c:v>
                </c:pt>
                <c:pt idx="223">
                  <c:v>485</c:v>
                </c:pt>
                <c:pt idx="224">
                  <c:v>163</c:v>
                </c:pt>
                <c:pt idx="225">
                  <c:v>491</c:v>
                </c:pt>
                <c:pt idx="226">
                  <c:v>493</c:v>
                </c:pt>
                <c:pt idx="227">
                  <c:v>491</c:v>
                </c:pt>
                <c:pt idx="229">
                  <c:v>941</c:v>
                </c:pt>
                <c:pt idx="230">
                  <c:v>928</c:v>
                </c:pt>
                <c:pt idx="232">
                  <c:v>927</c:v>
                </c:pt>
                <c:pt idx="233">
                  <c:v>486</c:v>
                </c:pt>
                <c:pt idx="234">
                  <c:v>485</c:v>
                </c:pt>
                <c:pt idx="235">
                  <c:v>619</c:v>
                </c:pt>
                <c:pt idx="236">
                  <c:v>623</c:v>
                </c:pt>
                <c:pt idx="237">
                  <c:v>624</c:v>
                </c:pt>
                <c:pt idx="238">
                  <c:v>623</c:v>
                </c:pt>
                <c:pt idx="239">
                  <c:v>164</c:v>
                </c:pt>
                <c:pt idx="240">
                  <c:v>164</c:v>
                </c:pt>
                <c:pt idx="243">
                  <c:v>493</c:v>
                </c:pt>
                <c:pt idx="244">
                  <c:v>491</c:v>
                </c:pt>
                <c:pt idx="245">
                  <c:v>495</c:v>
                </c:pt>
                <c:pt idx="246">
                  <c:v>492</c:v>
                </c:pt>
                <c:pt idx="247">
                  <c:v>492</c:v>
                </c:pt>
                <c:pt idx="248">
                  <c:v>164</c:v>
                </c:pt>
                <c:pt idx="249">
                  <c:v>485</c:v>
                </c:pt>
                <c:pt idx="250">
                  <c:v>485</c:v>
                </c:pt>
                <c:pt idx="251">
                  <c:v>485</c:v>
                </c:pt>
                <c:pt idx="252">
                  <c:v>485</c:v>
                </c:pt>
                <c:pt idx="253">
                  <c:v>487</c:v>
                </c:pt>
                <c:pt idx="254">
                  <c:v>488</c:v>
                </c:pt>
                <c:pt idx="255">
                  <c:v>488</c:v>
                </c:pt>
                <c:pt idx="256">
                  <c:v>489</c:v>
                </c:pt>
                <c:pt idx="257">
                  <c:v>491</c:v>
                </c:pt>
                <c:pt idx="258">
                  <c:v>490</c:v>
                </c:pt>
                <c:pt idx="259">
                  <c:v>489</c:v>
                </c:pt>
                <c:pt idx="260">
                  <c:v>488</c:v>
                </c:pt>
                <c:pt idx="261">
                  <c:v>490</c:v>
                </c:pt>
                <c:pt idx="262">
                  <c:v>163</c:v>
                </c:pt>
                <c:pt idx="263">
                  <c:v>485</c:v>
                </c:pt>
                <c:pt idx="264">
                  <c:v>922</c:v>
                </c:pt>
                <c:pt idx="265">
                  <c:v>923</c:v>
                </c:pt>
                <c:pt idx="266">
                  <c:v>925</c:v>
                </c:pt>
                <c:pt idx="267">
                  <c:v>928</c:v>
                </c:pt>
                <c:pt idx="268">
                  <c:v>932</c:v>
                </c:pt>
                <c:pt idx="270">
                  <c:v>932</c:v>
                </c:pt>
                <c:pt idx="271">
                  <c:v>933</c:v>
                </c:pt>
                <c:pt idx="272">
                  <c:v>619</c:v>
                </c:pt>
                <c:pt idx="273">
                  <c:v>611</c:v>
                </c:pt>
                <c:pt idx="274">
                  <c:v>612</c:v>
                </c:pt>
                <c:pt idx="275">
                  <c:v>611</c:v>
                </c:pt>
                <c:pt idx="276">
                  <c:v>922</c:v>
                </c:pt>
                <c:pt idx="277">
                  <c:v>918</c:v>
                </c:pt>
                <c:pt idx="278">
                  <c:v>611</c:v>
                </c:pt>
                <c:pt idx="279">
                  <c:v>612</c:v>
                </c:pt>
                <c:pt idx="280">
                  <c:v>925</c:v>
                </c:pt>
                <c:pt idx="281">
                  <c:v>617</c:v>
                </c:pt>
                <c:pt idx="282">
                  <c:v>617</c:v>
                </c:pt>
                <c:pt idx="283">
                  <c:v>935</c:v>
                </c:pt>
              </c:numCache>
            </c:numRef>
          </c:val>
          <c:smooth val="0"/>
          <c:extLst>
            <c:ext xmlns:c16="http://schemas.microsoft.com/office/drawing/2014/chart" uri="{C3380CC4-5D6E-409C-BE32-E72D297353CC}">
              <c16:uniqueId val="{00000000-FEF3-4C04-A5C3-DCBB901A3886}"/>
            </c:ext>
          </c:extLst>
        </c:ser>
        <c:ser>
          <c:idx val="1"/>
          <c:order val="1"/>
          <c:tx>
            <c:strRef>
              <c:f>Produktionsgewichtsdaten!$C$3:$C$4</c:f>
              <c:strCache>
                <c:ptCount val="1"/>
                <c:pt idx="0">
                  <c:v>GEB2</c:v>
                </c:pt>
              </c:strCache>
            </c:strRef>
          </c:tx>
          <c:spPr>
            <a:ln w="57150" cap="rnd">
              <a:solidFill>
                <a:srgbClr val="007373"/>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Produktionsgewichtsdaten!$C$5:$C$289</c:f>
              <c:numCache>
                <c:formatCode>General</c:formatCode>
                <c:ptCount val="284"/>
                <c:pt idx="0">
                  <c:v>882.24</c:v>
                </c:pt>
                <c:pt idx="3">
                  <c:v>857.32</c:v>
                </c:pt>
                <c:pt idx="4">
                  <c:v>859.93</c:v>
                </c:pt>
                <c:pt idx="5">
                  <c:v>863.18</c:v>
                </c:pt>
                <c:pt idx="6">
                  <c:v>859.39</c:v>
                </c:pt>
                <c:pt idx="7">
                  <c:v>862.4</c:v>
                </c:pt>
                <c:pt idx="8">
                  <c:v>859.83</c:v>
                </c:pt>
                <c:pt idx="9">
                  <c:v>554.09</c:v>
                </c:pt>
                <c:pt idx="134">
                  <c:v>877</c:v>
                </c:pt>
                <c:pt idx="135">
                  <c:v>830</c:v>
                </c:pt>
                <c:pt idx="136">
                  <c:v>832</c:v>
                </c:pt>
                <c:pt idx="189">
                  <c:v>590</c:v>
                </c:pt>
              </c:numCache>
            </c:numRef>
          </c:val>
          <c:smooth val="0"/>
          <c:extLst>
            <c:ext xmlns:c16="http://schemas.microsoft.com/office/drawing/2014/chart" uri="{C3380CC4-5D6E-409C-BE32-E72D297353CC}">
              <c16:uniqueId val="{00000005-FE67-4BC7-9379-0460E4D3F26F}"/>
            </c:ext>
          </c:extLst>
        </c:ser>
        <c:ser>
          <c:idx val="2"/>
          <c:order val="2"/>
          <c:tx>
            <c:strRef>
              <c:f>Produktionsgewichtsdaten!$D$3:$D$4</c:f>
              <c:strCache>
                <c:ptCount val="1"/>
                <c:pt idx="0">
                  <c:v>GEB3</c:v>
                </c:pt>
              </c:strCache>
            </c:strRef>
          </c:tx>
          <c:spPr>
            <a:ln w="57150" cap="rnd">
              <a:solidFill>
                <a:srgbClr val="E5486A"/>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Produktionsgewichtsdaten!$D$5:$D$289</c:f>
              <c:numCache>
                <c:formatCode>General</c:formatCode>
                <c:ptCount val="284"/>
                <c:pt idx="3">
                  <c:v>882.36</c:v>
                </c:pt>
                <c:pt idx="4">
                  <c:v>881.86</c:v>
                </c:pt>
                <c:pt idx="6">
                  <c:v>873.94</c:v>
                </c:pt>
                <c:pt idx="7">
                  <c:v>873.94</c:v>
                </c:pt>
                <c:pt idx="8">
                  <c:v>870.57</c:v>
                </c:pt>
                <c:pt idx="10">
                  <c:v>874.63</c:v>
                </c:pt>
                <c:pt idx="11">
                  <c:v>873.97</c:v>
                </c:pt>
                <c:pt idx="12">
                  <c:v>876.26</c:v>
                </c:pt>
                <c:pt idx="13">
                  <c:v>878.22</c:v>
                </c:pt>
                <c:pt idx="14">
                  <c:v>847.34</c:v>
                </c:pt>
                <c:pt idx="15">
                  <c:v>861.63</c:v>
                </c:pt>
                <c:pt idx="16">
                  <c:v>854.57</c:v>
                </c:pt>
                <c:pt idx="17">
                  <c:v>859.39</c:v>
                </c:pt>
                <c:pt idx="18">
                  <c:v>856.18</c:v>
                </c:pt>
                <c:pt idx="19">
                  <c:v>849.04</c:v>
                </c:pt>
                <c:pt idx="20">
                  <c:v>846.88</c:v>
                </c:pt>
                <c:pt idx="21">
                  <c:v>848.01</c:v>
                </c:pt>
                <c:pt idx="22">
                  <c:v>849.38</c:v>
                </c:pt>
                <c:pt idx="23">
                  <c:v>847.07</c:v>
                </c:pt>
                <c:pt idx="24">
                  <c:v>829.39</c:v>
                </c:pt>
                <c:pt idx="26">
                  <c:v>844.2</c:v>
                </c:pt>
                <c:pt idx="27">
                  <c:v>843.82</c:v>
                </c:pt>
                <c:pt idx="28">
                  <c:v>845.17</c:v>
                </c:pt>
                <c:pt idx="30">
                  <c:v>846.26</c:v>
                </c:pt>
                <c:pt idx="31">
                  <c:v>849.39</c:v>
                </c:pt>
                <c:pt idx="33">
                  <c:v>541.27</c:v>
                </c:pt>
                <c:pt idx="35">
                  <c:v>547.76</c:v>
                </c:pt>
                <c:pt idx="36">
                  <c:v>853.52</c:v>
                </c:pt>
                <c:pt idx="39">
                  <c:v>127</c:v>
                </c:pt>
                <c:pt idx="42">
                  <c:v>128</c:v>
                </c:pt>
                <c:pt idx="43">
                  <c:v>257</c:v>
                </c:pt>
                <c:pt idx="44">
                  <c:v>129</c:v>
                </c:pt>
                <c:pt idx="45">
                  <c:v>256</c:v>
                </c:pt>
                <c:pt idx="46">
                  <c:v>129</c:v>
                </c:pt>
                <c:pt idx="47">
                  <c:v>550</c:v>
                </c:pt>
                <c:pt idx="48">
                  <c:v>550</c:v>
                </c:pt>
                <c:pt idx="49">
                  <c:v>550</c:v>
                </c:pt>
                <c:pt idx="50">
                  <c:v>548</c:v>
                </c:pt>
                <c:pt idx="51">
                  <c:v>547</c:v>
                </c:pt>
                <c:pt idx="52">
                  <c:v>542</c:v>
                </c:pt>
                <c:pt idx="55">
                  <c:v>539</c:v>
                </c:pt>
                <c:pt idx="56">
                  <c:v>3212</c:v>
                </c:pt>
                <c:pt idx="57">
                  <c:v>534</c:v>
                </c:pt>
                <c:pt idx="58">
                  <c:v>534</c:v>
                </c:pt>
                <c:pt idx="59">
                  <c:v>534</c:v>
                </c:pt>
                <c:pt idx="60">
                  <c:v>534</c:v>
                </c:pt>
                <c:pt idx="61">
                  <c:v>535</c:v>
                </c:pt>
                <c:pt idx="62">
                  <c:v>534</c:v>
                </c:pt>
                <c:pt idx="64">
                  <c:v>534</c:v>
                </c:pt>
                <c:pt idx="66">
                  <c:v>535</c:v>
                </c:pt>
                <c:pt idx="67">
                  <c:v>535</c:v>
                </c:pt>
                <c:pt idx="68">
                  <c:v>537</c:v>
                </c:pt>
                <c:pt idx="69">
                  <c:v>538</c:v>
                </c:pt>
                <c:pt idx="70">
                  <c:v>536</c:v>
                </c:pt>
                <c:pt idx="71">
                  <c:v>121</c:v>
                </c:pt>
                <c:pt idx="73">
                  <c:v>121</c:v>
                </c:pt>
                <c:pt idx="76">
                  <c:v>121</c:v>
                </c:pt>
                <c:pt idx="77">
                  <c:v>121</c:v>
                </c:pt>
                <c:pt idx="82">
                  <c:v>122</c:v>
                </c:pt>
                <c:pt idx="84">
                  <c:v>122</c:v>
                </c:pt>
                <c:pt idx="85">
                  <c:v>122</c:v>
                </c:pt>
                <c:pt idx="86">
                  <c:v>122</c:v>
                </c:pt>
                <c:pt idx="88">
                  <c:v>122</c:v>
                </c:pt>
                <c:pt idx="89">
                  <c:v>122</c:v>
                </c:pt>
                <c:pt idx="90">
                  <c:v>122</c:v>
                </c:pt>
                <c:pt idx="91">
                  <c:v>122</c:v>
                </c:pt>
                <c:pt idx="92">
                  <c:v>121</c:v>
                </c:pt>
                <c:pt idx="93">
                  <c:v>121</c:v>
                </c:pt>
                <c:pt idx="94">
                  <c:v>122</c:v>
                </c:pt>
                <c:pt idx="101">
                  <c:v>121</c:v>
                </c:pt>
                <c:pt idx="104">
                  <c:v>122</c:v>
                </c:pt>
                <c:pt idx="107">
                  <c:v>368</c:v>
                </c:pt>
                <c:pt idx="108">
                  <c:v>368</c:v>
                </c:pt>
                <c:pt idx="109">
                  <c:v>245</c:v>
                </c:pt>
                <c:pt idx="110">
                  <c:v>246</c:v>
                </c:pt>
                <c:pt idx="111">
                  <c:v>368</c:v>
                </c:pt>
                <c:pt idx="112">
                  <c:v>369</c:v>
                </c:pt>
                <c:pt idx="113">
                  <c:v>368</c:v>
                </c:pt>
                <c:pt idx="115">
                  <c:v>246</c:v>
                </c:pt>
                <c:pt idx="116">
                  <c:v>245</c:v>
                </c:pt>
                <c:pt idx="118">
                  <c:v>245</c:v>
                </c:pt>
                <c:pt idx="119">
                  <c:v>245</c:v>
                </c:pt>
                <c:pt idx="120">
                  <c:v>245</c:v>
                </c:pt>
                <c:pt idx="121">
                  <c:v>245</c:v>
                </c:pt>
                <c:pt idx="122">
                  <c:v>370</c:v>
                </c:pt>
                <c:pt idx="123">
                  <c:v>369</c:v>
                </c:pt>
                <c:pt idx="124">
                  <c:v>247</c:v>
                </c:pt>
                <c:pt idx="125">
                  <c:v>371</c:v>
                </c:pt>
                <c:pt idx="126">
                  <c:v>248</c:v>
                </c:pt>
                <c:pt idx="127">
                  <c:v>275</c:v>
                </c:pt>
                <c:pt idx="130">
                  <c:v>128</c:v>
                </c:pt>
                <c:pt idx="131">
                  <c:v>129</c:v>
                </c:pt>
                <c:pt idx="132">
                  <c:v>434</c:v>
                </c:pt>
                <c:pt idx="138">
                  <c:v>831</c:v>
                </c:pt>
                <c:pt idx="139">
                  <c:v>817</c:v>
                </c:pt>
                <c:pt idx="141">
                  <c:v>146</c:v>
                </c:pt>
                <c:pt idx="142">
                  <c:v>146</c:v>
                </c:pt>
                <c:pt idx="143">
                  <c:v>146</c:v>
                </c:pt>
                <c:pt idx="144">
                  <c:v>147</c:v>
                </c:pt>
                <c:pt idx="145">
                  <c:v>146</c:v>
                </c:pt>
                <c:pt idx="146">
                  <c:v>146</c:v>
                </c:pt>
                <c:pt idx="147">
                  <c:v>437</c:v>
                </c:pt>
                <c:pt idx="148">
                  <c:v>146</c:v>
                </c:pt>
                <c:pt idx="149">
                  <c:v>292</c:v>
                </c:pt>
                <c:pt idx="150">
                  <c:v>146</c:v>
                </c:pt>
                <c:pt idx="151">
                  <c:v>146</c:v>
                </c:pt>
                <c:pt idx="152">
                  <c:v>146</c:v>
                </c:pt>
                <c:pt idx="153">
                  <c:v>440</c:v>
                </c:pt>
                <c:pt idx="154">
                  <c:v>293</c:v>
                </c:pt>
                <c:pt idx="156">
                  <c:v>149</c:v>
                </c:pt>
                <c:pt idx="157">
                  <c:v>147</c:v>
                </c:pt>
                <c:pt idx="158">
                  <c:v>146</c:v>
                </c:pt>
                <c:pt idx="162">
                  <c:v>144</c:v>
                </c:pt>
                <c:pt idx="163">
                  <c:v>150</c:v>
                </c:pt>
                <c:pt idx="165">
                  <c:v>145</c:v>
                </c:pt>
                <c:pt idx="168">
                  <c:v>587</c:v>
                </c:pt>
                <c:pt idx="169">
                  <c:v>813</c:v>
                </c:pt>
                <c:pt idx="170">
                  <c:v>834</c:v>
                </c:pt>
                <c:pt idx="171">
                  <c:v>1630</c:v>
                </c:pt>
                <c:pt idx="172">
                  <c:v>1408</c:v>
                </c:pt>
                <c:pt idx="173">
                  <c:v>876</c:v>
                </c:pt>
                <c:pt idx="175">
                  <c:v>1679</c:v>
                </c:pt>
                <c:pt idx="176">
                  <c:v>874</c:v>
                </c:pt>
                <c:pt idx="177">
                  <c:v>448</c:v>
                </c:pt>
                <c:pt idx="178">
                  <c:v>890</c:v>
                </c:pt>
                <c:pt idx="179">
                  <c:v>890</c:v>
                </c:pt>
                <c:pt idx="180">
                  <c:v>890</c:v>
                </c:pt>
                <c:pt idx="181">
                  <c:v>890</c:v>
                </c:pt>
                <c:pt idx="182">
                  <c:v>889</c:v>
                </c:pt>
                <c:pt idx="183">
                  <c:v>887</c:v>
                </c:pt>
                <c:pt idx="184">
                  <c:v>889</c:v>
                </c:pt>
                <c:pt idx="185">
                  <c:v>448</c:v>
                </c:pt>
                <c:pt idx="186">
                  <c:v>581</c:v>
                </c:pt>
                <c:pt idx="187">
                  <c:v>554</c:v>
                </c:pt>
                <c:pt idx="188">
                  <c:v>554</c:v>
                </c:pt>
                <c:pt idx="189">
                  <c:v>590</c:v>
                </c:pt>
                <c:pt idx="190">
                  <c:v>600</c:v>
                </c:pt>
                <c:pt idx="191">
                  <c:v>600</c:v>
                </c:pt>
                <c:pt idx="192">
                  <c:v>600</c:v>
                </c:pt>
                <c:pt idx="193">
                  <c:v>595</c:v>
                </c:pt>
                <c:pt idx="194">
                  <c:v>612</c:v>
                </c:pt>
                <c:pt idx="195">
                  <c:v>618</c:v>
                </c:pt>
                <c:pt idx="196">
                  <c:v>619</c:v>
                </c:pt>
                <c:pt idx="197">
                  <c:v>620</c:v>
                </c:pt>
                <c:pt idx="198">
                  <c:v>621</c:v>
                </c:pt>
                <c:pt idx="199">
                  <c:v>622</c:v>
                </c:pt>
                <c:pt idx="200">
                  <c:v>623</c:v>
                </c:pt>
                <c:pt idx="201">
                  <c:v>624</c:v>
                </c:pt>
                <c:pt idx="202">
                  <c:v>623</c:v>
                </c:pt>
                <c:pt idx="203">
                  <c:v>622</c:v>
                </c:pt>
                <c:pt idx="204">
                  <c:v>934</c:v>
                </c:pt>
                <c:pt idx="205">
                  <c:v>935</c:v>
                </c:pt>
                <c:pt idx="206">
                  <c:v>936</c:v>
                </c:pt>
                <c:pt idx="207">
                  <c:v>936</c:v>
                </c:pt>
                <c:pt idx="208">
                  <c:v>940</c:v>
                </c:pt>
                <c:pt idx="209">
                  <c:v>941</c:v>
                </c:pt>
                <c:pt idx="210">
                  <c:v>943</c:v>
                </c:pt>
                <c:pt idx="211">
                  <c:v>943</c:v>
                </c:pt>
                <c:pt idx="212">
                  <c:v>940</c:v>
                </c:pt>
                <c:pt idx="213">
                  <c:v>941</c:v>
                </c:pt>
                <c:pt idx="214">
                  <c:v>939</c:v>
                </c:pt>
                <c:pt idx="215">
                  <c:v>937</c:v>
                </c:pt>
                <c:pt idx="216">
                  <c:v>938</c:v>
                </c:pt>
                <c:pt idx="217">
                  <c:v>938</c:v>
                </c:pt>
                <c:pt idx="218">
                  <c:v>941</c:v>
                </c:pt>
                <c:pt idx="219">
                  <c:v>944</c:v>
                </c:pt>
                <c:pt idx="220">
                  <c:v>937</c:v>
                </c:pt>
                <c:pt idx="221">
                  <c:v>938</c:v>
                </c:pt>
                <c:pt idx="222">
                  <c:v>941</c:v>
                </c:pt>
                <c:pt idx="223">
                  <c:v>491</c:v>
                </c:pt>
                <c:pt idx="224">
                  <c:v>164</c:v>
                </c:pt>
                <c:pt idx="225">
                  <c:v>493</c:v>
                </c:pt>
                <c:pt idx="226">
                  <c:v>495</c:v>
                </c:pt>
                <c:pt idx="227">
                  <c:v>494</c:v>
                </c:pt>
                <c:pt idx="228">
                  <c:v>493</c:v>
                </c:pt>
                <c:pt idx="229">
                  <c:v>493</c:v>
                </c:pt>
                <c:pt idx="230">
                  <c:v>495</c:v>
                </c:pt>
                <c:pt idx="231">
                  <c:v>497</c:v>
                </c:pt>
                <c:pt idx="232">
                  <c:v>495</c:v>
                </c:pt>
                <c:pt idx="233">
                  <c:v>488</c:v>
                </c:pt>
                <c:pt idx="234">
                  <c:v>488</c:v>
                </c:pt>
                <c:pt idx="235">
                  <c:v>488</c:v>
                </c:pt>
                <c:pt idx="236">
                  <c:v>166</c:v>
                </c:pt>
                <c:pt idx="237">
                  <c:v>165</c:v>
                </c:pt>
                <c:pt idx="238">
                  <c:v>493</c:v>
                </c:pt>
                <c:pt idx="239">
                  <c:v>493</c:v>
                </c:pt>
                <c:pt idx="240">
                  <c:v>165</c:v>
                </c:pt>
                <c:pt idx="241">
                  <c:v>165</c:v>
                </c:pt>
                <c:pt idx="243">
                  <c:v>491</c:v>
                </c:pt>
                <c:pt idx="244">
                  <c:v>490</c:v>
                </c:pt>
                <c:pt idx="245">
                  <c:v>493</c:v>
                </c:pt>
                <c:pt idx="246">
                  <c:v>491</c:v>
                </c:pt>
                <c:pt idx="247">
                  <c:v>491</c:v>
                </c:pt>
                <c:pt idx="248">
                  <c:v>492</c:v>
                </c:pt>
                <c:pt idx="249">
                  <c:v>493</c:v>
                </c:pt>
                <c:pt idx="250">
                  <c:v>493</c:v>
                </c:pt>
                <c:pt idx="251">
                  <c:v>493</c:v>
                </c:pt>
                <c:pt idx="252">
                  <c:v>493</c:v>
                </c:pt>
                <c:pt idx="253">
                  <c:v>493</c:v>
                </c:pt>
                <c:pt idx="254">
                  <c:v>492</c:v>
                </c:pt>
                <c:pt idx="255">
                  <c:v>492</c:v>
                </c:pt>
                <c:pt idx="256">
                  <c:v>493</c:v>
                </c:pt>
                <c:pt idx="257">
                  <c:v>492</c:v>
                </c:pt>
                <c:pt idx="258">
                  <c:v>495</c:v>
                </c:pt>
                <c:pt idx="259">
                  <c:v>490</c:v>
                </c:pt>
                <c:pt idx="260">
                  <c:v>488</c:v>
                </c:pt>
                <c:pt idx="261">
                  <c:v>489</c:v>
                </c:pt>
                <c:pt idx="262">
                  <c:v>489</c:v>
                </c:pt>
                <c:pt idx="263">
                  <c:v>489</c:v>
                </c:pt>
                <c:pt idx="264">
                  <c:v>935</c:v>
                </c:pt>
                <c:pt idx="265">
                  <c:v>932</c:v>
                </c:pt>
                <c:pt idx="266">
                  <c:v>932</c:v>
                </c:pt>
                <c:pt idx="267">
                  <c:v>932</c:v>
                </c:pt>
                <c:pt idx="268">
                  <c:v>936</c:v>
                </c:pt>
                <c:pt idx="270">
                  <c:v>938</c:v>
                </c:pt>
                <c:pt idx="271">
                  <c:v>933</c:v>
                </c:pt>
                <c:pt idx="272">
                  <c:v>619</c:v>
                </c:pt>
                <c:pt idx="273">
                  <c:v>620</c:v>
                </c:pt>
                <c:pt idx="274">
                  <c:v>620</c:v>
                </c:pt>
                <c:pt idx="275">
                  <c:v>620</c:v>
                </c:pt>
                <c:pt idx="276">
                  <c:v>935</c:v>
                </c:pt>
                <c:pt idx="277">
                  <c:v>935</c:v>
                </c:pt>
                <c:pt idx="278">
                  <c:v>621</c:v>
                </c:pt>
                <c:pt idx="279">
                  <c:v>621</c:v>
                </c:pt>
                <c:pt idx="280">
                  <c:v>937</c:v>
                </c:pt>
                <c:pt idx="281">
                  <c:v>618</c:v>
                </c:pt>
                <c:pt idx="282">
                  <c:v>618</c:v>
                </c:pt>
                <c:pt idx="283">
                  <c:v>936</c:v>
                </c:pt>
              </c:numCache>
            </c:numRef>
          </c:val>
          <c:smooth val="0"/>
          <c:extLst>
            <c:ext xmlns:c16="http://schemas.microsoft.com/office/drawing/2014/chart" uri="{C3380CC4-5D6E-409C-BE32-E72D297353CC}">
              <c16:uniqueId val="{00000006-FE67-4BC7-9379-0460E4D3F26F}"/>
            </c:ext>
          </c:extLst>
        </c:ser>
        <c:ser>
          <c:idx val="3"/>
          <c:order val="3"/>
          <c:tx>
            <c:strRef>
              <c:f>Produktionsgewichtsdaten!$E$3:$E$4</c:f>
              <c:strCache>
                <c:ptCount val="1"/>
                <c:pt idx="0">
                  <c:v>GEB4</c:v>
                </c:pt>
              </c:strCache>
            </c:strRef>
          </c:tx>
          <c:spPr>
            <a:ln w="57150" cap="rnd">
              <a:solidFill>
                <a:srgbClr val="C23E54"/>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Produktionsgewichtsdaten!$E$5:$E$289</c:f>
              <c:numCache>
                <c:formatCode>General</c:formatCode>
                <c:ptCount val="284"/>
                <c:pt idx="31">
                  <c:v>868.92</c:v>
                </c:pt>
                <c:pt idx="32">
                  <c:v>557.47</c:v>
                </c:pt>
                <c:pt idx="34">
                  <c:v>862.28</c:v>
                </c:pt>
                <c:pt idx="35">
                  <c:v>554.91999999999996</c:v>
                </c:pt>
                <c:pt idx="39">
                  <c:v>253</c:v>
                </c:pt>
                <c:pt idx="41">
                  <c:v>126</c:v>
                </c:pt>
                <c:pt idx="42">
                  <c:v>126</c:v>
                </c:pt>
                <c:pt idx="46">
                  <c:v>126</c:v>
                </c:pt>
                <c:pt idx="47">
                  <c:v>520</c:v>
                </c:pt>
                <c:pt idx="48">
                  <c:v>516</c:v>
                </c:pt>
                <c:pt idx="50">
                  <c:v>517</c:v>
                </c:pt>
                <c:pt idx="51">
                  <c:v>518</c:v>
                </c:pt>
                <c:pt idx="52">
                  <c:v>529</c:v>
                </c:pt>
                <c:pt idx="54">
                  <c:v>529</c:v>
                </c:pt>
                <c:pt idx="56">
                  <c:v>2101</c:v>
                </c:pt>
                <c:pt idx="57">
                  <c:v>524</c:v>
                </c:pt>
                <c:pt idx="60">
                  <c:v>528</c:v>
                </c:pt>
                <c:pt idx="62">
                  <c:v>526</c:v>
                </c:pt>
                <c:pt idx="64">
                  <c:v>525</c:v>
                </c:pt>
                <c:pt idx="65">
                  <c:v>525</c:v>
                </c:pt>
                <c:pt idx="72">
                  <c:v>121</c:v>
                </c:pt>
                <c:pt idx="73">
                  <c:v>122</c:v>
                </c:pt>
                <c:pt idx="77">
                  <c:v>122</c:v>
                </c:pt>
                <c:pt idx="78">
                  <c:v>121</c:v>
                </c:pt>
                <c:pt idx="79">
                  <c:v>122</c:v>
                </c:pt>
                <c:pt idx="80">
                  <c:v>121</c:v>
                </c:pt>
                <c:pt idx="81">
                  <c:v>122</c:v>
                </c:pt>
                <c:pt idx="82">
                  <c:v>121</c:v>
                </c:pt>
                <c:pt idx="83">
                  <c:v>119</c:v>
                </c:pt>
                <c:pt idx="84">
                  <c:v>119</c:v>
                </c:pt>
                <c:pt idx="86">
                  <c:v>121</c:v>
                </c:pt>
                <c:pt idx="87">
                  <c:v>121</c:v>
                </c:pt>
                <c:pt idx="88">
                  <c:v>121</c:v>
                </c:pt>
                <c:pt idx="89">
                  <c:v>243</c:v>
                </c:pt>
                <c:pt idx="90">
                  <c:v>122</c:v>
                </c:pt>
                <c:pt idx="91">
                  <c:v>122</c:v>
                </c:pt>
                <c:pt idx="92">
                  <c:v>121</c:v>
                </c:pt>
                <c:pt idx="93">
                  <c:v>121</c:v>
                </c:pt>
                <c:pt idx="94">
                  <c:v>242</c:v>
                </c:pt>
                <c:pt idx="95">
                  <c:v>121</c:v>
                </c:pt>
                <c:pt idx="96">
                  <c:v>242</c:v>
                </c:pt>
                <c:pt idx="97">
                  <c:v>121</c:v>
                </c:pt>
                <c:pt idx="98">
                  <c:v>242</c:v>
                </c:pt>
                <c:pt idx="99">
                  <c:v>121</c:v>
                </c:pt>
                <c:pt idx="100">
                  <c:v>121</c:v>
                </c:pt>
                <c:pt idx="101">
                  <c:v>121</c:v>
                </c:pt>
                <c:pt idx="102">
                  <c:v>121</c:v>
                </c:pt>
                <c:pt idx="105">
                  <c:v>119</c:v>
                </c:pt>
                <c:pt idx="106">
                  <c:v>120</c:v>
                </c:pt>
                <c:pt idx="107">
                  <c:v>369</c:v>
                </c:pt>
                <c:pt idx="108">
                  <c:v>369</c:v>
                </c:pt>
                <c:pt idx="109">
                  <c:v>246</c:v>
                </c:pt>
                <c:pt idx="110">
                  <c:v>368</c:v>
                </c:pt>
                <c:pt idx="111">
                  <c:v>372</c:v>
                </c:pt>
                <c:pt idx="112">
                  <c:v>239</c:v>
                </c:pt>
                <c:pt idx="113">
                  <c:v>359</c:v>
                </c:pt>
                <c:pt idx="114">
                  <c:v>118</c:v>
                </c:pt>
                <c:pt idx="115">
                  <c:v>117</c:v>
                </c:pt>
                <c:pt idx="116">
                  <c:v>117</c:v>
                </c:pt>
                <c:pt idx="117">
                  <c:v>115</c:v>
                </c:pt>
                <c:pt idx="118">
                  <c:v>115</c:v>
                </c:pt>
                <c:pt idx="119">
                  <c:v>115</c:v>
                </c:pt>
                <c:pt idx="120">
                  <c:v>116</c:v>
                </c:pt>
                <c:pt idx="121">
                  <c:v>115</c:v>
                </c:pt>
                <c:pt idx="122">
                  <c:v>231</c:v>
                </c:pt>
                <c:pt idx="123">
                  <c:v>244</c:v>
                </c:pt>
                <c:pt idx="124">
                  <c:v>365</c:v>
                </c:pt>
                <c:pt idx="125">
                  <c:v>365</c:v>
                </c:pt>
                <c:pt idx="126">
                  <c:v>245</c:v>
                </c:pt>
                <c:pt idx="127">
                  <c:v>408</c:v>
                </c:pt>
                <c:pt idx="128">
                  <c:v>398</c:v>
                </c:pt>
                <c:pt idx="129">
                  <c:v>362</c:v>
                </c:pt>
                <c:pt idx="131">
                  <c:v>276</c:v>
                </c:pt>
                <c:pt idx="132">
                  <c:v>567</c:v>
                </c:pt>
                <c:pt idx="137">
                  <c:v>795</c:v>
                </c:pt>
                <c:pt idx="141">
                  <c:v>146</c:v>
                </c:pt>
                <c:pt idx="142">
                  <c:v>145</c:v>
                </c:pt>
                <c:pt idx="143">
                  <c:v>145</c:v>
                </c:pt>
                <c:pt idx="144">
                  <c:v>290</c:v>
                </c:pt>
                <c:pt idx="145">
                  <c:v>289</c:v>
                </c:pt>
                <c:pt idx="146">
                  <c:v>435</c:v>
                </c:pt>
                <c:pt idx="147">
                  <c:v>436</c:v>
                </c:pt>
                <c:pt idx="149">
                  <c:v>146</c:v>
                </c:pt>
                <c:pt idx="150">
                  <c:v>437</c:v>
                </c:pt>
                <c:pt idx="151">
                  <c:v>446</c:v>
                </c:pt>
                <c:pt idx="152">
                  <c:v>291</c:v>
                </c:pt>
                <c:pt idx="153">
                  <c:v>292</c:v>
                </c:pt>
                <c:pt idx="154">
                  <c:v>278</c:v>
                </c:pt>
                <c:pt idx="156">
                  <c:v>142</c:v>
                </c:pt>
                <c:pt idx="158">
                  <c:v>141</c:v>
                </c:pt>
                <c:pt idx="160">
                  <c:v>287</c:v>
                </c:pt>
                <c:pt idx="161">
                  <c:v>144</c:v>
                </c:pt>
                <c:pt idx="162">
                  <c:v>429</c:v>
                </c:pt>
                <c:pt idx="164">
                  <c:v>287</c:v>
                </c:pt>
                <c:pt idx="166">
                  <c:v>287</c:v>
                </c:pt>
                <c:pt idx="167">
                  <c:v>144</c:v>
                </c:pt>
                <c:pt idx="168">
                  <c:v>595</c:v>
                </c:pt>
                <c:pt idx="169">
                  <c:v>830</c:v>
                </c:pt>
                <c:pt idx="170">
                  <c:v>881</c:v>
                </c:pt>
                <c:pt idx="171">
                  <c:v>1712</c:v>
                </c:pt>
                <c:pt idx="173">
                  <c:v>1760</c:v>
                </c:pt>
                <c:pt idx="175">
                  <c:v>1683</c:v>
                </c:pt>
                <c:pt idx="176">
                  <c:v>886</c:v>
                </c:pt>
                <c:pt idx="177">
                  <c:v>1288</c:v>
                </c:pt>
                <c:pt idx="178">
                  <c:v>886</c:v>
                </c:pt>
                <c:pt idx="179">
                  <c:v>669</c:v>
                </c:pt>
                <c:pt idx="180">
                  <c:v>885</c:v>
                </c:pt>
                <c:pt idx="181">
                  <c:v>885</c:v>
                </c:pt>
                <c:pt idx="182">
                  <c:v>883</c:v>
                </c:pt>
                <c:pt idx="183">
                  <c:v>886</c:v>
                </c:pt>
                <c:pt idx="184">
                  <c:v>886</c:v>
                </c:pt>
                <c:pt idx="185">
                  <c:v>446</c:v>
                </c:pt>
                <c:pt idx="186">
                  <c:v>577</c:v>
                </c:pt>
                <c:pt idx="189">
                  <c:v>595</c:v>
                </c:pt>
                <c:pt idx="190">
                  <c:v>595</c:v>
                </c:pt>
                <c:pt idx="191">
                  <c:v>596</c:v>
                </c:pt>
                <c:pt idx="192">
                  <c:v>600</c:v>
                </c:pt>
                <c:pt idx="193">
                  <c:v>596</c:v>
                </c:pt>
                <c:pt idx="194">
                  <c:v>142</c:v>
                </c:pt>
                <c:pt idx="195">
                  <c:v>613</c:v>
                </c:pt>
                <c:pt idx="196">
                  <c:v>624</c:v>
                </c:pt>
                <c:pt idx="197">
                  <c:v>623</c:v>
                </c:pt>
                <c:pt idx="198">
                  <c:v>625</c:v>
                </c:pt>
                <c:pt idx="199">
                  <c:v>618</c:v>
                </c:pt>
                <c:pt idx="200">
                  <c:v>609</c:v>
                </c:pt>
                <c:pt idx="201">
                  <c:v>610</c:v>
                </c:pt>
                <c:pt idx="202">
                  <c:v>610</c:v>
                </c:pt>
                <c:pt idx="203">
                  <c:v>609</c:v>
                </c:pt>
                <c:pt idx="204">
                  <c:v>919</c:v>
                </c:pt>
                <c:pt idx="205">
                  <c:v>926</c:v>
                </c:pt>
                <c:pt idx="206">
                  <c:v>944</c:v>
                </c:pt>
                <c:pt idx="207">
                  <c:v>942</c:v>
                </c:pt>
                <c:pt idx="208">
                  <c:v>950</c:v>
                </c:pt>
                <c:pt idx="209">
                  <c:v>949</c:v>
                </c:pt>
                <c:pt idx="210">
                  <c:v>953</c:v>
                </c:pt>
                <c:pt idx="211">
                  <c:v>953</c:v>
                </c:pt>
                <c:pt idx="212">
                  <c:v>952</c:v>
                </c:pt>
                <c:pt idx="213">
                  <c:v>958</c:v>
                </c:pt>
                <c:pt idx="214">
                  <c:v>934</c:v>
                </c:pt>
                <c:pt idx="215">
                  <c:v>926</c:v>
                </c:pt>
                <c:pt idx="216">
                  <c:v>935</c:v>
                </c:pt>
                <c:pt idx="217">
                  <c:v>936</c:v>
                </c:pt>
                <c:pt idx="218">
                  <c:v>943</c:v>
                </c:pt>
                <c:pt idx="219">
                  <c:v>940</c:v>
                </c:pt>
                <c:pt idx="220">
                  <c:v>937</c:v>
                </c:pt>
                <c:pt idx="221">
                  <c:v>939</c:v>
                </c:pt>
                <c:pt idx="222">
                  <c:v>929</c:v>
                </c:pt>
                <c:pt idx="223">
                  <c:v>482</c:v>
                </c:pt>
                <c:pt idx="224">
                  <c:v>160</c:v>
                </c:pt>
                <c:pt idx="225">
                  <c:v>487</c:v>
                </c:pt>
                <c:pt idx="226">
                  <c:v>488</c:v>
                </c:pt>
                <c:pt idx="227">
                  <c:v>488</c:v>
                </c:pt>
                <c:pt idx="228">
                  <c:v>488</c:v>
                </c:pt>
                <c:pt idx="229">
                  <c:v>491</c:v>
                </c:pt>
                <c:pt idx="230">
                  <c:v>491</c:v>
                </c:pt>
                <c:pt idx="231">
                  <c:v>495</c:v>
                </c:pt>
                <c:pt idx="232">
                  <c:v>494</c:v>
                </c:pt>
                <c:pt idx="234">
                  <c:v>945</c:v>
                </c:pt>
                <c:pt idx="235">
                  <c:v>494</c:v>
                </c:pt>
                <c:pt idx="236">
                  <c:v>497</c:v>
                </c:pt>
                <c:pt idx="237">
                  <c:v>497</c:v>
                </c:pt>
                <c:pt idx="238">
                  <c:v>494</c:v>
                </c:pt>
                <c:pt idx="239">
                  <c:v>497</c:v>
                </c:pt>
                <c:pt idx="240">
                  <c:v>167</c:v>
                </c:pt>
                <c:pt idx="241">
                  <c:v>166</c:v>
                </c:pt>
                <c:pt idx="242">
                  <c:v>160</c:v>
                </c:pt>
                <c:pt idx="243">
                  <c:v>485</c:v>
                </c:pt>
                <c:pt idx="244">
                  <c:v>479</c:v>
                </c:pt>
                <c:pt idx="245">
                  <c:v>499</c:v>
                </c:pt>
                <c:pt idx="246">
                  <c:v>488</c:v>
                </c:pt>
                <c:pt idx="247">
                  <c:v>487</c:v>
                </c:pt>
                <c:pt idx="248">
                  <c:v>488</c:v>
                </c:pt>
                <c:pt idx="249">
                  <c:v>491</c:v>
                </c:pt>
                <c:pt idx="250">
                  <c:v>494</c:v>
                </c:pt>
                <c:pt idx="251">
                  <c:v>494</c:v>
                </c:pt>
                <c:pt idx="252">
                  <c:v>495</c:v>
                </c:pt>
                <c:pt idx="253">
                  <c:v>496</c:v>
                </c:pt>
                <c:pt idx="254">
                  <c:v>497</c:v>
                </c:pt>
                <c:pt idx="255">
                  <c:v>495</c:v>
                </c:pt>
                <c:pt idx="256">
                  <c:v>494</c:v>
                </c:pt>
                <c:pt idx="257">
                  <c:v>493</c:v>
                </c:pt>
                <c:pt idx="258">
                  <c:v>498</c:v>
                </c:pt>
                <c:pt idx="259">
                  <c:v>494</c:v>
                </c:pt>
                <c:pt idx="260">
                  <c:v>492</c:v>
                </c:pt>
                <c:pt idx="261">
                  <c:v>494</c:v>
                </c:pt>
                <c:pt idx="262">
                  <c:v>491</c:v>
                </c:pt>
                <c:pt idx="263">
                  <c:v>494</c:v>
                </c:pt>
                <c:pt idx="264">
                  <c:v>943</c:v>
                </c:pt>
                <c:pt idx="265">
                  <c:v>944</c:v>
                </c:pt>
                <c:pt idx="266">
                  <c:v>944</c:v>
                </c:pt>
                <c:pt idx="267">
                  <c:v>942</c:v>
                </c:pt>
                <c:pt idx="268">
                  <c:v>943</c:v>
                </c:pt>
                <c:pt idx="269">
                  <c:v>625</c:v>
                </c:pt>
                <c:pt idx="270">
                  <c:v>618</c:v>
                </c:pt>
                <c:pt idx="271">
                  <c:v>926</c:v>
                </c:pt>
                <c:pt idx="272">
                  <c:v>632</c:v>
                </c:pt>
                <c:pt idx="273">
                  <c:v>632</c:v>
                </c:pt>
                <c:pt idx="274">
                  <c:v>633</c:v>
                </c:pt>
                <c:pt idx="275">
                  <c:v>632</c:v>
                </c:pt>
                <c:pt idx="276">
                  <c:v>954</c:v>
                </c:pt>
                <c:pt idx="277">
                  <c:v>956</c:v>
                </c:pt>
                <c:pt idx="278">
                  <c:v>634</c:v>
                </c:pt>
                <c:pt idx="279">
                  <c:v>634</c:v>
                </c:pt>
                <c:pt idx="280">
                  <c:v>634</c:v>
                </c:pt>
                <c:pt idx="281">
                  <c:v>630</c:v>
                </c:pt>
                <c:pt idx="282">
                  <c:v>627</c:v>
                </c:pt>
                <c:pt idx="283">
                  <c:v>952</c:v>
                </c:pt>
              </c:numCache>
            </c:numRef>
          </c:val>
          <c:smooth val="0"/>
          <c:extLst>
            <c:ext xmlns:c16="http://schemas.microsoft.com/office/drawing/2014/chart" uri="{C3380CC4-5D6E-409C-BE32-E72D297353CC}">
              <c16:uniqueId val="{00000007-FE67-4BC7-9379-0460E4D3F26F}"/>
            </c:ext>
          </c:extLst>
        </c:ser>
        <c:ser>
          <c:idx val="4"/>
          <c:order val="4"/>
          <c:tx>
            <c:strRef>
              <c:f>Produktionsgewichtsdaten!$F$3:$F$4</c:f>
              <c:strCache>
                <c:ptCount val="1"/>
                <c:pt idx="0">
                  <c:v>GEB5</c:v>
                </c:pt>
              </c:strCache>
            </c:strRef>
          </c:tx>
          <c:spPr>
            <a:ln w="57150" cap="rnd">
              <a:solidFill>
                <a:srgbClr val="009B73"/>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Produktionsgewichtsdaten!$F$5:$F$289</c:f>
              <c:numCache>
                <c:formatCode>General</c:formatCode>
                <c:ptCount val="284"/>
                <c:pt idx="31">
                  <c:v>847.37</c:v>
                </c:pt>
                <c:pt idx="32">
                  <c:v>544.14</c:v>
                </c:pt>
                <c:pt idx="33">
                  <c:v>543.27</c:v>
                </c:pt>
                <c:pt idx="39">
                  <c:v>126</c:v>
                </c:pt>
                <c:pt idx="40">
                  <c:v>126</c:v>
                </c:pt>
                <c:pt idx="42">
                  <c:v>129</c:v>
                </c:pt>
                <c:pt idx="43">
                  <c:v>255</c:v>
                </c:pt>
                <c:pt idx="44">
                  <c:v>125</c:v>
                </c:pt>
                <c:pt idx="45">
                  <c:v>249</c:v>
                </c:pt>
                <c:pt idx="48">
                  <c:v>526</c:v>
                </c:pt>
                <c:pt idx="50">
                  <c:v>527</c:v>
                </c:pt>
                <c:pt idx="52">
                  <c:v>536</c:v>
                </c:pt>
                <c:pt idx="53">
                  <c:v>535</c:v>
                </c:pt>
                <c:pt idx="54">
                  <c:v>534</c:v>
                </c:pt>
                <c:pt idx="55">
                  <c:v>535</c:v>
                </c:pt>
                <c:pt idx="56">
                  <c:v>3213</c:v>
                </c:pt>
                <c:pt idx="57">
                  <c:v>538</c:v>
                </c:pt>
                <c:pt idx="58">
                  <c:v>538</c:v>
                </c:pt>
                <c:pt idx="59">
                  <c:v>539</c:v>
                </c:pt>
                <c:pt idx="60">
                  <c:v>538</c:v>
                </c:pt>
                <c:pt idx="61">
                  <c:v>539</c:v>
                </c:pt>
                <c:pt idx="62">
                  <c:v>537</c:v>
                </c:pt>
                <c:pt idx="63">
                  <c:v>538</c:v>
                </c:pt>
                <c:pt idx="65">
                  <c:v>538</c:v>
                </c:pt>
                <c:pt idx="67">
                  <c:v>525</c:v>
                </c:pt>
                <c:pt idx="73">
                  <c:v>122</c:v>
                </c:pt>
                <c:pt idx="74">
                  <c:v>122</c:v>
                </c:pt>
                <c:pt idx="75">
                  <c:v>122</c:v>
                </c:pt>
                <c:pt idx="77">
                  <c:v>244</c:v>
                </c:pt>
                <c:pt idx="78">
                  <c:v>121</c:v>
                </c:pt>
                <c:pt idx="79">
                  <c:v>122</c:v>
                </c:pt>
                <c:pt idx="80">
                  <c:v>122</c:v>
                </c:pt>
                <c:pt idx="81">
                  <c:v>121</c:v>
                </c:pt>
                <c:pt idx="82">
                  <c:v>120</c:v>
                </c:pt>
                <c:pt idx="83">
                  <c:v>121</c:v>
                </c:pt>
                <c:pt idx="84">
                  <c:v>121</c:v>
                </c:pt>
                <c:pt idx="85">
                  <c:v>121</c:v>
                </c:pt>
                <c:pt idx="86">
                  <c:v>120</c:v>
                </c:pt>
                <c:pt idx="87">
                  <c:v>121</c:v>
                </c:pt>
                <c:pt idx="88">
                  <c:v>120</c:v>
                </c:pt>
                <c:pt idx="89">
                  <c:v>120</c:v>
                </c:pt>
                <c:pt idx="90">
                  <c:v>240</c:v>
                </c:pt>
                <c:pt idx="91">
                  <c:v>121</c:v>
                </c:pt>
                <c:pt idx="92">
                  <c:v>121</c:v>
                </c:pt>
                <c:pt idx="93">
                  <c:v>117</c:v>
                </c:pt>
                <c:pt idx="98">
                  <c:v>122</c:v>
                </c:pt>
                <c:pt idx="99">
                  <c:v>123</c:v>
                </c:pt>
                <c:pt idx="101">
                  <c:v>120</c:v>
                </c:pt>
                <c:pt idx="102">
                  <c:v>122</c:v>
                </c:pt>
                <c:pt idx="103">
                  <c:v>122</c:v>
                </c:pt>
                <c:pt idx="104">
                  <c:v>121</c:v>
                </c:pt>
                <c:pt idx="105">
                  <c:v>240</c:v>
                </c:pt>
                <c:pt idx="106">
                  <c:v>360</c:v>
                </c:pt>
                <c:pt idx="107">
                  <c:v>371</c:v>
                </c:pt>
                <c:pt idx="108">
                  <c:v>371</c:v>
                </c:pt>
                <c:pt idx="109">
                  <c:v>370</c:v>
                </c:pt>
                <c:pt idx="110">
                  <c:v>370</c:v>
                </c:pt>
                <c:pt idx="111">
                  <c:v>370</c:v>
                </c:pt>
                <c:pt idx="112">
                  <c:v>368</c:v>
                </c:pt>
                <c:pt idx="113">
                  <c:v>370</c:v>
                </c:pt>
                <c:pt idx="115">
                  <c:v>370</c:v>
                </c:pt>
                <c:pt idx="116">
                  <c:v>245</c:v>
                </c:pt>
                <c:pt idx="117">
                  <c:v>368</c:v>
                </c:pt>
                <c:pt idx="118">
                  <c:v>245</c:v>
                </c:pt>
                <c:pt idx="119">
                  <c:v>244</c:v>
                </c:pt>
                <c:pt idx="120">
                  <c:v>245</c:v>
                </c:pt>
                <c:pt idx="121">
                  <c:v>366</c:v>
                </c:pt>
                <c:pt idx="122">
                  <c:v>369</c:v>
                </c:pt>
                <c:pt idx="123">
                  <c:v>246</c:v>
                </c:pt>
                <c:pt idx="125">
                  <c:v>114</c:v>
                </c:pt>
                <c:pt idx="127">
                  <c:v>272</c:v>
                </c:pt>
                <c:pt idx="128">
                  <c:v>270</c:v>
                </c:pt>
                <c:pt idx="129">
                  <c:v>240</c:v>
                </c:pt>
                <c:pt idx="131">
                  <c:v>137</c:v>
                </c:pt>
                <c:pt idx="132">
                  <c:v>563</c:v>
                </c:pt>
                <c:pt idx="133">
                  <c:v>420</c:v>
                </c:pt>
                <c:pt idx="138">
                  <c:v>821</c:v>
                </c:pt>
                <c:pt idx="139">
                  <c:v>813</c:v>
                </c:pt>
                <c:pt idx="140">
                  <c:v>817</c:v>
                </c:pt>
                <c:pt idx="142">
                  <c:v>149</c:v>
                </c:pt>
                <c:pt idx="143">
                  <c:v>150</c:v>
                </c:pt>
                <c:pt idx="144">
                  <c:v>295</c:v>
                </c:pt>
                <c:pt idx="145">
                  <c:v>295</c:v>
                </c:pt>
                <c:pt idx="146">
                  <c:v>297</c:v>
                </c:pt>
                <c:pt idx="147">
                  <c:v>446</c:v>
                </c:pt>
                <c:pt idx="148">
                  <c:v>447</c:v>
                </c:pt>
                <c:pt idx="149">
                  <c:v>447</c:v>
                </c:pt>
                <c:pt idx="150">
                  <c:v>299</c:v>
                </c:pt>
                <c:pt idx="151">
                  <c:v>450</c:v>
                </c:pt>
                <c:pt idx="152">
                  <c:v>450</c:v>
                </c:pt>
                <c:pt idx="153">
                  <c:v>450</c:v>
                </c:pt>
                <c:pt idx="154">
                  <c:v>452</c:v>
                </c:pt>
                <c:pt idx="155">
                  <c:v>149</c:v>
                </c:pt>
                <c:pt idx="157">
                  <c:v>151</c:v>
                </c:pt>
                <c:pt idx="159">
                  <c:v>298</c:v>
                </c:pt>
                <c:pt idx="160">
                  <c:v>147</c:v>
                </c:pt>
                <c:pt idx="162">
                  <c:v>446</c:v>
                </c:pt>
                <c:pt idx="164">
                  <c:v>293</c:v>
                </c:pt>
                <c:pt idx="165">
                  <c:v>292</c:v>
                </c:pt>
                <c:pt idx="166">
                  <c:v>297</c:v>
                </c:pt>
                <c:pt idx="167">
                  <c:v>298</c:v>
                </c:pt>
                <c:pt idx="168">
                  <c:v>595</c:v>
                </c:pt>
                <c:pt idx="169">
                  <c:v>830</c:v>
                </c:pt>
                <c:pt idx="170">
                  <c:v>884</c:v>
                </c:pt>
                <c:pt idx="171">
                  <c:v>1714</c:v>
                </c:pt>
                <c:pt idx="172">
                  <c:v>1431</c:v>
                </c:pt>
                <c:pt idx="173">
                  <c:v>884</c:v>
                </c:pt>
                <c:pt idx="175">
                  <c:v>1675</c:v>
                </c:pt>
                <c:pt idx="176">
                  <c:v>880</c:v>
                </c:pt>
                <c:pt idx="177">
                  <c:v>934</c:v>
                </c:pt>
                <c:pt idx="178">
                  <c:v>882</c:v>
                </c:pt>
                <c:pt idx="179">
                  <c:v>881</c:v>
                </c:pt>
                <c:pt idx="180">
                  <c:v>585</c:v>
                </c:pt>
                <c:pt idx="181">
                  <c:v>863</c:v>
                </c:pt>
                <c:pt idx="182">
                  <c:v>867</c:v>
                </c:pt>
                <c:pt idx="183">
                  <c:v>874</c:v>
                </c:pt>
                <c:pt idx="184">
                  <c:v>874</c:v>
                </c:pt>
                <c:pt idx="185">
                  <c:v>442</c:v>
                </c:pt>
                <c:pt idx="186">
                  <c:v>565</c:v>
                </c:pt>
                <c:pt idx="189">
                  <c:v>465</c:v>
                </c:pt>
                <c:pt idx="190">
                  <c:v>590</c:v>
                </c:pt>
                <c:pt idx="191">
                  <c:v>590</c:v>
                </c:pt>
                <c:pt idx="192">
                  <c:v>592</c:v>
                </c:pt>
                <c:pt idx="193">
                  <c:v>1182</c:v>
                </c:pt>
                <c:pt idx="194">
                  <c:v>631</c:v>
                </c:pt>
                <c:pt idx="195">
                  <c:v>614</c:v>
                </c:pt>
                <c:pt idx="196">
                  <c:v>616</c:v>
                </c:pt>
                <c:pt idx="197">
                  <c:v>617</c:v>
                </c:pt>
                <c:pt idx="198">
                  <c:v>618</c:v>
                </c:pt>
                <c:pt idx="199">
                  <c:v>618</c:v>
                </c:pt>
                <c:pt idx="200">
                  <c:v>618</c:v>
                </c:pt>
                <c:pt idx="201">
                  <c:v>615</c:v>
                </c:pt>
                <c:pt idx="202">
                  <c:v>614</c:v>
                </c:pt>
                <c:pt idx="203">
                  <c:v>613</c:v>
                </c:pt>
                <c:pt idx="204">
                  <c:v>926</c:v>
                </c:pt>
                <c:pt idx="205">
                  <c:v>930</c:v>
                </c:pt>
                <c:pt idx="206">
                  <c:v>934</c:v>
                </c:pt>
                <c:pt idx="207">
                  <c:v>936</c:v>
                </c:pt>
                <c:pt idx="208">
                  <c:v>936</c:v>
                </c:pt>
                <c:pt idx="209">
                  <c:v>939</c:v>
                </c:pt>
                <c:pt idx="210">
                  <c:v>925</c:v>
                </c:pt>
                <c:pt idx="211">
                  <c:v>927</c:v>
                </c:pt>
                <c:pt idx="212">
                  <c:v>927</c:v>
                </c:pt>
                <c:pt idx="213">
                  <c:v>934</c:v>
                </c:pt>
                <c:pt idx="214">
                  <c:v>934</c:v>
                </c:pt>
                <c:pt idx="215">
                  <c:v>933</c:v>
                </c:pt>
                <c:pt idx="216">
                  <c:v>937</c:v>
                </c:pt>
                <c:pt idx="217">
                  <c:v>937</c:v>
                </c:pt>
                <c:pt idx="218">
                  <c:v>928</c:v>
                </c:pt>
                <c:pt idx="219">
                  <c:v>931</c:v>
                </c:pt>
                <c:pt idx="220">
                  <c:v>932</c:v>
                </c:pt>
                <c:pt idx="221">
                  <c:v>933</c:v>
                </c:pt>
                <c:pt idx="222">
                  <c:v>937</c:v>
                </c:pt>
                <c:pt idx="223">
                  <c:v>486</c:v>
                </c:pt>
                <c:pt idx="224">
                  <c:v>163</c:v>
                </c:pt>
                <c:pt idx="225">
                  <c:v>493</c:v>
                </c:pt>
                <c:pt idx="226">
                  <c:v>493</c:v>
                </c:pt>
                <c:pt idx="227">
                  <c:v>493</c:v>
                </c:pt>
                <c:pt idx="228">
                  <c:v>492</c:v>
                </c:pt>
                <c:pt idx="229">
                  <c:v>493</c:v>
                </c:pt>
                <c:pt idx="230">
                  <c:v>480</c:v>
                </c:pt>
                <c:pt idx="231">
                  <c:v>483</c:v>
                </c:pt>
                <c:pt idx="232">
                  <c:v>481</c:v>
                </c:pt>
                <c:pt idx="233">
                  <c:v>484</c:v>
                </c:pt>
                <c:pt idx="234">
                  <c:v>484</c:v>
                </c:pt>
                <c:pt idx="235">
                  <c:v>921</c:v>
                </c:pt>
                <c:pt idx="237">
                  <c:v>919</c:v>
                </c:pt>
                <c:pt idx="238">
                  <c:v>482</c:v>
                </c:pt>
                <c:pt idx="239">
                  <c:v>164</c:v>
                </c:pt>
                <c:pt idx="240">
                  <c:v>163</c:v>
                </c:pt>
                <c:pt idx="241">
                  <c:v>164</c:v>
                </c:pt>
                <c:pt idx="242">
                  <c:v>161</c:v>
                </c:pt>
                <c:pt idx="243">
                  <c:v>476</c:v>
                </c:pt>
                <c:pt idx="244">
                  <c:v>460</c:v>
                </c:pt>
                <c:pt idx="245">
                  <c:v>486</c:v>
                </c:pt>
                <c:pt idx="246">
                  <c:v>486</c:v>
                </c:pt>
                <c:pt idx="247">
                  <c:v>487</c:v>
                </c:pt>
                <c:pt idx="248">
                  <c:v>489</c:v>
                </c:pt>
                <c:pt idx="249">
                  <c:v>489</c:v>
                </c:pt>
                <c:pt idx="250">
                  <c:v>490</c:v>
                </c:pt>
                <c:pt idx="251">
                  <c:v>490</c:v>
                </c:pt>
                <c:pt idx="252">
                  <c:v>489</c:v>
                </c:pt>
                <c:pt idx="253">
                  <c:v>491</c:v>
                </c:pt>
                <c:pt idx="254">
                  <c:v>494</c:v>
                </c:pt>
                <c:pt idx="255">
                  <c:v>491</c:v>
                </c:pt>
                <c:pt idx="256">
                  <c:v>491</c:v>
                </c:pt>
                <c:pt idx="257">
                  <c:v>491</c:v>
                </c:pt>
                <c:pt idx="258">
                  <c:v>492</c:v>
                </c:pt>
                <c:pt idx="259">
                  <c:v>481</c:v>
                </c:pt>
                <c:pt idx="260">
                  <c:v>480</c:v>
                </c:pt>
                <c:pt idx="261">
                  <c:v>481</c:v>
                </c:pt>
                <c:pt idx="262">
                  <c:v>481</c:v>
                </c:pt>
                <c:pt idx="263">
                  <c:v>483</c:v>
                </c:pt>
                <c:pt idx="264">
                  <c:v>918</c:v>
                </c:pt>
                <c:pt idx="265">
                  <c:v>923</c:v>
                </c:pt>
                <c:pt idx="266">
                  <c:v>924</c:v>
                </c:pt>
                <c:pt idx="267">
                  <c:v>922</c:v>
                </c:pt>
                <c:pt idx="268">
                  <c:v>925</c:v>
                </c:pt>
                <c:pt idx="270">
                  <c:v>926</c:v>
                </c:pt>
                <c:pt idx="271">
                  <c:v>923</c:v>
                </c:pt>
                <c:pt idx="272">
                  <c:v>613</c:v>
                </c:pt>
                <c:pt idx="273">
                  <c:v>614</c:v>
                </c:pt>
                <c:pt idx="274">
                  <c:v>615</c:v>
                </c:pt>
                <c:pt idx="276">
                  <c:v>928</c:v>
                </c:pt>
                <c:pt idx="277">
                  <c:v>932</c:v>
                </c:pt>
                <c:pt idx="278">
                  <c:v>618</c:v>
                </c:pt>
                <c:pt idx="279">
                  <c:v>617</c:v>
                </c:pt>
                <c:pt idx="280">
                  <c:v>932</c:v>
                </c:pt>
                <c:pt idx="281">
                  <c:v>619</c:v>
                </c:pt>
                <c:pt idx="282">
                  <c:v>612</c:v>
                </c:pt>
                <c:pt idx="283">
                  <c:v>930</c:v>
                </c:pt>
              </c:numCache>
            </c:numRef>
          </c:val>
          <c:smooth val="0"/>
          <c:extLst>
            <c:ext xmlns:c16="http://schemas.microsoft.com/office/drawing/2014/chart" uri="{C3380CC4-5D6E-409C-BE32-E72D297353CC}">
              <c16:uniqueId val="{00000008-FE67-4BC7-9379-0460E4D3F26F}"/>
            </c:ext>
          </c:extLst>
        </c:ser>
        <c:ser>
          <c:idx val="5"/>
          <c:order val="5"/>
          <c:tx>
            <c:strRef>
              <c:f>Produktionsgewichtsdaten!$G$3:$G$4</c:f>
              <c:strCache>
                <c:ptCount val="1"/>
                <c:pt idx="0">
                  <c:v>(blank)</c:v>
                </c:pt>
              </c:strCache>
            </c:strRef>
          </c:tx>
          <c:spPr>
            <a:ln w="28575" cap="rnd">
              <a:solidFill>
                <a:schemeClr val="accent6"/>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Produktionsgewichtsdaten!$G$5:$G$289</c:f>
              <c:numCache>
                <c:formatCode>General</c:formatCode>
                <c:ptCount val="284"/>
              </c:numCache>
            </c:numRef>
          </c:val>
          <c:smooth val="0"/>
          <c:extLst>
            <c:ext xmlns:c16="http://schemas.microsoft.com/office/drawing/2014/chart" uri="{C3380CC4-5D6E-409C-BE32-E72D297353CC}">
              <c16:uniqueId val="{00000009-FE67-4BC7-9379-0460E4D3F26F}"/>
            </c:ext>
          </c:extLst>
        </c:ser>
        <c:ser>
          <c:idx val="6"/>
          <c:order val="6"/>
          <c:tx>
            <c:strRef>
              <c:f>Produktionsgewichtsdaten!$H$3:$H$4</c:f>
              <c:strCache>
                <c:ptCount val="1"/>
                <c:pt idx="0">
                  <c:v>//</c:v>
                </c:pt>
              </c:strCache>
            </c:strRef>
          </c:tx>
          <c:spPr>
            <a:ln w="28575" cap="rnd">
              <a:solidFill>
                <a:schemeClr val="accent1">
                  <a:lumMod val="60000"/>
                </a:schemeClr>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Produktionsgewichtsdaten!$H$5:$H$289</c:f>
              <c:numCache>
                <c:formatCode>General</c:formatCode>
                <c:ptCount val="284"/>
                <c:pt idx="174">
                  <c:v>12870</c:v>
                </c:pt>
              </c:numCache>
            </c:numRef>
          </c:val>
          <c:smooth val="0"/>
          <c:extLst>
            <c:ext xmlns:c16="http://schemas.microsoft.com/office/drawing/2014/chart" uri="{C3380CC4-5D6E-409C-BE32-E72D297353CC}">
              <c16:uniqueId val="{00000000-3502-4491-B1F2-9E06A4547A8A}"/>
            </c:ext>
          </c:extLst>
        </c:ser>
        <c:ser>
          <c:idx val="7"/>
          <c:order val="7"/>
          <c:tx>
            <c:strRef>
              <c:f>Produktionsgewichtsdaten!$I$3:$I$4</c:f>
              <c:strCache>
                <c:ptCount val="1"/>
                <c:pt idx="0">
                  <c:v>GEB7</c:v>
                </c:pt>
              </c:strCache>
            </c:strRef>
          </c:tx>
          <c:spPr>
            <a:ln w="28575" cap="rnd">
              <a:solidFill>
                <a:schemeClr val="accent2">
                  <a:lumMod val="60000"/>
                </a:schemeClr>
              </a:solidFill>
              <a:round/>
            </a:ln>
            <a:effectLst/>
          </c:spPr>
          <c:marker>
            <c:symbol val="none"/>
          </c:marker>
          <c:cat>
            <c:strRef>
              <c:f>Produktionsgewichtsdaten!$A$5:$A$289</c:f>
              <c:strCache>
                <c:ptCount val="284"/>
                <c:pt idx="0">
                  <c:v>2/14/2023</c:v>
                </c:pt>
                <c:pt idx="1">
                  <c:v>3/30/2023</c:v>
                </c:pt>
                <c:pt idx="2">
                  <c:v>4/3/2023</c:v>
                </c:pt>
                <c:pt idx="3">
                  <c:v>4/11/2023</c:v>
                </c:pt>
                <c:pt idx="4">
                  <c:v>4/12/2023</c:v>
                </c:pt>
                <c:pt idx="5">
                  <c:v>4/14/2023</c:v>
                </c:pt>
                <c:pt idx="6">
                  <c:v>4/17/2023</c:v>
                </c:pt>
                <c:pt idx="7">
                  <c:v>4/19/2023</c:v>
                </c:pt>
                <c:pt idx="8">
                  <c:v>4/21/2023</c:v>
                </c:pt>
                <c:pt idx="9">
                  <c:v>4/26/2023</c:v>
                </c:pt>
                <c:pt idx="10">
                  <c:v>5/5/2023</c:v>
                </c:pt>
                <c:pt idx="11">
                  <c:v>5/8/2023</c:v>
                </c:pt>
                <c:pt idx="12">
                  <c:v>5/9/2023</c:v>
                </c:pt>
                <c:pt idx="13">
                  <c:v>5/16/2023</c:v>
                </c:pt>
                <c:pt idx="14">
                  <c:v>5/19/2023</c:v>
                </c:pt>
                <c:pt idx="15">
                  <c:v>5/22/2023</c:v>
                </c:pt>
                <c:pt idx="16">
                  <c:v>6/2/2023</c:v>
                </c:pt>
                <c:pt idx="17">
                  <c:v>6/7/2023</c:v>
                </c:pt>
                <c:pt idx="18">
                  <c:v>6/9/2023</c:v>
                </c:pt>
                <c:pt idx="19">
                  <c:v>6/12/2023</c:v>
                </c:pt>
                <c:pt idx="20">
                  <c:v>6/13/2023</c:v>
                </c:pt>
                <c:pt idx="21">
                  <c:v>6/19/2023</c:v>
                </c:pt>
                <c:pt idx="22">
                  <c:v>6/20/2023</c:v>
                </c:pt>
                <c:pt idx="23">
                  <c:v>6/22/2023</c:v>
                </c:pt>
                <c:pt idx="24">
                  <c:v>6/26/2023</c:v>
                </c:pt>
                <c:pt idx="25">
                  <c:v>6/28/2023</c:v>
                </c:pt>
                <c:pt idx="26">
                  <c:v>7/12/2023</c:v>
                </c:pt>
                <c:pt idx="27">
                  <c:v>7/17/2023</c:v>
                </c:pt>
                <c:pt idx="28">
                  <c:v>7/18/2023</c:v>
                </c:pt>
                <c:pt idx="29">
                  <c:v>7/31/2023</c:v>
                </c:pt>
                <c:pt idx="30">
                  <c:v>8/7/2023</c:v>
                </c:pt>
                <c:pt idx="31">
                  <c:v>8/14/2023</c:v>
                </c:pt>
                <c:pt idx="32">
                  <c:v>8/15/2023</c:v>
                </c:pt>
                <c:pt idx="33">
                  <c:v>8/16/2023</c:v>
                </c:pt>
                <c:pt idx="34">
                  <c:v>8/17/2023</c:v>
                </c:pt>
                <c:pt idx="35">
                  <c:v>8/18/2023</c:v>
                </c:pt>
                <c:pt idx="36">
                  <c:v>8/23/2023</c:v>
                </c:pt>
                <c:pt idx="37">
                  <c:v>(blank)</c:v>
                </c:pt>
                <c:pt idx="38">
                  <c:v>5/11/2023</c:v>
                </c:pt>
                <c:pt idx="39">
                  <c:v>3/22/2024</c:v>
                </c:pt>
                <c:pt idx="40">
                  <c:v>3/19/2024</c:v>
                </c:pt>
                <c:pt idx="41">
                  <c:v>3/20/2024</c:v>
                </c:pt>
                <c:pt idx="42">
                  <c:v>3/21/2024</c:v>
                </c:pt>
                <c:pt idx="43">
                  <c:v>3/25/2024</c:v>
                </c:pt>
                <c:pt idx="44">
                  <c:v>3/26/2024</c:v>
                </c:pt>
                <c:pt idx="45">
                  <c:v>3/27/2024</c:v>
                </c:pt>
                <c:pt idx="46">
                  <c:v>4/2/2024</c:v>
                </c:pt>
                <c:pt idx="47">
                  <c:v>4/5/2024</c:v>
                </c:pt>
                <c:pt idx="48">
                  <c:v>4/8/2024</c:v>
                </c:pt>
                <c:pt idx="49">
                  <c:v>4/9/2024</c:v>
                </c:pt>
                <c:pt idx="50">
                  <c:v>4/10/2024</c:v>
                </c:pt>
                <c:pt idx="51">
                  <c:v>4/11/2024</c:v>
                </c:pt>
                <c:pt idx="52">
                  <c:v>4/23/2024</c:v>
                </c:pt>
                <c:pt idx="53">
                  <c:v>4/29/2024</c:v>
                </c:pt>
                <c:pt idx="54">
                  <c:v>5/2/2024</c:v>
                </c:pt>
                <c:pt idx="55">
                  <c:v>5/3/2024</c:v>
                </c:pt>
                <c:pt idx="56">
                  <c:v>5/14/2024</c:v>
                </c:pt>
                <c:pt idx="57">
                  <c:v>5/15/2024</c:v>
                </c:pt>
                <c:pt idx="58">
                  <c:v>5/16/2024</c:v>
                </c:pt>
                <c:pt idx="59">
                  <c:v>5/17/2024</c:v>
                </c:pt>
                <c:pt idx="60">
                  <c:v>5/21/2024</c:v>
                </c:pt>
                <c:pt idx="61">
                  <c:v>5/22/2024</c:v>
                </c:pt>
                <c:pt idx="62">
                  <c:v>5/23/2024</c:v>
                </c:pt>
                <c:pt idx="63">
                  <c:v>5/24/2024</c:v>
                </c:pt>
                <c:pt idx="64">
                  <c:v>5/26/2024</c:v>
                </c:pt>
                <c:pt idx="65">
                  <c:v>5/27/2024</c:v>
                </c:pt>
                <c:pt idx="66">
                  <c:v>5/28/2024</c:v>
                </c:pt>
                <c:pt idx="67">
                  <c:v>5/29/2024</c:v>
                </c:pt>
                <c:pt idx="68">
                  <c:v>5/31/2024</c:v>
                </c:pt>
                <c:pt idx="69">
                  <c:v>6/3/2024</c:v>
                </c:pt>
                <c:pt idx="70">
                  <c:v>6/4/2024</c:v>
                </c:pt>
                <c:pt idx="71">
                  <c:v>6/7/2024</c:v>
                </c:pt>
                <c:pt idx="72">
                  <c:v>6/9/2024</c:v>
                </c:pt>
                <c:pt idx="73">
                  <c:v>6/11/2024</c:v>
                </c:pt>
                <c:pt idx="74">
                  <c:v>6/12/2024</c:v>
                </c:pt>
                <c:pt idx="75">
                  <c:v>6/13/2024</c:v>
                </c:pt>
                <c:pt idx="76">
                  <c:v>6/14/2024</c:v>
                </c:pt>
                <c:pt idx="77">
                  <c:v>6/15/2024</c:v>
                </c:pt>
                <c:pt idx="78">
                  <c:v>6/17/2024</c:v>
                </c:pt>
                <c:pt idx="79">
                  <c:v>6/18/2024</c:v>
                </c:pt>
                <c:pt idx="80">
                  <c:v>6/19/2024</c:v>
                </c:pt>
                <c:pt idx="81">
                  <c:v>6/20/2024</c:v>
                </c:pt>
                <c:pt idx="82">
                  <c:v>6/21/2024</c:v>
                </c:pt>
                <c:pt idx="83">
                  <c:v>6/24/2024</c:v>
                </c:pt>
                <c:pt idx="84">
                  <c:v>6/25/2024</c:v>
                </c:pt>
                <c:pt idx="85">
                  <c:v>6/26/2024</c:v>
                </c:pt>
                <c:pt idx="86">
                  <c:v>6/27/2024</c:v>
                </c:pt>
                <c:pt idx="87">
                  <c:v>6/28/2024</c:v>
                </c:pt>
                <c:pt idx="88">
                  <c:v>7/1/2024</c:v>
                </c:pt>
                <c:pt idx="89">
                  <c:v>7/2/2024</c:v>
                </c:pt>
                <c:pt idx="90">
                  <c:v>7/4/2024</c:v>
                </c:pt>
                <c:pt idx="91">
                  <c:v>7/5/2024</c:v>
                </c:pt>
                <c:pt idx="92">
                  <c:v>7/8/2024</c:v>
                </c:pt>
                <c:pt idx="93">
                  <c:v>7/9/2024</c:v>
                </c:pt>
                <c:pt idx="94">
                  <c:v>7/10/2024</c:v>
                </c:pt>
                <c:pt idx="95">
                  <c:v>7/11/2024</c:v>
                </c:pt>
                <c:pt idx="96">
                  <c:v>7/12/2024</c:v>
                </c:pt>
                <c:pt idx="97">
                  <c:v>7/16/2024</c:v>
                </c:pt>
                <c:pt idx="98">
                  <c:v>7/17/2024</c:v>
                </c:pt>
                <c:pt idx="99">
                  <c:v>7/18/2024</c:v>
                </c:pt>
                <c:pt idx="100">
                  <c:v>7/19/2024</c:v>
                </c:pt>
                <c:pt idx="101">
                  <c:v>7/22/2024</c:v>
                </c:pt>
                <c:pt idx="102">
                  <c:v>7/24/2024</c:v>
                </c:pt>
                <c:pt idx="103">
                  <c:v>7/25/2024</c:v>
                </c:pt>
                <c:pt idx="104">
                  <c:v>7/26/2024</c:v>
                </c:pt>
                <c:pt idx="105">
                  <c:v>7/31/2024</c:v>
                </c:pt>
                <c:pt idx="106">
                  <c:v>8/1/2024</c:v>
                </c:pt>
                <c:pt idx="107">
                  <c:v>8/2/2024</c:v>
                </c:pt>
                <c:pt idx="108">
                  <c:v>8/5/2024</c:v>
                </c:pt>
                <c:pt idx="109">
                  <c:v>8/6/2024</c:v>
                </c:pt>
                <c:pt idx="110">
                  <c:v>8/7/2024</c:v>
                </c:pt>
                <c:pt idx="111">
                  <c:v>8/8/2024</c:v>
                </c:pt>
                <c:pt idx="112">
                  <c:v>8/9/2024</c:v>
                </c:pt>
                <c:pt idx="113">
                  <c:v>8/12/2024</c:v>
                </c:pt>
                <c:pt idx="114">
                  <c:v>8/13/2024</c:v>
                </c:pt>
                <c:pt idx="115">
                  <c:v>8/14/2024</c:v>
                </c:pt>
                <c:pt idx="116">
                  <c:v>8/15/2024</c:v>
                </c:pt>
                <c:pt idx="117">
                  <c:v>8/16/2024</c:v>
                </c:pt>
                <c:pt idx="118">
                  <c:v>8/19/2024</c:v>
                </c:pt>
                <c:pt idx="119">
                  <c:v>8/20/2024</c:v>
                </c:pt>
                <c:pt idx="120">
                  <c:v>8/21/2024</c:v>
                </c:pt>
                <c:pt idx="121">
                  <c:v>8/22/2024</c:v>
                </c:pt>
                <c:pt idx="122">
                  <c:v>8/23/2024</c:v>
                </c:pt>
                <c:pt idx="123">
                  <c:v>8/26/2024</c:v>
                </c:pt>
                <c:pt idx="124">
                  <c:v>8/27/2024</c:v>
                </c:pt>
                <c:pt idx="125">
                  <c:v>8/28/2024</c:v>
                </c:pt>
                <c:pt idx="126">
                  <c:v>8/29/2024</c:v>
                </c:pt>
                <c:pt idx="127">
                  <c:v>9/2/2024</c:v>
                </c:pt>
                <c:pt idx="128">
                  <c:v>9/3/2024</c:v>
                </c:pt>
                <c:pt idx="129">
                  <c:v>9/4/2024</c:v>
                </c:pt>
                <c:pt idx="130">
                  <c:v>9/5/2024</c:v>
                </c:pt>
                <c:pt idx="131">
                  <c:v>9/6/2024</c:v>
                </c:pt>
                <c:pt idx="132">
                  <c:v>9/9/2024</c:v>
                </c:pt>
                <c:pt idx="133">
                  <c:v>9/10/2024</c:v>
                </c:pt>
                <c:pt idx="134">
                  <c:v>10/2/2024</c:v>
                </c:pt>
                <c:pt idx="135">
                  <c:v>10/4/2024</c:v>
                </c:pt>
                <c:pt idx="136">
                  <c:v>10/7/2024</c:v>
                </c:pt>
                <c:pt idx="137">
                  <c:v>10/14/2024</c:v>
                </c:pt>
                <c:pt idx="138">
                  <c:v>10/16/2024</c:v>
                </c:pt>
                <c:pt idx="139">
                  <c:v>10/21/2024</c:v>
                </c:pt>
                <c:pt idx="140">
                  <c:v>10/23/2024</c:v>
                </c:pt>
                <c:pt idx="141">
                  <c:v>10/28/2024</c:v>
                </c:pt>
                <c:pt idx="142">
                  <c:v>10/29/2024</c:v>
                </c:pt>
                <c:pt idx="143">
                  <c:v>10/30/2024</c:v>
                </c:pt>
                <c:pt idx="144">
                  <c:v>11/7/2024</c:v>
                </c:pt>
                <c:pt idx="145">
                  <c:v>11/8/2024</c:v>
                </c:pt>
                <c:pt idx="146">
                  <c:v>11/11/2024</c:v>
                </c:pt>
                <c:pt idx="147">
                  <c:v>11/12/2024</c:v>
                </c:pt>
                <c:pt idx="148">
                  <c:v>11/13/2024</c:v>
                </c:pt>
                <c:pt idx="149">
                  <c:v>11/14/2024</c:v>
                </c:pt>
                <c:pt idx="150">
                  <c:v>11/15/2024</c:v>
                </c:pt>
                <c:pt idx="151">
                  <c:v>11/18/2024</c:v>
                </c:pt>
                <c:pt idx="152">
                  <c:v>11/19/2024</c:v>
                </c:pt>
                <c:pt idx="153">
                  <c:v>11/20/2024</c:v>
                </c:pt>
                <c:pt idx="154">
                  <c:v>11/21/2024</c:v>
                </c:pt>
                <c:pt idx="155">
                  <c:v>11/22/2024</c:v>
                </c:pt>
                <c:pt idx="156">
                  <c:v>11/26/2024</c:v>
                </c:pt>
                <c:pt idx="157">
                  <c:v>11/27/2024</c:v>
                </c:pt>
                <c:pt idx="158">
                  <c:v>11/28/2024</c:v>
                </c:pt>
                <c:pt idx="159">
                  <c:v>11/29/2024</c:v>
                </c:pt>
                <c:pt idx="160">
                  <c:v>12/3/2024</c:v>
                </c:pt>
                <c:pt idx="161">
                  <c:v>12/4/2024</c:v>
                </c:pt>
                <c:pt idx="162">
                  <c:v>12/9/2024</c:v>
                </c:pt>
                <c:pt idx="163">
                  <c:v>12/18/2024</c:v>
                </c:pt>
                <c:pt idx="164">
                  <c:v>12/11/2024</c:v>
                </c:pt>
                <c:pt idx="165">
                  <c:v>12/13/2024</c:v>
                </c:pt>
                <c:pt idx="166">
                  <c:v>12/16/2024</c:v>
                </c:pt>
                <c:pt idx="167">
                  <c:v>12/17/2024</c:v>
                </c:pt>
                <c:pt idx="168">
                  <c:v>1/30/2025</c:v>
                </c:pt>
                <c:pt idx="169">
                  <c:v>2/4/2025</c:v>
                </c:pt>
                <c:pt idx="170">
                  <c:v>2/10/2025</c:v>
                </c:pt>
                <c:pt idx="171">
                  <c:v>2/11/2025</c:v>
                </c:pt>
                <c:pt idx="172">
                  <c:v>2/14/2025</c:v>
                </c:pt>
                <c:pt idx="173">
                  <c:v>2/17/2025</c:v>
                </c:pt>
                <c:pt idx="174">
                  <c:v>//</c:v>
                </c:pt>
                <c:pt idx="175">
                  <c:v>2/20/2025</c:v>
                </c:pt>
                <c:pt idx="176">
                  <c:v>2/24/2025</c:v>
                </c:pt>
                <c:pt idx="177">
                  <c:v>2/27/2025</c:v>
                </c:pt>
                <c:pt idx="178">
                  <c:v>3/3/2025</c:v>
                </c:pt>
                <c:pt idx="179">
                  <c:v>3/7/2025</c:v>
                </c:pt>
                <c:pt idx="180">
                  <c:v>3/10/2025</c:v>
                </c:pt>
                <c:pt idx="181">
                  <c:v>3/12/2025</c:v>
                </c:pt>
                <c:pt idx="182">
                  <c:v>3/14/2025</c:v>
                </c:pt>
                <c:pt idx="183">
                  <c:v>3/17/2025</c:v>
                </c:pt>
                <c:pt idx="184">
                  <c:v>3/19/2025</c:v>
                </c:pt>
                <c:pt idx="185">
                  <c:v>3/20/2025</c:v>
                </c:pt>
                <c:pt idx="186">
                  <c:v>4/10/2025</c:v>
                </c:pt>
                <c:pt idx="187">
                  <c:v>5/16/2025</c:v>
                </c:pt>
                <c:pt idx="188">
                  <c:v>5/20/2025</c:v>
                </c:pt>
                <c:pt idx="189">
                  <c:v>6/25/2025</c:v>
                </c:pt>
                <c:pt idx="190">
                  <c:v>6/26/2025</c:v>
                </c:pt>
                <c:pt idx="191">
                  <c:v>6/27/2025</c:v>
                </c:pt>
                <c:pt idx="192">
                  <c:v>6/30/2025</c:v>
                </c:pt>
                <c:pt idx="193">
                  <c:v>7/1/2025</c:v>
                </c:pt>
                <c:pt idx="194">
                  <c:v>7/4/2025</c:v>
                </c:pt>
                <c:pt idx="195">
                  <c:v>7/7/2025</c:v>
                </c:pt>
                <c:pt idx="196">
                  <c:v>7/8/2025</c:v>
                </c:pt>
                <c:pt idx="197">
                  <c:v>7/9/2025</c:v>
                </c:pt>
                <c:pt idx="198">
                  <c:v>7/11/2025</c:v>
                </c:pt>
                <c:pt idx="199">
                  <c:v>7/14/2025</c:v>
                </c:pt>
                <c:pt idx="200">
                  <c:v>7/15/2025</c:v>
                </c:pt>
                <c:pt idx="201">
                  <c:v>7/16/2025</c:v>
                </c:pt>
                <c:pt idx="202">
                  <c:v>7/17/2025</c:v>
                </c:pt>
                <c:pt idx="203">
                  <c:v>7/18/2025</c:v>
                </c:pt>
                <c:pt idx="204">
                  <c:v>7/21/2025</c:v>
                </c:pt>
                <c:pt idx="205">
                  <c:v>7/23/2025</c:v>
                </c:pt>
                <c:pt idx="206">
                  <c:v>7/25/2025</c:v>
                </c:pt>
                <c:pt idx="207">
                  <c:v>7/29/2025</c:v>
                </c:pt>
                <c:pt idx="208">
                  <c:v>7/31/2025</c:v>
                </c:pt>
                <c:pt idx="209">
                  <c:v>8/4/2025</c:v>
                </c:pt>
                <c:pt idx="210">
                  <c:v>8/6/2025</c:v>
                </c:pt>
                <c:pt idx="211">
                  <c:v>8/8/2025</c:v>
                </c:pt>
                <c:pt idx="212">
                  <c:v>8/11/2025</c:v>
                </c:pt>
                <c:pt idx="213">
                  <c:v>8/13/2025</c:v>
                </c:pt>
                <c:pt idx="214">
                  <c:v>8/15/2025</c:v>
                </c:pt>
                <c:pt idx="215">
                  <c:v>8/18/2025</c:v>
                </c:pt>
                <c:pt idx="216">
                  <c:v>8/20/2025</c:v>
                </c:pt>
                <c:pt idx="217">
                  <c:v>8/22/2025</c:v>
                </c:pt>
                <c:pt idx="218">
                  <c:v>8/25/2025</c:v>
                </c:pt>
                <c:pt idx="219">
                  <c:v>8/27/2025</c:v>
                </c:pt>
                <c:pt idx="220">
                  <c:v>8/29/2025</c:v>
                </c:pt>
                <c:pt idx="221">
                  <c:v>9/1/2025</c:v>
                </c:pt>
                <c:pt idx="222">
                  <c:v>9/3/2025</c:v>
                </c:pt>
                <c:pt idx="223">
                  <c:v>9/4/2025</c:v>
                </c:pt>
                <c:pt idx="224">
                  <c:v>9/5/2025</c:v>
                </c:pt>
                <c:pt idx="225">
                  <c:v>9/8/2025</c:v>
                </c:pt>
                <c:pt idx="226">
                  <c:v>9/9/2025</c:v>
                </c:pt>
                <c:pt idx="227">
                  <c:v>9/10/2025</c:v>
                </c:pt>
                <c:pt idx="228">
                  <c:v>9/11/2025</c:v>
                </c:pt>
                <c:pt idx="229">
                  <c:v>9/12/2025</c:v>
                </c:pt>
                <c:pt idx="230">
                  <c:v>9/15/2025</c:v>
                </c:pt>
                <c:pt idx="231">
                  <c:v>9/16/2025</c:v>
                </c:pt>
                <c:pt idx="232">
                  <c:v>9/17/2025</c:v>
                </c:pt>
                <c:pt idx="233">
                  <c:v>9/18/2025</c:v>
                </c:pt>
                <c:pt idx="234">
                  <c:v>9/19/2025</c:v>
                </c:pt>
                <c:pt idx="235">
                  <c:v>9/22/2025</c:v>
                </c:pt>
                <c:pt idx="236">
                  <c:v>9/23/2025</c:v>
                </c:pt>
                <c:pt idx="237">
                  <c:v>9/24/2025</c:v>
                </c:pt>
                <c:pt idx="238">
                  <c:v>9/25/2025</c:v>
                </c:pt>
                <c:pt idx="239">
                  <c:v>9/26/2025</c:v>
                </c:pt>
                <c:pt idx="240">
                  <c:v>9/29/2025</c:v>
                </c:pt>
                <c:pt idx="241">
                  <c:v>9/30/2025</c:v>
                </c:pt>
                <c:pt idx="242">
                  <c:v>10/1/2025</c:v>
                </c:pt>
                <c:pt idx="243">
                  <c:v>10/2/2025</c:v>
                </c:pt>
                <c:pt idx="244">
                  <c:v>10/6/2025</c:v>
                </c:pt>
                <c:pt idx="245">
                  <c:v>10/7/2025</c:v>
                </c:pt>
                <c:pt idx="246">
                  <c:v>10/8/2025</c:v>
                </c:pt>
                <c:pt idx="247">
                  <c:v>10/9/2025</c:v>
                </c:pt>
                <c:pt idx="248">
                  <c:v>10/10/2025</c:v>
                </c:pt>
                <c:pt idx="249">
                  <c:v>10/13/2025</c:v>
                </c:pt>
                <c:pt idx="250">
                  <c:v>10/14/2025</c:v>
                </c:pt>
                <c:pt idx="251">
                  <c:v>10/15/2025</c:v>
                </c:pt>
                <c:pt idx="252">
                  <c:v>10/16/2025</c:v>
                </c:pt>
                <c:pt idx="253">
                  <c:v>10/17/2025</c:v>
                </c:pt>
                <c:pt idx="254">
                  <c:v>10/20/2025</c:v>
                </c:pt>
                <c:pt idx="255">
                  <c:v>10/21/2025</c:v>
                </c:pt>
                <c:pt idx="256">
                  <c:v>10/22/2025</c:v>
                </c:pt>
                <c:pt idx="257">
                  <c:v>10/23/2025</c:v>
                </c:pt>
                <c:pt idx="258">
                  <c:v>10/24/2025</c:v>
                </c:pt>
                <c:pt idx="259">
                  <c:v>10/27/2025</c:v>
                </c:pt>
                <c:pt idx="260">
                  <c:v>10/28/2025</c:v>
                </c:pt>
                <c:pt idx="261">
                  <c:v>10/29/2025</c:v>
                </c:pt>
                <c:pt idx="262">
                  <c:v>10/30/2025</c:v>
                </c:pt>
                <c:pt idx="263">
                  <c:v>10/31/2025</c:v>
                </c:pt>
                <c:pt idx="264">
                  <c:v>11/3/2025</c:v>
                </c:pt>
                <c:pt idx="265">
                  <c:v>11/5/2025</c:v>
                </c:pt>
                <c:pt idx="266">
                  <c:v>11/7/2025</c:v>
                </c:pt>
                <c:pt idx="267">
                  <c:v>11/10/2025</c:v>
                </c:pt>
                <c:pt idx="268">
                  <c:v>11/12/2025</c:v>
                </c:pt>
                <c:pt idx="269">
                  <c:v>11/13/2025</c:v>
                </c:pt>
                <c:pt idx="270">
                  <c:v>11/14/2025</c:v>
                </c:pt>
                <c:pt idx="271">
                  <c:v>11/16/2025</c:v>
                </c:pt>
                <c:pt idx="272">
                  <c:v>11/17/2025</c:v>
                </c:pt>
                <c:pt idx="273">
                  <c:v>11/19/2025</c:v>
                </c:pt>
                <c:pt idx="274">
                  <c:v>11/20/2025</c:v>
                </c:pt>
                <c:pt idx="275">
                  <c:v>11/21/2025</c:v>
                </c:pt>
                <c:pt idx="276">
                  <c:v>11/24/2025</c:v>
                </c:pt>
                <c:pt idx="277">
                  <c:v>11/26/2025</c:v>
                </c:pt>
                <c:pt idx="278">
                  <c:v>11/27/2025</c:v>
                </c:pt>
                <c:pt idx="279">
                  <c:v>11/28/2025</c:v>
                </c:pt>
                <c:pt idx="280">
                  <c:v>12/1/2025</c:v>
                </c:pt>
                <c:pt idx="281">
                  <c:v>12/2/2025</c:v>
                </c:pt>
                <c:pt idx="282">
                  <c:v>12/3/2025</c:v>
                </c:pt>
                <c:pt idx="283">
                  <c:v>1/14/2026</c:v>
                </c:pt>
              </c:strCache>
            </c:strRef>
          </c:cat>
          <c:val>
            <c:numRef>
              <c:f>Produktionsgewichtsdaten!$I$5:$I$289</c:f>
              <c:numCache>
                <c:formatCode>General</c:formatCode>
                <c:ptCount val="284"/>
                <c:pt idx="189">
                  <c:v>575</c:v>
                </c:pt>
                <c:pt idx="190">
                  <c:v>578</c:v>
                </c:pt>
                <c:pt idx="191">
                  <c:v>577</c:v>
                </c:pt>
                <c:pt idx="192">
                  <c:v>578</c:v>
                </c:pt>
                <c:pt idx="194">
                  <c:v>595</c:v>
                </c:pt>
                <c:pt idx="195">
                  <c:v>598</c:v>
                </c:pt>
                <c:pt idx="196">
                  <c:v>604</c:v>
                </c:pt>
                <c:pt idx="197">
                  <c:v>604</c:v>
                </c:pt>
                <c:pt idx="198">
                  <c:v>604</c:v>
                </c:pt>
                <c:pt idx="199">
                  <c:v>497</c:v>
                </c:pt>
                <c:pt idx="200">
                  <c:v>610</c:v>
                </c:pt>
                <c:pt idx="201">
                  <c:v>608</c:v>
                </c:pt>
                <c:pt idx="202">
                  <c:v>608</c:v>
                </c:pt>
                <c:pt idx="203">
                  <c:v>603</c:v>
                </c:pt>
                <c:pt idx="204">
                  <c:v>916</c:v>
                </c:pt>
                <c:pt idx="205">
                  <c:v>917</c:v>
                </c:pt>
                <c:pt idx="206">
                  <c:v>916</c:v>
                </c:pt>
                <c:pt idx="207">
                  <c:v>908</c:v>
                </c:pt>
                <c:pt idx="208">
                  <c:v>911</c:v>
                </c:pt>
                <c:pt idx="209">
                  <c:v>911</c:v>
                </c:pt>
                <c:pt idx="210">
                  <c:v>914</c:v>
                </c:pt>
                <c:pt idx="211">
                  <c:v>920</c:v>
                </c:pt>
                <c:pt idx="212">
                  <c:v>918</c:v>
                </c:pt>
                <c:pt idx="213">
                  <c:v>921</c:v>
                </c:pt>
                <c:pt idx="214">
                  <c:v>919</c:v>
                </c:pt>
                <c:pt idx="215">
                  <c:v>908</c:v>
                </c:pt>
                <c:pt idx="216">
                  <c:v>912</c:v>
                </c:pt>
                <c:pt idx="217">
                  <c:v>909</c:v>
                </c:pt>
                <c:pt idx="218">
                  <c:v>915</c:v>
                </c:pt>
                <c:pt idx="219">
                  <c:v>921</c:v>
                </c:pt>
                <c:pt idx="220">
                  <c:v>921</c:v>
                </c:pt>
                <c:pt idx="221">
                  <c:v>921</c:v>
                </c:pt>
                <c:pt idx="222">
                  <c:v>924</c:v>
                </c:pt>
                <c:pt idx="223">
                  <c:v>479</c:v>
                </c:pt>
                <c:pt idx="224">
                  <c:v>158</c:v>
                </c:pt>
                <c:pt idx="225">
                  <c:v>474</c:v>
                </c:pt>
                <c:pt idx="227">
                  <c:v>911</c:v>
                </c:pt>
                <c:pt idx="229">
                  <c:v>913</c:v>
                </c:pt>
                <c:pt idx="230">
                  <c:v>915</c:v>
                </c:pt>
                <c:pt idx="232">
                  <c:v>917</c:v>
                </c:pt>
                <c:pt idx="234">
                  <c:v>916</c:v>
                </c:pt>
                <c:pt idx="235">
                  <c:v>918</c:v>
                </c:pt>
                <c:pt idx="237">
                  <c:v>858</c:v>
                </c:pt>
                <c:pt idx="239">
                  <c:v>859</c:v>
                </c:pt>
                <c:pt idx="240">
                  <c:v>142</c:v>
                </c:pt>
                <c:pt idx="241">
                  <c:v>160</c:v>
                </c:pt>
                <c:pt idx="242">
                  <c:v>160</c:v>
                </c:pt>
                <c:pt idx="243">
                  <c:v>474</c:v>
                </c:pt>
                <c:pt idx="244">
                  <c:v>474</c:v>
                </c:pt>
                <c:pt idx="245">
                  <c:v>477</c:v>
                </c:pt>
                <c:pt idx="246">
                  <c:v>476</c:v>
                </c:pt>
                <c:pt idx="247">
                  <c:v>475</c:v>
                </c:pt>
                <c:pt idx="248">
                  <c:v>477</c:v>
                </c:pt>
                <c:pt idx="249">
                  <c:v>160</c:v>
                </c:pt>
                <c:pt idx="250">
                  <c:v>160</c:v>
                </c:pt>
                <c:pt idx="251">
                  <c:v>474</c:v>
                </c:pt>
                <c:pt idx="252">
                  <c:v>474</c:v>
                </c:pt>
                <c:pt idx="253">
                  <c:v>473</c:v>
                </c:pt>
                <c:pt idx="254">
                  <c:v>480</c:v>
                </c:pt>
                <c:pt idx="255">
                  <c:v>474</c:v>
                </c:pt>
                <c:pt idx="256">
                  <c:v>471</c:v>
                </c:pt>
                <c:pt idx="257">
                  <c:v>472</c:v>
                </c:pt>
                <c:pt idx="258">
                  <c:v>468</c:v>
                </c:pt>
                <c:pt idx="259">
                  <c:v>453</c:v>
                </c:pt>
                <c:pt idx="260">
                  <c:v>485</c:v>
                </c:pt>
                <c:pt idx="261">
                  <c:v>486</c:v>
                </c:pt>
                <c:pt idx="262">
                  <c:v>485</c:v>
                </c:pt>
                <c:pt idx="263">
                  <c:v>486</c:v>
                </c:pt>
                <c:pt idx="264">
                  <c:v>930</c:v>
                </c:pt>
                <c:pt idx="265">
                  <c:v>618</c:v>
                </c:pt>
                <c:pt idx="266">
                  <c:v>923</c:v>
                </c:pt>
                <c:pt idx="267">
                  <c:v>924</c:v>
                </c:pt>
                <c:pt idx="268">
                  <c:v>924</c:v>
                </c:pt>
                <c:pt idx="270">
                  <c:v>925</c:v>
                </c:pt>
                <c:pt idx="271">
                  <c:v>927</c:v>
                </c:pt>
                <c:pt idx="272">
                  <c:v>617</c:v>
                </c:pt>
                <c:pt idx="273">
                  <c:v>617</c:v>
                </c:pt>
                <c:pt idx="274">
                  <c:v>618</c:v>
                </c:pt>
                <c:pt idx="275">
                  <c:v>617</c:v>
                </c:pt>
                <c:pt idx="276">
                  <c:v>931</c:v>
                </c:pt>
                <c:pt idx="277">
                  <c:v>917</c:v>
                </c:pt>
                <c:pt idx="278">
                  <c:v>609</c:v>
                </c:pt>
                <c:pt idx="279">
                  <c:v>609</c:v>
                </c:pt>
                <c:pt idx="280">
                  <c:v>919</c:v>
                </c:pt>
                <c:pt idx="281">
                  <c:v>610</c:v>
                </c:pt>
                <c:pt idx="282">
                  <c:v>611</c:v>
                </c:pt>
                <c:pt idx="283">
                  <c:v>928</c:v>
                </c:pt>
              </c:numCache>
            </c:numRef>
          </c:val>
          <c:smooth val="0"/>
          <c:extLst>
            <c:ext xmlns:c16="http://schemas.microsoft.com/office/drawing/2014/chart" uri="{C3380CC4-5D6E-409C-BE32-E72D297353CC}">
              <c16:uniqueId val="{00000000-587E-4E7A-9270-D7A8F6331D21}"/>
            </c:ext>
          </c:extLst>
        </c:ser>
        <c:dLbls>
          <c:showLegendKey val="0"/>
          <c:showVal val="0"/>
          <c:showCatName val="0"/>
          <c:showSerName val="0"/>
          <c:showPercent val="0"/>
          <c:showBubbleSize val="0"/>
        </c:dLbls>
        <c:smooth val="0"/>
        <c:axId val="829455807"/>
        <c:axId val="1881958095"/>
      </c:lineChart>
      <c:catAx>
        <c:axId val="82945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1958095"/>
        <c:crosses val="autoZero"/>
        <c:auto val="1"/>
        <c:lblAlgn val="ctr"/>
        <c:lblOffset val="100"/>
        <c:noMultiLvlLbl val="0"/>
      </c:catAx>
      <c:valAx>
        <c:axId val="1881958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2945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[20241210_Excel-Tool_4-1_ErSi_Copy.xlsm]Produktionsstate!PivotTable2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07022551951107"/>
          <c:y val="1.7679561087494858E-2"/>
          <c:w val="0.56248380110670326"/>
          <c:h val="0.95138120700938911"/>
        </c:manualLayout>
      </c:layout>
      <c:barChart>
        <c:barDir val="bar"/>
        <c:grouping val="clustered"/>
        <c:varyColors val="0"/>
        <c:ser>
          <c:idx val="0"/>
          <c:order val="0"/>
          <c:tx>
            <c:strRef>
              <c:f>Produktionsstate!$B$3:$B$4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Produktionsstate!$B$5:$B$13</c:f>
              <c:numCache>
                <c:formatCode>General</c:formatCode>
                <c:ptCount val="8"/>
                <c:pt idx="0">
                  <c:v>59</c:v>
                </c:pt>
                <c:pt idx="1">
                  <c:v>1</c:v>
                </c:pt>
                <c:pt idx="2">
                  <c:v>44</c:v>
                </c:pt>
                <c:pt idx="3">
                  <c:v>6</c:v>
                </c:pt>
                <c:pt idx="4">
                  <c:v>2</c:v>
                </c:pt>
                <c:pt idx="5">
                  <c:v>75</c:v>
                </c:pt>
                <c:pt idx="6">
                  <c:v>15</c:v>
                </c:pt>
                <c:pt idx="7">
                  <c:v>26</c:v>
                </c:pt>
              </c:numCache>
            </c:numRef>
          </c:val>
          <c:extLst>
            <c:ext xmlns:c16="http://schemas.microsoft.com/office/drawing/2014/chart" uri="{C3380CC4-5D6E-409C-BE32-E72D297353CC}">
              <c16:uniqueId val="{00000000-8056-411C-8EF9-D849E40C2548}"/>
            </c:ext>
          </c:extLst>
        </c:ser>
        <c:ser>
          <c:idx val="1"/>
          <c:order val="1"/>
          <c:tx>
            <c:strRef>
              <c:f>Produktionsstate!$C$3:$C$4</c:f>
              <c:strCache>
                <c:ptCount val="1"/>
                <c:pt idx="0">
                  <c:v>6K</c:v>
                </c:pt>
              </c:strCache>
            </c:strRef>
          </c:tx>
          <c:spPr>
            <a:solidFill>
              <a:srgbClr val="E5486A"/>
            </a:solidFill>
            <a:ln>
              <a:solidFill>
                <a:sysClr val="windowText" lastClr="000000"/>
              </a:solidFill>
            </a:ln>
            <a:effectLst/>
          </c:spPr>
          <c:invertIfNegative val="0"/>
          <c:dPt>
            <c:idx val="0"/>
            <c:invertIfNegative val="0"/>
            <c:bubble3D val="0"/>
            <c:extLst>
              <c:ext xmlns:c16="http://schemas.microsoft.com/office/drawing/2014/chart" uri="{C3380CC4-5D6E-409C-BE32-E72D297353CC}">
                <c16:uniqueId val="{00000000-A043-4039-BFD2-729DBEC571FF}"/>
              </c:ext>
            </c:extLst>
          </c:dPt>
          <c:dPt>
            <c:idx val="1"/>
            <c:invertIfNegative val="0"/>
            <c:bubble3D val="0"/>
            <c:extLst>
              <c:ext xmlns:c16="http://schemas.microsoft.com/office/drawing/2014/chart" uri="{C3380CC4-5D6E-409C-BE32-E72D297353CC}">
                <c16:uniqueId val="{00000002-3720-4AD8-BB5A-02CC44FDF1D9}"/>
              </c:ext>
            </c:extLst>
          </c:dPt>
          <c:dPt>
            <c:idx val="2"/>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3-837C-479A-90FD-CF9AD191D42F}"/>
              </c:ext>
            </c:extLst>
          </c:dPt>
          <c:dLbls>
            <c:dLbl>
              <c:idx val="2"/>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37C-479A-90FD-CF9AD191D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Produktionsstate!$C$5:$C$13</c:f>
              <c:numCache>
                <c:formatCode>General</c:formatCode>
                <c:ptCount val="8"/>
                <c:pt idx="0">
                  <c:v>52</c:v>
                </c:pt>
                <c:pt idx="2">
                  <c:v>44</c:v>
                </c:pt>
                <c:pt idx="3">
                  <c:v>38</c:v>
                </c:pt>
                <c:pt idx="6">
                  <c:v>44</c:v>
                </c:pt>
                <c:pt idx="7">
                  <c:v>10</c:v>
                </c:pt>
              </c:numCache>
            </c:numRef>
          </c:val>
          <c:extLst>
            <c:ext xmlns:c16="http://schemas.microsoft.com/office/drawing/2014/chart" uri="{C3380CC4-5D6E-409C-BE32-E72D297353CC}">
              <c16:uniqueId val="{00000000-4C8E-4F3F-8E8B-9F34FDF2AF9C}"/>
            </c:ext>
          </c:extLst>
        </c:ser>
        <c:ser>
          <c:idx val="2"/>
          <c:order val="2"/>
          <c:tx>
            <c:strRef>
              <c:f>Produktionsstate!$D$3:$D$4</c:f>
              <c:strCache>
                <c:ptCount val="1"/>
                <c:pt idx="0">
                  <c:v>(blank)</c:v>
                </c:pt>
              </c:strCache>
            </c:strRef>
          </c:tx>
          <c:spPr>
            <a:solidFill>
              <a:schemeClr val="accent3"/>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Produktionsstate!$D$5:$D$13</c:f>
              <c:numCache>
                <c:formatCode>General</c:formatCode>
                <c:ptCount val="8"/>
              </c:numCache>
            </c:numRef>
          </c:val>
          <c:extLst>
            <c:ext xmlns:c16="http://schemas.microsoft.com/office/drawing/2014/chart" uri="{C3380CC4-5D6E-409C-BE32-E72D297353CC}">
              <c16:uniqueId val="{00000001-138F-4FF3-9203-F4E358B6B90C}"/>
            </c:ext>
          </c:extLst>
        </c:ser>
        <c:ser>
          <c:idx val="3"/>
          <c:order val="3"/>
          <c:tx>
            <c:strRef>
              <c:f>Produktionsstate!$E$3:$E$4</c:f>
              <c:strCache>
                <c:ptCount val="1"/>
                <c:pt idx="0">
                  <c:v>CS MINI</c:v>
                </c:pt>
              </c:strCache>
            </c:strRef>
          </c:tx>
          <c:spPr>
            <a:solidFill>
              <a:srgbClr val="0073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Produktionsstate!$E$5:$E$13</c:f>
              <c:numCache>
                <c:formatCode>General</c:formatCode>
                <c:ptCount val="8"/>
                <c:pt idx="0">
                  <c:v>411</c:v>
                </c:pt>
                <c:pt idx="2">
                  <c:v>179</c:v>
                </c:pt>
                <c:pt idx="3">
                  <c:v>168</c:v>
                </c:pt>
                <c:pt idx="4">
                  <c:v>22</c:v>
                </c:pt>
                <c:pt idx="5">
                  <c:v>24</c:v>
                </c:pt>
                <c:pt idx="6">
                  <c:v>14</c:v>
                </c:pt>
                <c:pt idx="7">
                  <c:v>57</c:v>
                </c:pt>
              </c:numCache>
            </c:numRef>
          </c:val>
          <c:extLst>
            <c:ext xmlns:c16="http://schemas.microsoft.com/office/drawing/2014/chart" uri="{C3380CC4-5D6E-409C-BE32-E72D297353CC}">
              <c16:uniqueId val="{00000002-138F-4FF3-9203-F4E358B6B90C}"/>
            </c:ext>
          </c:extLst>
        </c:ser>
        <c:ser>
          <c:idx val="4"/>
          <c:order val="4"/>
          <c:tx>
            <c:strRef>
              <c:f>Produktionsstate!$F$3:$F$4</c:f>
              <c:strCache>
                <c:ptCount val="1"/>
                <c:pt idx="0">
                  <c:v>6K 1.0</c:v>
                </c:pt>
              </c:strCache>
            </c:strRef>
          </c:tx>
          <c:spPr>
            <a:solidFill>
              <a:schemeClr val="accent5"/>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Produktionsstate!$F$5:$F$13</c:f>
              <c:numCache>
                <c:formatCode>General</c:formatCode>
                <c:ptCount val="8"/>
                <c:pt idx="2">
                  <c:v>6</c:v>
                </c:pt>
                <c:pt idx="6">
                  <c:v>2</c:v>
                </c:pt>
              </c:numCache>
            </c:numRef>
          </c:val>
          <c:extLst>
            <c:ext xmlns:c16="http://schemas.microsoft.com/office/drawing/2014/chart" uri="{C3380CC4-5D6E-409C-BE32-E72D297353CC}">
              <c16:uniqueId val="{00000004-749E-4951-AF38-DC13EC29C195}"/>
            </c:ext>
          </c:extLst>
        </c:ser>
        <c:ser>
          <c:idx val="5"/>
          <c:order val="5"/>
          <c:tx>
            <c:strRef>
              <c:f>Produktionsstate!$G$3:$G$4</c:f>
              <c:strCache>
                <c:ptCount val="1"/>
                <c:pt idx="0">
                  <c:v>10K 1.0</c:v>
                </c:pt>
              </c:strCache>
            </c:strRef>
          </c:tx>
          <c:spPr>
            <a:solidFill>
              <a:schemeClr val="accent6"/>
            </a:solidFill>
            <a:ln>
              <a:noFill/>
            </a:ln>
            <a:effectLst/>
          </c:spPr>
          <c:invertIfNegative val="0"/>
          <c:cat>
            <c:strRef>
              <c:f>Produktionsstate!$A$5:$A$13</c:f>
              <c:strCache>
                <c:ptCount val="8"/>
                <c:pt idx="0">
                  <c:v>INTERIM STORAGE</c:v>
                </c:pt>
                <c:pt idx="1">
                  <c:v>QUALITY CHECK</c:v>
                </c:pt>
                <c:pt idx="2">
                  <c:v>SALES</c:v>
                </c:pt>
                <c:pt idx="3">
                  <c:v>SOLD</c:v>
                </c:pt>
                <c:pt idx="4">
                  <c:v>(blank)</c:v>
                </c:pt>
                <c:pt idx="5">
                  <c:v>IN TREATMENT</c:v>
                </c:pt>
                <c:pt idx="6">
                  <c:v>NOT USABLE</c:v>
                </c:pt>
                <c:pt idx="7">
                  <c:v>INTERNAL</c:v>
                </c:pt>
              </c:strCache>
            </c:strRef>
          </c:cat>
          <c:val>
            <c:numRef>
              <c:f>Produktionsstate!$G$5:$G$13</c:f>
              <c:numCache>
                <c:formatCode>General</c:formatCode>
                <c:ptCount val="8"/>
                <c:pt idx="2">
                  <c:v>41</c:v>
                </c:pt>
                <c:pt idx="6">
                  <c:v>13</c:v>
                </c:pt>
              </c:numCache>
            </c:numRef>
          </c:val>
          <c:extLst>
            <c:ext xmlns:c16="http://schemas.microsoft.com/office/drawing/2014/chart" uri="{C3380CC4-5D6E-409C-BE32-E72D297353CC}">
              <c16:uniqueId val="{00000004-2455-40B7-9AB3-A94EDD4F2E83}"/>
            </c:ext>
          </c:extLst>
        </c:ser>
        <c:dLbls>
          <c:showLegendKey val="0"/>
          <c:showVal val="0"/>
          <c:showCatName val="0"/>
          <c:showSerName val="0"/>
          <c:showPercent val="0"/>
          <c:showBubbleSize val="0"/>
        </c:dLbls>
        <c:gapWidth val="182"/>
        <c:axId val="829457727"/>
        <c:axId val="1235497167"/>
      </c:barChart>
      <c:catAx>
        <c:axId val="829457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5497167"/>
        <c:crosses val="autoZero"/>
        <c:auto val="1"/>
        <c:lblAlgn val="ctr"/>
        <c:lblOffset val="100"/>
        <c:noMultiLvlLbl val="0"/>
      </c:catAx>
      <c:valAx>
        <c:axId val="12354971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294577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[20241210_Excel-Tool_4-1_ErSi_Copy.xlsm]Quality Check!PivotTable3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62C8AC"/>
          </a:solidFill>
          <a:ln w="19050">
            <a:solidFill>
              <a:sysClr val="windowText" lastClr="000000"/>
            </a:solidFill>
          </a:ln>
          <a:effectLst/>
        </c:spPr>
        <c:dLbl>
          <c:idx val="0"/>
          <c:layout>
            <c:manualLayout>
              <c:x val="0.18802320144727724"/>
              <c:y val="-0.51695401786759443"/>
            </c:manualLayout>
          </c:layout>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rgbClr val="00737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62C8AC"/>
          </a:solidFill>
          <a:ln w="19050">
            <a:solidFill>
              <a:sysClr val="windowText" lastClr="000000"/>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62C8AC"/>
          </a:solidFill>
          <a:ln w="19050">
            <a:solidFill>
              <a:sysClr val="windowText" lastClr="000000"/>
            </a:solidFill>
          </a:ln>
          <a:effectLst/>
        </c:spPr>
        <c:dLbl>
          <c:idx val="0"/>
          <c:layout>
            <c:manualLayout>
              <c:x val="0.22076551369682793"/>
              <c:y val="-0.45686954042327477"/>
            </c:manualLayout>
          </c:layout>
          <c:tx>
            <c:rich>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defRPr sz="1100"/>
                  </a:pPr>
                  <a:t>[VALUE]</a:t>
                </a:fld>
                <a:endParaRPr lang="de-DE"/>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62C8AC"/>
          </a:solidFill>
          <a:ln w="19050">
            <a:solidFill>
              <a:sysClr val="windowText" lastClr="000000"/>
            </a:solidFill>
          </a:ln>
          <a:effectLst/>
        </c:spPr>
        <c:dLbl>
          <c:idx val="0"/>
          <c:layout>
            <c:manualLayout>
              <c:x val="0.24002574197754623"/>
              <c:y val="-0.47878961321588398"/>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62C8AC"/>
          </a:solidFill>
          <a:ln w="19050">
            <a:solidFill>
              <a:sysClr val="windowText" lastClr="000000"/>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rgbClr val="E5486A"/>
          </a:solidFill>
          <a:ln w="19050">
            <a:solidFill>
              <a:sysClr val="windowText" lastClr="000000"/>
            </a:solidFill>
          </a:ln>
          <a:effectLst/>
        </c:spPr>
      </c:pivotFmt>
      <c:pivotFmt>
        <c:idx val="44"/>
        <c:spPr>
          <a:solidFill>
            <a:srgbClr val="007373"/>
          </a:solidFill>
          <a:ln w="19050">
            <a:solidFill>
              <a:schemeClr val="lt1"/>
            </a:solidFill>
          </a:ln>
          <a:effectLst/>
        </c:spPr>
      </c:pivotFmt>
      <c:pivotFmt>
        <c:idx val="45"/>
        <c:spPr>
          <a:solidFill>
            <a:srgbClr val="E5486A"/>
          </a:solidFill>
          <a:ln w="19050">
            <a:solidFill>
              <a:sysClr val="windowText" lastClr="000000"/>
            </a:solidFill>
          </a:ln>
          <a:effectLst/>
        </c:spPr>
      </c:pivotFmt>
      <c:pivotFmt>
        <c:idx val="46"/>
        <c:spPr>
          <a:solidFill>
            <a:schemeClr val="accent1"/>
          </a:solidFill>
          <a:ln w="19050">
            <a:solidFill>
              <a:schemeClr val="lt1"/>
            </a:solidFill>
          </a:ln>
          <a:effectLst/>
        </c:spPr>
      </c:pivotFmt>
      <c:pivotFmt>
        <c:idx val="47"/>
        <c:spPr>
          <a:solidFill>
            <a:srgbClr val="62C8AC"/>
          </a:solidFill>
          <a:ln w="19050">
            <a:solidFill>
              <a:sysClr val="windowText" lastClr="000000"/>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s>
    <c:plotArea>
      <c:layout>
        <c:manualLayout>
          <c:layoutTarget val="inner"/>
          <c:xMode val="edge"/>
          <c:yMode val="edge"/>
          <c:x val="0.19516905242967744"/>
          <c:y val="4.1340613441360745E-2"/>
          <c:w val="0.78550712685805824"/>
          <c:h val="0.90838004810276662"/>
        </c:manualLayout>
      </c:layout>
      <c:pieChart>
        <c:varyColors val="1"/>
        <c:ser>
          <c:idx val="0"/>
          <c:order val="0"/>
          <c:tx>
            <c:strRef>
              <c:f>'Quality Check'!$B$3:$B$4</c:f>
              <c:strCache>
                <c:ptCount val="1"/>
                <c:pt idx="0">
                  <c:v>GEB1</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A0D8-4EAD-9496-5C5005BA56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D8-4EAD-9496-5C5005BA5618}"/>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05-7F41-4301-9A51-955B690CF82D}"/>
              </c:ext>
            </c:extLst>
          </c:dPt>
          <c:dLbls>
            <c:dLbl>
              <c:idx val="0"/>
              <c:layout>
                <c:manualLayout>
                  <c:x val="0.18802320144727724"/>
                  <c:y val="-0.516954017867594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D8-4EAD-9496-5C5005BA5618}"/>
                </c:ext>
              </c:extLst>
            </c:dLbl>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Check'!$B$5:$B$8</c:f>
              <c:numCache>
                <c:formatCode>General</c:formatCode>
                <c:ptCount val="3"/>
                <c:pt idx="0">
                  <c:v>157</c:v>
                </c:pt>
                <c:pt idx="2">
                  <c:v>2</c:v>
                </c:pt>
              </c:numCache>
            </c:numRef>
          </c:val>
          <c:extLst>
            <c:ext xmlns:c16="http://schemas.microsoft.com/office/drawing/2014/chart" uri="{C3380CC4-5D6E-409C-BE32-E72D297353CC}">
              <c16:uniqueId val="{00000004-A0D8-4EAD-9496-5C5005BA5618}"/>
            </c:ext>
          </c:extLst>
        </c:ser>
        <c:ser>
          <c:idx val="1"/>
          <c:order val="1"/>
          <c:tx>
            <c:strRef>
              <c:f>'Quality Check'!$C$3:$C$4</c:f>
              <c:strCache>
                <c:ptCount val="1"/>
                <c:pt idx="0">
                  <c:v>GEB2</c:v>
                </c:pt>
              </c:strCache>
            </c:strRef>
          </c:tx>
          <c:spPr>
            <a:solidFill>
              <a:srgbClr val="007373"/>
            </a:solidFill>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7-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1B46-4A97-8BED-6D38F3656560}"/>
              </c:ext>
            </c:extLst>
          </c:dPt>
          <c:dPt>
            <c:idx val="2"/>
            <c:bubble3D val="0"/>
            <c:spPr>
              <a:solidFill>
                <a:srgbClr val="007373"/>
              </a:solidFill>
              <a:ln w="19050">
                <a:solidFill>
                  <a:schemeClr val="lt1"/>
                </a:solidFill>
              </a:ln>
              <a:effectLst/>
            </c:spPr>
            <c:extLst>
              <c:ext xmlns:c16="http://schemas.microsoft.com/office/drawing/2014/chart" uri="{C3380CC4-5D6E-409C-BE32-E72D297353CC}">
                <c16:uniqueId val="{0000000B-1B46-4A97-8BED-6D38F3656560}"/>
              </c:ext>
            </c:extLst>
          </c:dPt>
          <c:cat>
            <c:strRef>
              <c:f>'Quality Check'!$A$5:$A$8</c:f>
              <c:strCache>
                <c:ptCount val="3"/>
                <c:pt idx="0">
                  <c:v>PASS</c:v>
                </c:pt>
                <c:pt idx="1">
                  <c:v>(blank)</c:v>
                </c:pt>
                <c:pt idx="2">
                  <c:v>FAIL</c:v>
                </c:pt>
              </c:strCache>
            </c:strRef>
          </c:cat>
          <c:val>
            <c:numRef>
              <c:f>'Quality Check'!$C$5:$C$8</c:f>
              <c:numCache>
                <c:formatCode>General</c:formatCode>
                <c:ptCount val="3"/>
                <c:pt idx="0">
                  <c:v>12</c:v>
                </c:pt>
              </c:numCache>
            </c:numRef>
          </c:val>
          <c:extLst>
            <c:ext xmlns:c16="http://schemas.microsoft.com/office/drawing/2014/chart" uri="{C3380CC4-5D6E-409C-BE32-E72D297353CC}">
              <c16:uniqueId val="{0000000B-D32A-43A0-B854-336ABE693028}"/>
            </c:ext>
          </c:extLst>
        </c:ser>
        <c:ser>
          <c:idx val="2"/>
          <c:order val="2"/>
          <c:tx>
            <c:strRef>
              <c:f>'Quality Check'!$D$3:$D$4</c:f>
              <c:strCache>
                <c:ptCount val="1"/>
                <c:pt idx="0">
                  <c:v>GEB3</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D-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1B46-4A97-8BED-6D38F3656560}"/>
              </c:ext>
            </c:extLst>
          </c:dPt>
          <c:dPt>
            <c:idx val="2"/>
            <c:bubble3D val="0"/>
            <c:spPr>
              <a:solidFill>
                <a:srgbClr val="E5486A"/>
              </a:solidFill>
              <a:ln w="19050">
                <a:solidFill>
                  <a:sysClr val="windowText" lastClr="000000"/>
                </a:solidFill>
              </a:ln>
              <a:effectLst/>
            </c:spPr>
            <c:extLst>
              <c:ext xmlns:c16="http://schemas.microsoft.com/office/drawing/2014/chart" uri="{C3380CC4-5D6E-409C-BE32-E72D297353CC}">
                <c16:uniqueId val="{00000011-1B46-4A97-8BED-6D38F3656560}"/>
              </c:ext>
            </c:extLst>
          </c:dPt>
          <c:dLbls>
            <c:dLbl>
              <c:idx val="0"/>
              <c:layout>
                <c:manualLayout>
                  <c:x val="0.22076551369682793"/>
                  <c:y val="-0.45686954042327477"/>
                </c:manualLayout>
              </c:layout>
              <c:tx>
                <c:rich>
                  <a:bodyPr/>
                  <a:lstStyle/>
                  <a:p>
                    <a:fld id="{0CFF781C-9B1F-4756-B517-C85BFC6686B0}" type="VALUE">
                      <a:rPr lang="en-US" sz="2200">
                        <a:latin typeface="Urbanist Medium" panose="020B0A04040200000203" pitchFamily="34" charset="0"/>
                        <a:ea typeface="Urbanist Medium" panose="020B0A04040200000203" pitchFamily="34" charset="0"/>
                        <a:cs typeface="Urbanist Medium" panose="020B0A04040200000203" pitchFamily="34" charset="0"/>
                      </a:rPr>
                      <a:pPr/>
                      <a:t>[VALUE]</a:t>
                    </a:fld>
                    <a:endParaRPr lang="de-DE"/>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1B46-4A97-8BED-6D38F365656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Check'!$D$5:$D$8</c:f>
              <c:numCache>
                <c:formatCode>General</c:formatCode>
                <c:ptCount val="3"/>
                <c:pt idx="0">
                  <c:v>342</c:v>
                </c:pt>
                <c:pt idx="2">
                  <c:v>8</c:v>
                </c:pt>
              </c:numCache>
            </c:numRef>
          </c:val>
          <c:extLst>
            <c:ext xmlns:c16="http://schemas.microsoft.com/office/drawing/2014/chart" uri="{C3380CC4-5D6E-409C-BE32-E72D297353CC}">
              <c16:uniqueId val="{0000000C-D32A-43A0-B854-336ABE693028}"/>
            </c:ext>
          </c:extLst>
        </c:ser>
        <c:ser>
          <c:idx val="3"/>
          <c:order val="3"/>
          <c:tx>
            <c:strRef>
              <c:f>'Quality Check'!$E$3:$E$4</c:f>
              <c:strCache>
                <c:ptCount val="1"/>
                <c:pt idx="0">
                  <c:v>GEB4</c:v>
                </c:pt>
              </c:strCache>
            </c:strRef>
          </c:tx>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3-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1B46-4A97-8BED-6D38F3656560}"/>
              </c:ext>
            </c:extLst>
          </c:dPt>
          <c:dLbls>
            <c:dLbl>
              <c:idx val="0"/>
              <c:layout>
                <c:manualLayout>
                  <c:x val="0.24002574197754623"/>
                  <c:y val="-0.478789613215883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B46-4A97-8BED-6D38F3656560}"/>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Check'!$A$5:$A$8</c:f>
              <c:strCache>
                <c:ptCount val="3"/>
                <c:pt idx="0">
                  <c:v>PASS</c:v>
                </c:pt>
                <c:pt idx="1">
                  <c:v>(blank)</c:v>
                </c:pt>
                <c:pt idx="2">
                  <c:v>FAIL</c:v>
                </c:pt>
              </c:strCache>
            </c:strRef>
          </c:cat>
          <c:val>
            <c:numRef>
              <c:f>'Quality Check'!$E$5:$E$8</c:f>
              <c:numCache>
                <c:formatCode>General</c:formatCode>
                <c:ptCount val="3"/>
                <c:pt idx="0">
                  <c:v>335</c:v>
                </c:pt>
                <c:pt idx="1">
                  <c:v>3</c:v>
                </c:pt>
                <c:pt idx="2">
                  <c:v>6</c:v>
                </c:pt>
              </c:numCache>
            </c:numRef>
          </c:val>
          <c:extLst>
            <c:ext xmlns:c16="http://schemas.microsoft.com/office/drawing/2014/chart" uri="{C3380CC4-5D6E-409C-BE32-E72D297353CC}">
              <c16:uniqueId val="{0000000D-D32A-43A0-B854-336ABE693028}"/>
            </c:ext>
          </c:extLst>
        </c:ser>
        <c:ser>
          <c:idx val="4"/>
          <c:order val="4"/>
          <c:tx>
            <c:strRef>
              <c:f>'Quality Check'!$F$3:$F$4</c:f>
              <c:strCache>
                <c:ptCount val="1"/>
                <c:pt idx="0">
                  <c:v>GEB5</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19-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1B46-4A97-8BED-6D38F3656560}"/>
              </c:ext>
            </c:extLst>
          </c:dPt>
          <c:dPt>
            <c:idx val="2"/>
            <c:bubble3D val="0"/>
            <c:spPr>
              <a:solidFill>
                <a:srgbClr val="62C8AC"/>
              </a:solidFill>
              <a:ln w="19050">
                <a:solidFill>
                  <a:sysClr val="windowText" lastClr="000000"/>
                </a:solidFill>
              </a:ln>
              <a:effectLst/>
            </c:spPr>
            <c:extLst>
              <c:ext xmlns:c16="http://schemas.microsoft.com/office/drawing/2014/chart" uri="{C3380CC4-5D6E-409C-BE32-E72D297353CC}">
                <c16:uniqueId val="{0000001D-1B46-4A97-8BED-6D38F3656560}"/>
              </c:ext>
            </c:extLst>
          </c:dPt>
          <c:cat>
            <c:strRef>
              <c:f>'Quality Check'!$A$5:$A$8</c:f>
              <c:strCache>
                <c:ptCount val="3"/>
                <c:pt idx="0">
                  <c:v>PASS</c:v>
                </c:pt>
                <c:pt idx="1">
                  <c:v>(blank)</c:v>
                </c:pt>
                <c:pt idx="2">
                  <c:v>FAIL</c:v>
                </c:pt>
              </c:strCache>
            </c:strRef>
          </c:cat>
          <c:val>
            <c:numRef>
              <c:f>'Quality Check'!$F$5:$F$8</c:f>
              <c:numCache>
                <c:formatCode>General</c:formatCode>
                <c:ptCount val="3"/>
                <c:pt idx="0">
                  <c:v>349</c:v>
                </c:pt>
                <c:pt idx="2">
                  <c:v>10</c:v>
                </c:pt>
              </c:numCache>
            </c:numRef>
          </c:val>
          <c:extLst>
            <c:ext xmlns:c16="http://schemas.microsoft.com/office/drawing/2014/chart" uri="{C3380CC4-5D6E-409C-BE32-E72D297353CC}">
              <c16:uniqueId val="{0000000E-D32A-43A0-B854-336ABE693028}"/>
            </c:ext>
          </c:extLst>
        </c:ser>
        <c:ser>
          <c:idx val="5"/>
          <c:order val="5"/>
          <c:tx>
            <c:strRef>
              <c:f>'Quality Check'!$G$3:$G$4</c:f>
              <c:strCache>
                <c:ptCount val="1"/>
                <c:pt idx="0">
                  <c:v>(blank)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F-1B46-4A97-8BED-6D38F36565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1-1B46-4A97-8BED-6D38F36565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3-1B46-4A97-8BED-6D38F3656560}"/>
              </c:ext>
            </c:extLst>
          </c:dPt>
          <c:cat>
            <c:strRef>
              <c:f>'Quality Check'!$A$5:$A$8</c:f>
              <c:strCache>
                <c:ptCount val="3"/>
                <c:pt idx="0">
                  <c:v>PASS</c:v>
                </c:pt>
                <c:pt idx="1">
                  <c:v>(blank)</c:v>
                </c:pt>
                <c:pt idx="2">
                  <c:v>FAIL</c:v>
                </c:pt>
              </c:strCache>
            </c:strRef>
          </c:cat>
          <c:val>
            <c:numRef>
              <c:f>'Quality Check'!$G$5:$G$8</c:f>
              <c:numCache>
                <c:formatCode>General</c:formatCode>
                <c:ptCount val="3"/>
              </c:numCache>
            </c:numRef>
          </c:val>
          <c:extLst>
            <c:ext xmlns:c16="http://schemas.microsoft.com/office/drawing/2014/chart" uri="{C3380CC4-5D6E-409C-BE32-E72D297353CC}">
              <c16:uniqueId val="{0000000F-D32A-43A0-B854-336ABE693028}"/>
            </c:ext>
          </c:extLst>
        </c:ser>
        <c:ser>
          <c:idx val="6"/>
          <c:order val="6"/>
          <c:tx>
            <c:strRef>
              <c:f>'Quality Check'!$H$3:$H$4</c:f>
              <c:strCache>
                <c:ptCount val="1"/>
                <c:pt idx="0">
                  <c:v>//</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5-4FAE-458E-8D23-684530D6AD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7-4FAE-458E-8D23-684530D6AD8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9-4FAE-458E-8D23-684530D6AD89}"/>
              </c:ext>
            </c:extLst>
          </c:dPt>
          <c:cat>
            <c:strRef>
              <c:f>'Quality Check'!$A$5:$A$8</c:f>
              <c:strCache>
                <c:ptCount val="3"/>
                <c:pt idx="0">
                  <c:v>PASS</c:v>
                </c:pt>
                <c:pt idx="1">
                  <c:v>(blank)</c:v>
                </c:pt>
                <c:pt idx="2">
                  <c:v>FAIL</c:v>
                </c:pt>
              </c:strCache>
            </c:strRef>
          </c:cat>
          <c:val>
            <c:numRef>
              <c:f>'Quality Check'!$H$5:$H$8</c:f>
              <c:numCache>
                <c:formatCode>General</c:formatCode>
                <c:ptCount val="3"/>
              </c:numCache>
            </c:numRef>
          </c:val>
          <c:extLst>
            <c:ext xmlns:c16="http://schemas.microsoft.com/office/drawing/2014/chart" uri="{C3380CC4-5D6E-409C-BE32-E72D297353CC}">
              <c16:uniqueId val="{00000024-A531-4BC1-A152-4A93CB376C35}"/>
            </c:ext>
          </c:extLst>
        </c:ser>
        <c:ser>
          <c:idx val="7"/>
          <c:order val="7"/>
          <c:tx>
            <c:strRef>
              <c:f>'Quality Check'!$I$3:$I$4</c:f>
              <c:strCache>
                <c:ptCount val="1"/>
                <c:pt idx="0">
                  <c:v>GEB7</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B-3205-438A-8BF6-DCA1632310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D-3205-438A-8BF6-DCA1632310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F-3205-438A-8BF6-DCA16323107D}"/>
              </c:ext>
            </c:extLst>
          </c:dPt>
          <c:cat>
            <c:strRef>
              <c:f>'Quality Check'!$A$5:$A$8</c:f>
              <c:strCache>
                <c:ptCount val="3"/>
                <c:pt idx="0">
                  <c:v>PASS</c:v>
                </c:pt>
                <c:pt idx="1">
                  <c:v>(blank)</c:v>
                </c:pt>
                <c:pt idx="2">
                  <c:v>FAIL</c:v>
                </c:pt>
              </c:strCache>
            </c:strRef>
          </c:cat>
          <c:val>
            <c:numRef>
              <c:f>'Quality Check'!$I$5:$I$8</c:f>
              <c:numCache>
                <c:formatCode>General</c:formatCode>
                <c:ptCount val="3"/>
                <c:pt idx="0">
                  <c:v>126</c:v>
                </c:pt>
                <c:pt idx="2">
                  <c:v>3</c:v>
                </c:pt>
              </c:numCache>
            </c:numRef>
          </c:val>
          <c:extLst>
            <c:ext xmlns:c16="http://schemas.microsoft.com/office/drawing/2014/chart" uri="{C3380CC4-5D6E-409C-BE32-E72D297353CC}">
              <c16:uniqueId val="{0000002A-A044-41B1-A305-7D8B99381B1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1.6425118273784737E-2"/>
          <c:y val="1.9401050349896688E-2"/>
          <c:w val="0.17079247277683096"/>
          <c:h val="0.215436803842309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[20241210_Excel-Tool_4-1_ErSi_Copy.xlsm]Gewichtsstatusfilament!PivotTable4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23E54"/>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27516087834867"/>
          <c:y val="2.4512539120047222E-2"/>
          <c:w val="0.64205494349744763"/>
          <c:h val="0.95097492175990561"/>
        </c:manualLayout>
      </c:layout>
      <c:barChart>
        <c:barDir val="bar"/>
        <c:grouping val="clustered"/>
        <c:varyColors val="0"/>
        <c:ser>
          <c:idx val="0"/>
          <c:order val="0"/>
          <c:tx>
            <c:strRef>
              <c:f>Gewichtsstatusfilament!$B$3:$B$4</c:f>
              <c:strCache>
                <c:ptCount val="1"/>
                <c:pt idx="0">
                  <c:v>1141</c:v>
                </c:pt>
              </c:strCache>
            </c:strRef>
          </c:tx>
          <c:spPr>
            <a:solidFill>
              <a:schemeClr val="accent1"/>
            </a:solidFill>
            <a:ln>
              <a:noFill/>
            </a:ln>
            <a:effectLst/>
          </c:spPr>
          <c:invertIfNegative val="0"/>
          <c:cat>
            <c:strRef>
              <c:f>Gewichtsstatusfilament!$A$5:$A$7</c:f>
              <c:strCache>
                <c:ptCount val="2"/>
                <c:pt idx="0">
                  <c:v>GEB3</c:v>
                </c:pt>
                <c:pt idx="1">
                  <c:v>GEB4</c:v>
                </c:pt>
              </c:strCache>
            </c:strRef>
          </c:cat>
          <c:val>
            <c:numRef>
              <c:f>Gewichtsstatusfilament!$B$5:$B$7</c:f>
              <c:numCache>
                <c:formatCode>General</c:formatCode>
                <c:ptCount val="2"/>
                <c:pt idx="1">
                  <c:v>5791</c:v>
                </c:pt>
              </c:numCache>
            </c:numRef>
          </c:val>
          <c:extLst>
            <c:ext xmlns:c16="http://schemas.microsoft.com/office/drawing/2014/chart" uri="{C3380CC4-5D6E-409C-BE32-E72D297353CC}">
              <c16:uniqueId val="{00000000-1739-499F-923A-E4F9E41B9EA1}"/>
            </c:ext>
          </c:extLst>
        </c:ser>
        <c:ser>
          <c:idx val="1"/>
          <c:order val="1"/>
          <c:tx>
            <c:strRef>
              <c:f>Gewichtsstatusfilament!$C$3:$C$4</c:f>
              <c:strCache>
                <c:ptCount val="1"/>
                <c:pt idx="0">
                  <c:v>1142</c:v>
                </c:pt>
              </c:strCache>
            </c:strRef>
          </c:tx>
          <c:spPr>
            <a:solidFill>
              <a:schemeClr val="accent2"/>
            </a:solidFill>
            <a:ln>
              <a:noFill/>
            </a:ln>
            <a:effectLst/>
          </c:spPr>
          <c:invertIfNegative val="0"/>
          <c:cat>
            <c:strRef>
              <c:f>Gewichtsstatusfilament!$A$5:$A$7</c:f>
              <c:strCache>
                <c:ptCount val="2"/>
                <c:pt idx="0">
                  <c:v>GEB3</c:v>
                </c:pt>
                <c:pt idx="1">
                  <c:v>GEB4</c:v>
                </c:pt>
              </c:strCache>
            </c:strRef>
          </c:cat>
          <c:val>
            <c:numRef>
              <c:f>Gewichtsstatusfilament!$C$5:$C$7</c:f>
              <c:numCache>
                <c:formatCode>General</c:formatCode>
                <c:ptCount val="2"/>
                <c:pt idx="0">
                  <c:v>5828</c:v>
                </c:pt>
              </c:numCache>
            </c:numRef>
          </c:val>
          <c:extLst>
            <c:ext xmlns:c16="http://schemas.microsoft.com/office/drawing/2014/chart" uri="{C3380CC4-5D6E-409C-BE32-E72D297353CC}">
              <c16:uniqueId val="{00000000-8797-4B83-8D01-88A4E4E333DF}"/>
            </c:ext>
          </c:extLst>
        </c:ser>
        <c:dLbls>
          <c:showLegendKey val="0"/>
          <c:showVal val="0"/>
          <c:showCatName val="0"/>
          <c:showSerName val="0"/>
          <c:showPercent val="0"/>
          <c:showBubbleSize val="0"/>
        </c:dLbls>
        <c:gapWidth val="182"/>
        <c:axId val="13019151"/>
        <c:axId val="4144367"/>
      </c:barChart>
      <c:catAx>
        <c:axId val="1301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4144367"/>
        <c:crosses val="autoZero"/>
        <c:auto val="1"/>
        <c:lblAlgn val="ctr"/>
        <c:lblOffset val="100"/>
        <c:noMultiLvlLbl val="0"/>
      </c:catAx>
      <c:valAx>
        <c:axId val="414436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019151"/>
        <c:crosses val="autoZero"/>
        <c:crossBetween val="between"/>
      </c:valAx>
      <c:spPr>
        <a:noFill/>
        <a:ln>
          <a:noFill/>
        </a:ln>
        <a:effectLst/>
      </c:spPr>
    </c:plotArea>
    <c:legend>
      <c:legendPos val="r"/>
      <c:layout>
        <c:manualLayout>
          <c:xMode val="edge"/>
          <c:yMode val="edge"/>
          <c:x val="1.640791737513686E-2"/>
          <c:y val="2.0436649562283613E-2"/>
          <c:w val="0.13963135239945687"/>
          <c:h val="0.214836701219345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[20241210_Excel-Tool_4-1_ErSi_Copy.xlsm]AnzahlFilament!PivotTable5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23E54"/>
          </a:solidFill>
          <a:ln>
            <a:solidFill>
              <a:sysClr val="windowText" lastClr="000000"/>
            </a:solidFill>
          </a:ln>
          <a:effectLst/>
        </c:spPr>
      </c:pivotFmt>
      <c:pivotFmt>
        <c:idx val="4"/>
        <c:spPr>
          <a:solidFill>
            <a:srgbClr val="62C8AC"/>
          </a:solidFill>
          <a:ln>
            <a:solidFill>
              <a:sysClr val="windowText" lastClr="000000"/>
            </a:solidFill>
          </a:ln>
          <a:effectLst/>
        </c:spPr>
      </c:pivotFmt>
      <c:pivotFmt>
        <c:idx val="5"/>
        <c:spPr>
          <a:solidFill>
            <a:srgbClr val="E5486A"/>
          </a:solidFill>
          <a:ln>
            <a:solidFill>
              <a:sysClr val="windowText" lastClr="000000"/>
            </a:solidFill>
          </a:ln>
          <a:effectLst/>
        </c:spPr>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AnzahlFilament!$B$4</c:f>
              <c:strCache>
                <c:ptCount val="1"/>
                <c:pt idx="0">
                  <c:v>Total</c:v>
                </c:pt>
              </c:strCache>
            </c:strRef>
          </c:tx>
          <c:spPr>
            <a:solidFill>
              <a:schemeClr val="accent1"/>
            </a:solidFill>
            <a:ln>
              <a:solidFill>
                <a:sysClr val="windowText" lastClr="000000"/>
              </a:solidFill>
            </a:ln>
            <a:effectLst/>
          </c:spPr>
          <c:invertIfNegative val="0"/>
          <c:dPt>
            <c:idx val="0"/>
            <c:invertIfNegative val="0"/>
            <c:bubble3D val="0"/>
            <c:spPr>
              <a:solidFill>
                <a:srgbClr val="C23E54"/>
              </a:solidFill>
              <a:ln>
                <a:solidFill>
                  <a:sysClr val="windowText" lastClr="000000"/>
                </a:solidFill>
              </a:ln>
              <a:effectLst/>
            </c:spPr>
            <c:extLst>
              <c:ext xmlns:c16="http://schemas.microsoft.com/office/drawing/2014/chart" uri="{C3380CC4-5D6E-409C-BE32-E72D297353CC}">
                <c16:uniqueId val="{00000003-892D-4E2A-B2D9-B0275B5ACE8D}"/>
              </c:ext>
            </c:extLst>
          </c:dPt>
          <c:dPt>
            <c:idx val="1"/>
            <c:invertIfNegative val="0"/>
            <c:bubble3D val="0"/>
            <c:extLst>
              <c:ext xmlns:c16="http://schemas.microsoft.com/office/drawing/2014/chart" uri="{C3380CC4-5D6E-409C-BE32-E72D297353CC}">
                <c16:uniqueId val="{00000002-892D-4E2A-B2D9-B0275B5ACE8D}"/>
              </c:ext>
            </c:extLst>
          </c:dPt>
          <c:dPt>
            <c:idx val="2"/>
            <c:invertIfNegative val="0"/>
            <c:bubble3D val="0"/>
            <c:extLst>
              <c:ext xmlns:c16="http://schemas.microsoft.com/office/drawing/2014/chart" uri="{C3380CC4-5D6E-409C-BE32-E72D297353CC}">
                <c16:uniqueId val="{00000001-892D-4E2A-B2D9-B0275B5ACE8D}"/>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AnzahlFilament!$A$5:$A$7</c:f>
              <c:strCache>
                <c:ptCount val="2"/>
                <c:pt idx="0">
                  <c:v>8000.00</c:v>
                </c:pt>
                <c:pt idx="1">
                  <c:v>185.00</c:v>
                </c:pt>
              </c:strCache>
            </c:strRef>
          </c:cat>
          <c:val>
            <c:numRef>
              <c:f>AnzahlFilament!$B$5:$B$7</c:f>
              <c:numCache>
                <c:formatCode>General</c:formatCode>
                <c:ptCount val="2"/>
                <c:pt idx="0">
                  <c:v>33</c:v>
                </c:pt>
                <c:pt idx="1">
                  <c:v>1</c:v>
                </c:pt>
              </c:numCache>
            </c:numRef>
          </c:val>
          <c:extLst>
            <c:ext xmlns:c16="http://schemas.microsoft.com/office/drawing/2014/chart" uri="{C3380CC4-5D6E-409C-BE32-E72D297353CC}">
              <c16:uniqueId val="{00000000-892D-4E2A-B2D9-B0275B5ACE8D}"/>
            </c:ext>
          </c:extLst>
        </c:ser>
        <c:dLbls>
          <c:showLegendKey val="0"/>
          <c:showVal val="0"/>
          <c:showCatName val="0"/>
          <c:showSerName val="0"/>
          <c:showPercent val="0"/>
          <c:showBubbleSize val="0"/>
        </c:dLbls>
        <c:gapWidth val="182"/>
        <c:axId val="135147279"/>
        <c:axId val="833897343"/>
      </c:barChart>
      <c:catAx>
        <c:axId val="13514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33897343"/>
        <c:crosses val="autoZero"/>
        <c:auto val="1"/>
        <c:lblAlgn val="ctr"/>
        <c:lblOffset val="100"/>
        <c:noMultiLvlLbl val="0"/>
      </c:catAx>
      <c:valAx>
        <c:axId val="83389734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5147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[20241210_Excel-Tool_4-1_ErSi_Copy.xlsm]QMVCIDübersicht!PivotTable6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QMVCIDübersicht!$B$1:$B$2</c:f>
              <c:strCache>
                <c:ptCount val="1"/>
                <c:pt idx="0">
                  <c:v>(blank)</c:v>
                </c:pt>
              </c:strCache>
            </c:strRef>
          </c:tx>
          <c:spPr>
            <a:solidFill>
              <a:schemeClr val="accent1"/>
            </a:solidFill>
            <a:ln>
              <a:noFill/>
            </a:ln>
            <a:effectLst/>
          </c:spPr>
          <c:invertIfNegative val="0"/>
          <c:cat>
            <c:strRef>
              <c:f>QMVCIDübersicht!$A$3:$A$4</c:f>
              <c:strCache>
                <c:ptCount val="1"/>
                <c:pt idx="0">
                  <c:v>VC2</c:v>
                </c:pt>
              </c:strCache>
            </c:strRef>
          </c:cat>
          <c:val>
            <c:numRef>
              <c:f>QMVCIDübersicht!$B$3:$B$4</c:f>
              <c:numCache>
                <c:formatCode>General</c:formatCode>
                <c:ptCount val="1"/>
              </c:numCache>
            </c:numRef>
          </c:val>
          <c:extLst>
            <c:ext xmlns:c16="http://schemas.microsoft.com/office/drawing/2014/chart" uri="{C3380CC4-5D6E-409C-BE32-E72D297353CC}">
              <c16:uniqueId val="{00000000-5DFF-49A5-8144-6AC99D85F2DB}"/>
            </c:ext>
          </c:extLst>
        </c:ser>
        <c:dLbls>
          <c:showLegendKey val="0"/>
          <c:showVal val="0"/>
          <c:showCatName val="0"/>
          <c:showSerName val="0"/>
          <c:showPercent val="0"/>
          <c:showBubbleSize val="0"/>
        </c:dLbls>
        <c:gapWidth val="182"/>
        <c:axId val="829440927"/>
        <c:axId val="188451759"/>
      </c:barChart>
      <c:catAx>
        <c:axId val="829440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88451759"/>
        <c:crosses val="autoZero"/>
        <c:auto val="1"/>
        <c:lblAlgn val="ctr"/>
        <c:lblOffset val="100"/>
        <c:noMultiLvlLbl val="0"/>
      </c:catAx>
      <c:valAx>
        <c:axId val="188451759"/>
        <c:scaling>
          <c:orientation val="minMax"/>
        </c:scaling>
        <c:delete val="1"/>
        <c:axPos val="b"/>
        <c:numFmt formatCode="General" sourceLinked="1"/>
        <c:majorTickMark val="none"/>
        <c:minorTickMark val="none"/>
        <c:tickLblPos val="nextTo"/>
        <c:crossAx val="82944092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[20241210_Excel-Tool_4-1_ErSi_Copy.xlsm]Offene Runs!PivotTable7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'Offene Runs'!$B$1:$B$2</c:f>
              <c:strCache>
                <c:ptCount val="1"/>
                <c:pt idx="0">
                  <c:v>(blank)</c:v>
                </c:pt>
              </c:strCache>
            </c:strRef>
          </c:tx>
          <c:spPr>
            <a:solidFill>
              <a:schemeClr val="accent1"/>
            </a:solidFill>
            <a:ln>
              <a:noFill/>
            </a:ln>
            <a:effectLst/>
          </c:spPr>
          <c:invertIfNegative val="0"/>
          <c:cat>
            <c:strRef>
              <c:f>'Offene Runs'!$A$3:$A$4</c:f>
              <c:strCache>
                <c:ptCount val="1"/>
                <c:pt idx="0">
                  <c:v>VC2</c:v>
                </c:pt>
              </c:strCache>
            </c:strRef>
          </c:cat>
          <c:val>
            <c:numRef>
              <c:f>'Offene Runs'!$B$3:$B$4</c:f>
              <c:numCache>
                <c:formatCode>General</c:formatCode>
                <c:ptCount val="1"/>
              </c:numCache>
            </c:numRef>
          </c:val>
          <c:extLst>
            <c:ext xmlns:c16="http://schemas.microsoft.com/office/drawing/2014/chart" uri="{C3380CC4-5D6E-409C-BE32-E72D297353CC}">
              <c16:uniqueId val="{00000000-4088-4D47-832A-9227D1D681C8}"/>
            </c:ext>
          </c:extLst>
        </c:ser>
        <c:dLbls>
          <c:showLegendKey val="0"/>
          <c:showVal val="0"/>
          <c:showCatName val="0"/>
          <c:showSerName val="0"/>
          <c:showPercent val="0"/>
          <c:showBubbleSize val="0"/>
        </c:dLbls>
        <c:gapWidth val="219"/>
        <c:overlap val="-27"/>
        <c:axId val="829432767"/>
        <c:axId val="153333263"/>
      </c:barChart>
      <c:catAx>
        <c:axId val="82943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53333263"/>
        <c:crosses val="autoZero"/>
        <c:auto val="1"/>
        <c:lblAlgn val="ctr"/>
        <c:lblOffset val="100"/>
        <c:noMultiLvlLbl val="0"/>
      </c:catAx>
      <c:valAx>
        <c:axId val="153333263"/>
        <c:scaling>
          <c:orientation val="minMax"/>
        </c:scaling>
        <c:delete val="1"/>
        <c:axPos val="l"/>
        <c:numFmt formatCode="General" sourceLinked="1"/>
        <c:majorTickMark val="none"/>
        <c:minorTickMark val="none"/>
        <c:tickLblPos val="nextTo"/>
        <c:crossAx val="829432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[20241210_Excel-Tool_4-1_ErSi_Copy.xlsm]Archiv QM FAIL!PivotTable8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E5486A"/>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2C8AC"/>
          </a:solidFill>
          <a:ln w="19050">
            <a:solidFill>
              <a:sysClr val="windowText" lastClr="000000"/>
            </a:solidFill>
          </a:ln>
          <a:effectLst/>
        </c:spPr>
        <c:dLbl>
          <c:idx val="0"/>
          <c:layout>
            <c:manualLayout>
              <c:x val="-0.1141701036311579"/>
              <c:y val="7.4900632926846165E-4"/>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5486A"/>
          </a:solidFill>
          <a:ln w="19050">
            <a:solidFill>
              <a:sysClr val="windowText" lastClr="000000"/>
            </a:solidFill>
          </a:ln>
          <a:effectLst/>
        </c:spPr>
        <c:dLbl>
          <c:idx val="0"/>
          <c:layout>
            <c:manualLayout>
              <c:x val="9.712430802257882E-2"/>
              <c:y val="-1.5672709970891041E-2"/>
            </c:manualLayout>
          </c:layout>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'Archiv QM FAIL'!$M$32:$M$33</c:f>
              <c:strCache>
                <c:ptCount val="1"/>
                <c:pt idx="0">
                  <c:v>10K</c:v>
                </c:pt>
              </c:strCache>
            </c:strRef>
          </c:tx>
          <c:spPr>
            <a:solidFill>
              <a:srgbClr val="E5486A"/>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0021-44AA-AB44-38F37EE68DE6}"/>
              </c:ext>
            </c:extLst>
          </c:dPt>
          <c:dPt>
            <c:idx val="1"/>
            <c:bubble3D val="0"/>
            <c:spPr>
              <a:solidFill>
                <a:srgbClr val="E5486A"/>
              </a:solidFill>
              <a:ln w="19050">
                <a:solidFill>
                  <a:sysClr val="windowText" lastClr="000000"/>
                </a:solidFill>
              </a:ln>
              <a:effectLst/>
            </c:spPr>
            <c:extLst>
              <c:ext xmlns:c16="http://schemas.microsoft.com/office/drawing/2014/chart" uri="{C3380CC4-5D6E-409C-BE32-E72D297353CC}">
                <c16:uniqueId val="{00000003-0021-44AA-AB44-38F37EE68DE6}"/>
              </c:ext>
            </c:extLst>
          </c:dPt>
          <c:dLbls>
            <c:dLbl>
              <c:idx val="0"/>
              <c:layout>
                <c:manualLayout>
                  <c:x val="-0.1141701036311579"/>
                  <c:y val="7.4900632926846165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21-44AA-AB44-38F37EE68DE6}"/>
                </c:ext>
              </c:extLst>
            </c:dLbl>
            <c:dLbl>
              <c:idx val="1"/>
              <c:layout>
                <c:manualLayout>
                  <c:x val="9.712430802257882E-2"/>
                  <c:y val="-1.5672709970891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21-44AA-AB44-38F37EE68DE6}"/>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'Archiv QM FAIL'!$L$34:$L$36</c:f>
              <c:strCache>
                <c:ptCount val="2"/>
                <c:pt idx="0">
                  <c:v>FAIL</c:v>
                </c:pt>
                <c:pt idx="1">
                  <c:v>PASS</c:v>
                </c:pt>
              </c:strCache>
            </c:strRef>
          </c:cat>
          <c:val>
            <c:numRef>
              <c:f>'Archiv QM FAIL'!$M$34:$M$36</c:f>
              <c:numCache>
                <c:formatCode>General</c:formatCode>
                <c:ptCount val="2"/>
                <c:pt idx="0">
                  <c:v>19</c:v>
                </c:pt>
                <c:pt idx="1">
                  <c:v>24</c:v>
                </c:pt>
              </c:numCache>
            </c:numRef>
          </c:val>
          <c:extLst>
            <c:ext xmlns:c16="http://schemas.microsoft.com/office/drawing/2014/chart" uri="{C3380CC4-5D6E-409C-BE32-E72D297353CC}">
              <c16:uniqueId val="{00000004-0021-44AA-AB44-38F37EE68DE6}"/>
            </c:ext>
          </c:extLst>
        </c:ser>
        <c:ser>
          <c:idx val="1"/>
          <c:order val="1"/>
          <c:tx>
            <c:strRef>
              <c:f>'Archiv QM FAIL'!$N$32:$N$33</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0021-44AA-AB44-38F37EE68D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0021-44AA-AB44-38F37EE68DE6}"/>
              </c:ext>
            </c:extLst>
          </c:dPt>
          <c:cat>
            <c:strRef>
              <c:f>'Archiv QM FAIL'!$L$34:$L$36</c:f>
              <c:strCache>
                <c:ptCount val="2"/>
                <c:pt idx="0">
                  <c:v>FAIL</c:v>
                </c:pt>
                <c:pt idx="1">
                  <c:v>PASS</c:v>
                </c:pt>
              </c:strCache>
            </c:strRef>
          </c:cat>
          <c:val>
            <c:numRef>
              <c:f>'Archiv QM FAIL'!$N$34:$N$36</c:f>
              <c:numCache>
                <c:formatCode>General</c:formatCode>
                <c:ptCount val="2"/>
                <c:pt idx="0">
                  <c:v>29</c:v>
                </c:pt>
                <c:pt idx="1">
                  <c:v>130</c:v>
                </c:pt>
              </c:numCache>
            </c:numRef>
          </c:val>
          <c:extLst>
            <c:ext xmlns:c16="http://schemas.microsoft.com/office/drawing/2014/chart" uri="{C3380CC4-5D6E-409C-BE32-E72D297353CC}">
              <c16:uniqueId val="{00000009-0021-44AA-AB44-38F37EE68DE6}"/>
            </c:ext>
          </c:extLst>
        </c:ser>
        <c:ser>
          <c:idx val="2"/>
          <c:order val="2"/>
          <c:tx>
            <c:strRef>
              <c:f>'Archiv QM FAIL'!$O$32:$O$33</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7E78-42B8-8D84-8B7F2C212F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7E78-42B8-8D84-8B7F2C212F09}"/>
              </c:ext>
            </c:extLst>
          </c:dPt>
          <c:cat>
            <c:strRef>
              <c:f>'Archiv QM FAIL'!$L$34:$L$36</c:f>
              <c:strCache>
                <c:ptCount val="2"/>
                <c:pt idx="0">
                  <c:v>FAIL</c:v>
                </c:pt>
                <c:pt idx="1">
                  <c:v>PASS</c:v>
                </c:pt>
              </c:strCache>
            </c:strRef>
          </c:cat>
          <c:val>
            <c:numRef>
              <c:f>'Archiv QM FAIL'!$O$34:$O$36</c:f>
              <c:numCache>
                <c:formatCode>General</c:formatCode>
                <c:ptCount val="2"/>
                <c:pt idx="0">
                  <c:v>211</c:v>
                </c:pt>
                <c:pt idx="1">
                  <c:v>51</c:v>
                </c:pt>
              </c:numCache>
            </c:numRef>
          </c:val>
          <c:extLst>
            <c:ext xmlns:c16="http://schemas.microsoft.com/office/drawing/2014/chart" uri="{C3380CC4-5D6E-409C-BE32-E72D297353CC}">
              <c16:uniqueId val="{00000008-99D7-4006-BE6E-400C9AF6D75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4849804683459795"/>
          <c:y val="0.84961982154511773"/>
          <c:w val="0.13506739221516695"/>
          <c:h val="0.1356013577180342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[20241210_Excel-Tool_4-1_ErSi_Copy.xlsm]QMCheckFail!PivotTable9</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rgbClr val="62C8AC"/>
          </a:solidFill>
          <a:ln w="19050">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62C8AC"/>
          </a:solidFill>
          <a:ln w="19050">
            <a:solidFill>
              <a:sysClr val="windowText" lastClr="000000"/>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s>
    <c:plotArea>
      <c:layout/>
      <c:pieChart>
        <c:varyColors val="1"/>
        <c:ser>
          <c:idx val="0"/>
          <c:order val="0"/>
          <c:tx>
            <c:strRef>
              <c:f>QMCheckFail!$B$1:$B$2</c:f>
              <c:strCache>
                <c:ptCount val="1"/>
                <c:pt idx="0">
                  <c:v>10K</c:v>
                </c:pt>
              </c:strCache>
            </c:strRef>
          </c:tx>
          <c:spPr>
            <a:solidFill>
              <a:srgbClr val="62C8AC"/>
            </a:solidFill>
            <a:ln>
              <a:solidFill>
                <a:sysClr val="windowText" lastClr="000000"/>
              </a:solidFill>
            </a:ln>
          </c:spPr>
          <c:dPt>
            <c:idx val="0"/>
            <c:bubble3D val="0"/>
            <c:spPr>
              <a:solidFill>
                <a:srgbClr val="62C8AC"/>
              </a:solidFill>
              <a:ln w="19050">
                <a:solidFill>
                  <a:sysClr val="windowText" lastClr="000000"/>
                </a:solidFill>
              </a:ln>
              <a:effectLst/>
            </c:spPr>
            <c:extLst>
              <c:ext xmlns:c16="http://schemas.microsoft.com/office/drawing/2014/chart" uri="{C3380CC4-5D6E-409C-BE32-E72D297353CC}">
                <c16:uniqueId val="{00000001-B087-42A7-91AE-9E14BC7D8F05}"/>
              </c:ext>
            </c:extLst>
          </c:dPt>
          <c:cat>
            <c:strRef>
              <c:f>QMCheckFail!$A$3:$A$4</c:f>
              <c:strCache>
                <c:ptCount val="1"/>
                <c:pt idx="0">
                  <c:v>PASS</c:v>
                </c:pt>
              </c:strCache>
            </c:strRef>
          </c:cat>
          <c:val>
            <c:numRef>
              <c:f>QMCheckFail!$B$3:$B$4</c:f>
              <c:numCache>
                <c:formatCode>General</c:formatCode>
                <c:ptCount val="1"/>
                <c:pt idx="0">
                  <c:v>211</c:v>
                </c:pt>
              </c:numCache>
            </c:numRef>
          </c:val>
          <c:extLst>
            <c:ext xmlns:c16="http://schemas.microsoft.com/office/drawing/2014/chart" uri="{C3380CC4-5D6E-409C-BE32-E72D297353CC}">
              <c16:uniqueId val="{00000002-B087-42A7-91AE-9E14BC7D8F05}"/>
            </c:ext>
          </c:extLst>
        </c:ser>
        <c:ser>
          <c:idx val="1"/>
          <c:order val="1"/>
          <c:tx>
            <c:strRef>
              <c:f>QMCheckFail!$C$1:$C$2</c:f>
              <c:strCache>
                <c:ptCount val="1"/>
                <c:pt idx="0">
                  <c:v>6K</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FE5-461D-92C6-8C81024266AC}"/>
              </c:ext>
            </c:extLst>
          </c:dPt>
          <c:cat>
            <c:strRef>
              <c:f>QMCheckFail!$A$3:$A$4</c:f>
              <c:strCache>
                <c:ptCount val="1"/>
                <c:pt idx="0">
                  <c:v>PASS</c:v>
                </c:pt>
              </c:strCache>
            </c:strRef>
          </c:cat>
          <c:val>
            <c:numRef>
              <c:f>QMCheckFail!$C$3:$C$4</c:f>
              <c:numCache>
                <c:formatCode>General</c:formatCode>
                <c:ptCount val="1"/>
                <c:pt idx="0">
                  <c:v>180</c:v>
                </c:pt>
              </c:numCache>
            </c:numRef>
          </c:val>
          <c:extLst>
            <c:ext xmlns:c16="http://schemas.microsoft.com/office/drawing/2014/chart" uri="{C3380CC4-5D6E-409C-BE32-E72D297353CC}">
              <c16:uniqueId val="{00000002-3401-4871-930B-0EA8D82DBCFD}"/>
            </c:ext>
          </c:extLst>
        </c:ser>
        <c:ser>
          <c:idx val="2"/>
          <c:order val="2"/>
          <c:tx>
            <c:strRef>
              <c:f>QMCheckFail!$D$1:$D$2</c:f>
              <c:strCache>
                <c:ptCount val="1"/>
                <c:pt idx="0">
                  <c:v>CS MINI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6FE5-461D-92C6-8C81024266AC}"/>
              </c:ext>
            </c:extLst>
          </c:dPt>
          <c:cat>
            <c:strRef>
              <c:f>QMCheckFail!$A$3:$A$4</c:f>
              <c:strCache>
                <c:ptCount val="1"/>
                <c:pt idx="0">
                  <c:v>PASS</c:v>
                </c:pt>
              </c:strCache>
            </c:strRef>
          </c:cat>
          <c:val>
            <c:numRef>
              <c:f>QMCheckFail!$D$3:$D$4</c:f>
              <c:numCache>
                <c:formatCode>General</c:formatCode>
                <c:ptCount val="1"/>
                <c:pt idx="0">
                  <c:v>868</c:v>
                </c:pt>
              </c:numCache>
            </c:numRef>
          </c:val>
          <c:extLst>
            <c:ext xmlns:c16="http://schemas.microsoft.com/office/drawing/2014/chart" uri="{C3380CC4-5D6E-409C-BE32-E72D297353CC}">
              <c16:uniqueId val="{00000003-3401-4871-930B-0EA8D82DBCFD}"/>
            </c:ext>
          </c:extLst>
        </c:ser>
        <c:ser>
          <c:idx val="3"/>
          <c:order val="3"/>
          <c:tx>
            <c:strRef>
              <c:f>QMCheckFail!$E$1:$E$2</c:f>
              <c:strCache>
                <c:ptCount val="1"/>
                <c:pt idx="0">
                  <c:v>6K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9083-44B2-AAF6-8B5C64BC5F25}"/>
              </c:ext>
            </c:extLst>
          </c:dPt>
          <c:cat>
            <c:strRef>
              <c:f>QMCheckFail!$A$3:$A$4</c:f>
              <c:strCache>
                <c:ptCount val="1"/>
                <c:pt idx="0">
                  <c:v>PASS</c:v>
                </c:pt>
              </c:strCache>
            </c:strRef>
          </c:cat>
          <c:val>
            <c:numRef>
              <c:f>QMCheckFail!$E$3:$E$4</c:f>
              <c:numCache>
                <c:formatCode>General</c:formatCode>
                <c:ptCount val="1"/>
                <c:pt idx="0">
                  <c:v>8</c:v>
                </c:pt>
              </c:numCache>
            </c:numRef>
          </c:val>
          <c:extLst>
            <c:ext xmlns:c16="http://schemas.microsoft.com/office/drawing/2014/chart" uri="{C3380CC4-5D6E-409C-BE32-E72D297353CC}">
              <c16:uniqueId val="{00000006-A4A7-48D2-A05D-EE0092014F82}"/>
            </c:ext>
          </c:extLst>
        </c:ser>
        <c:ser>
          <c:idx val="4"/>
          <c:order val="4"/>
          <c:tx>
            <c:strRef>
              <c:f>QMCheckFail!$F$1:$F$2</c:f>
              <c:strCache>
                <c:ptCount val="1"/>
                <c:pt idx="0">
                  <c:v>10K 1.0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8F08-492D-8B07-388987BC9CBD}"/>
              </c:ext>
            </c:extLst>
          </c:dPt>
          <c:cat>
            <c:strRef>
              <c:f>QMCheckFail!$A$3:$A$4</c:f>
              <c:strCache>
                <c:ptCount val="1"/>
                <c:pt idx="0">
                  <c:v>PASS</c:v>
                </c:pt>
              </c:strCache>
            </c:strRef>
          </c:cat>
          <c:val>
            <c:numRef>
              <c:f>QMCheckFail!$F$3:$F$4</c:f>
              <c:numCache>
                <c:formatCode>General</c:formatCode>
                <c:ptCount val="1"/>
                <c:pt idx="0">
                  <c:v>54</c:v>
                </c:pt>
              </c:numCache>
            </c:numRef>
          </c:val>
          <c:extLst>
            <c:ext xmlns:c16="http://schemas.microsoft.com/office/drawing/2014/chart" uri="{C3380CC4-5D6E-409C-BE32-E72D297353CC}">
              <c16:uniqueId val="{00000008-4584-47B3-9FE4-9A549BA0683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2141610715263957"/>
          <c:y val="0.90082881141564519"/>
          <c:w val="0.15946551574317994"/>
          <c:h val="6.939794084884339E-2"/>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[20241210_Excel-Tool_4-1_ErSi_Copy.xlsm]LogistikStateFLaschenProzess!PivotTable10</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5486A"/>
          </a:solidFill>
          <a:ln>
            <a:solidFill>
              <a:sysClr val="windowText" lastClr="000000"/>
            </a:solidFill>
          </a:ln>
          <a:effectLst/>
        </c:spPr>
      </c:pivotFmt>
      <c:pivotFmt>
        <c:idx val="7"/>
        <c:spPr>
          <a:solidFill>
            <a:srgbClr val="E5486A"/>
          </a:solidFill>
          <a:ln>
            <a:solidFill>
              <a:sysClr val="windowText" lastClr="000000"/>
            </a:solid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35649977715049"/>
          <c:y val="2.1515892420537898E-2"/>
          <c:w val="0.76936173921656015"/>
          <c:h val="0.95696821515892416"/>
        </c:manualLayout>
      </c:layout>
      <c:barChart>
        <c:barDir val="bar"/>
        <c:grouping val="clustered"/>
        <c:varyColors val="0"/>
        <c:ser>
          <c:idx val="0"/>
          <c:order val="0"/>
          <c:tx>
            <c:strRef>
              <c:f>LogistikStateFLaschenProzess!$B$3:$B$4</c:f>
              <c:strCache>
                <c:ptCount val="1"/>
                <c:pt idx="0">
                  <c:v>10K</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LogistikStateFLaschenProzess!$A$5:$A$11</c:f>
              <c:strCache>
                <c:ptCount val="6"/>
                <c:pt idx="0">
                  <c:v>INTERIM STORAGE</c:v>
                </c:pt>
                <c:pt idx="1">
                  <c:v>SALES</c:v>
                </c:pt>
                <c:pt idx="2">
                  <c:v>SOLD</c:v>
                </c:pt>
                <c:pt idx="3">
                  <c:v>(blank)</c:v>
                </c:pt>
                <c:pt idx="4">
                  <c:v>IN TREATMENT</c:v>
                </c:pt>
                <c:pt idx="5">
                  <c:v>INTERNAL</c:v>
                </c:pt>
              </c:strCache>
            </c:strRef>
          </c:cat>
          <c:val>
            <c:numRef>
              <c:f>LogistikStateFLaschenProzess!$B$5:$B$11</c:f>
              <c:numCache>
                <c:formatCode>General</c:formatCode>
                <c:ptCount val="6"/>
                <c:pt idx="0">
                  <c:v>56</c:v>
                </c:pt>
                <c:pt idx="1">
                  <c:v>11</c:v>
                </c:pt>
                <c:pt idx="2">
                  <c:v>1</c:v>
                </c:pt>
                <c:pt idx="4">
                  <c:v>47</c:v>
                </c:pt>
                <c:pt idx="5">
                  <c:v>11</c:v>
                </c:pt>
              </c:numCache>
            </c:numRef>
          </c:val>
          <c:extLst>
            <c:ext xmlns:c16="http://schemas.microsoft.com/office/drawing/2014/chart" uri="{C3380CC4-5D6E-409C-BE32-E72D297353CC}">
              <c16:uniqueId val="{00000000-B69B-4AE6-A03D-30D48EEFEF0D}"/>
            </c:ext>
          </c:extLst>
        </c:ser>
        <c:ser>
          <c:idx val="1"/>
          <c:order val="1"/>
          <c:tx>
            <c:strRef>
              <c:f>LogistikStateFLaschenProzess!$C$3:$C$4</c:f>
              <c:strCache>
                <c:ptCount val="1"/>
                <c:pt idx="0">
                  <c:v>6K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LogistikStateFLaschenProzess!$A$5:$A$11</c:f>
              <c:strCache>
                <c:ptCount val="6"/>
                <c:pt idx="0">
                  <c:v>INTERIM STORAGE</c:v>
                </c:pt>
                <c:pt idx="1">
                  <c:v>SALES</c:v>
                </c:pt>
                <c:pt idx="2">
                  <c:v>SOLD</c:v>
                </c:pt>
                <c:pt idx="3">
                  <c:v>(blank)</c:v>
                </c:pt>
                <c:pt idx="4">
                  <c:v>IN TREATMENT</c:v>
                </c:pt>
                <c:pt idx="5">
                  <c:v>INTERNAL</c:v>
                </c:pt>
              </c:strCache>
            </c:strRef>
          </c:cat>
          <c:val>
            <c:numRef>
              <c:f>LogistikStateFLaschenProzess!$C$5:$C$11</c:f>
              <c:numCache>
                <c:formatCode>General</c:formatCode>
                <c:ptCount val="6"/>
                <c:pt idx="0">
                  <c:v>51</c:v>
                </c:pt>
                <c:pt idx="1">
                  <c:v>33</c:v>
                </c:pt>
                <c:pt idx="2">
                  <c:v>36</c:v>
                </c:pt>
                <c:pt idx="5">
                  <c:v>10</c:v>
                </c:pt>
              </c:numCache>
            </c:numRef>
          </c:val>
          <c:extLst>
            <c:ext xmlns:c16="http://schemas.microsoft.com/office/drawing/2014/chart" uri="{C3380CC4-5D6E-409C-BE32-E72D297353CC}">
              <c16:uniqueId val="{00000001-8F4D-4A98-9ACE-3C55F30EE0AD}"/>
            </c:ext>
          </c:extLst>
        </c:ser>
        <c:ser>
          <c:idx val="2"/>
          <c:order val="2"/>
          <c:tx>
            <c:strRef>
              <c:f>LogistikStateFLaschenProzess!$D$3:$D$4</c:f>
              <c:strCache>
                <c:ptCount val="1"/>
                <c:pt idx="0">
                  <c:v>CS MINI</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LogistikStateFLaschenProzess!$A$5:$A$11</c:f>
              <c:strCache>
                <c:ptCount val="6"/>
                <c:pt idx="0">
                  <c:v>INTERIM STORAGE</c:v>
                </c:pt>
                <c:pt idx="1">
                  <c:v>SALES</c:v>
                </c:pt>
                <c:pt idx="2">
                  <c:v>SOLD</c:v>
                </c:pt>
                <c:pt idx="3">
                  <c:v>(blank)</c:v>
                </c:pt>
                <c:pt idx="4">
                  <c:v>IN TREATMENT</c:v>
                </c:pt>
                <c:pt idx="5">
                  <c:v>INTERNAL</c:v>
                </c:pt>
              </c:strCache>
            </c:strRef>
          </c:cat>
          <c:val>
            <c:numRef>
              <c:f>LogistikStateFLaschenProzess!$D$5:$D$11</c:f>
              <c:numCache>
                <c:formatCode>General</c:formatCode>
                <c:ptCount val="6"/>
                <c:pt idx="0">
                  <c:v>386</c:v>
                </c:pt>
                <c:pt idx="1">
                  <c:v>104</c:v>
                </c:pt>
                <c:pt idx="2">
                  <c:v>150</c:v>
                </c:pt>
                <c:pt idx="3">
                  <c:v>11</c:v>
                </c:pt>
                <c:pt idx="4">
                  <c:v>24</c:v>
                </c:pt>
                <c:pt idx="5">
                  <c:v>28</c:v>
                </c:pt>
              </c:numCache>
            </c:numRef>
          </c:val>
          <c:extLst>
            <c:ext xmlns:c16="http://schemas.microsoft.com/office/drawing/2014/chart" uri="{C3380CC4-5D6E-409C-BE32-E72D297353CC}">
              <c16:uniqueId val="{00000002-8F4D-4A98-9ACE-3C55F30EE0AD}"/>
            </c:ext>
          </c:extLst>
        </c:ser>
        <c:dLbls>
          <c:showLegendKey val="0"/>
          <c:showVal val="0"/>
          <c:showCatName val="0"/>
          <c:showSerName val="0"/>
          <c:showPercent val="0"/>
          <c:showBubbleSize val="0"/>
        </c:dLbls>
        <c:gapWidth val="182"/>
        <c:axId val="2140355791"/>
        <c:axId val="1232952415"/>
      </c:barChart>
      <c:catAx>
        <c:axId val="2140355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1232952415"/>
        <c:crosses val="autoZero"/>
        <c:auto val="1"/>
        <c:lblAlgn val="ctr"/>
        <c:lblOffset val="100"/>
        <c:noMultiLvlLbl val="0"/>
      </c:catAx>
      <c:valAx>
        <c:axId val="123295241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5791"/>
        <c:crosses val="autoZero"/>
        <c:crossBetween val="between"/>
      </c:valAx>
      <c:spPr>
        <a:noFill/>
        <a:ln>
          <a:noFill/>
        </a:ln>
        <a:effectLst/>
      </c:spPr>
    </c:plotArea>
    <c:legend>
      <c:legendPos val="r"/>
      <c:layout>
        <c:manualLayout>
          <c:xMode val="edge"/>
          <c:yMode val="edge"/>
          <c:x val="1.0636477987421435E-2"/>
          <c:y val="1.8427430067574073E-2"/>
          <c:w val="0.11017538944861879"/>
          <c:h val="0.18857301272548754"/>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[20241210_Excel-Tool_4-1_ErSi_Copy.xlsm]LogisticFilamentstatus!PivotTable12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LogisticFilamentstatus!$B$1:$B$2</c:f>
              <c:strCache>
                <c:ptCount val="1"/>
                <c:pt idx="0">
                  <c:v>NO</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LogisticFilamentstatus!$A$3:$A$5</c:f>
              <c:strCache>
                <c:ptCount val="2"/>
                <c:pt idx="0">
                  <c:v>8000.00</c:v>
                </c:pt>
                <c:pt idx="1">
                  <c:v>185.00</c:v>
                </c:pt>
              </c:strCache>
            </c:strRef>
          </c:cat>
          <c:val>
            <c:numRef>
              <c:f>LogisticFilamentstatus!$B$3:$B$5</c:f>
              <c:numCache>
                <c:formatCode>General</c:formatCode>
                <c:ptCount val="2"/>
                <c:pt idx="0">
                  <c:v>33</c:v>
                </c:pt>
                <c:pt idx="1">
                  <c:v>1</c:v>
                </c:pt>
              </c:numCache>
            </c:numRef>
          </c:val>
          <c:extLst>
            <c:ext xmlns:c16="http://schemas.microsoft.com/office/drawing/2014/chart" uri="{C3380CC4-5D6E-409C-BE32-E72D297353CC}">
              <c16:uniqueId val="{00000000-3E1C-4A3B-9B91-2BA24EEAF693}"/>
            </c:ext>
          </c:extLst>
        </c:ser>
        <c:dLbls>
          <c:showLegendKey val="0"/>
          <c:showVal val="0"/>
          <c:showCatName val="0"/>
          <c:showSerName val="0"/>
          <c:showPercent val="0"/>
          <c:showBubbleSize val="0"/>
        </c:dLbls>
        <c:gapWidth val="219"/>
        <c:overlap val="-27"/>
        <c:axId val="2140309711"/>
        <c:axId val="87385871"/>
      </c:barChart>
      <c:catAx>
        <c:axId val="2140309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7385871"/>
        <c:crosses val="autoZero"/>
        <c:auto val="1"/>
        <c:lblAlgn val="ctr"/>
        <c:lblOffset val="100"/>
        <c:noMultiLvlLbl val="0"/>
      </c:catAx>
      <c:valAx>
        <c:axId val="873858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0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[20241210_Excel-Tool_4-1_ErSi_Copy.xlsm]LogisticsVSCSTATUS!PivotTable13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2C8AC"/>
          </a:solidFill>
          <a:ln>
            <a:solidFill>
              <a:sysClr val="windowText" lastClr="000000"/>
            </a:solid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22368858822221"/>
          <c:y val="2.1463414634146343E-2"/>
          <c:w val="0.77944297807844443"/>
          <c:h val="0.95707317073170728"/>
        </c:manualLayout>
      </c:layout>
      <c:barChart>
        <c:barDir val="bar"/>
        <c:grouping val="clustered"/>
        <c:varyColors val="0"/>
        <c:ser>
          <c:idx val="0"/>
          <c:order val="0"/>
          <c:tx>
            <c:strRef>
              <c:f>LogisticsVSCSTATUS!$B$3:$B$4</c:f>
              <c:strCache>
                <c:ptCount val="1"/>
                <c:pt idx="0">
                  <c:v>PASS</c:v>
                </c:pt>
              </c:strCache>
            </c:strRef>
          </c:tx>
          <c:spPr>
            <a:solidFill>
              <a:schemeClr val="accent1"/>
            </a:solidFill>
            <a:ln>
              <a:noFill/>
            </a:ln>
            <a:effectLst/>
          </c:spPr>
          <c:invertIfNegative val="0"/>
          <c:cat>
            <c:strRef>
              <c:f>LogisticsVSCSTATUS!$A$5:$A$6</c:f>
              <c:strCache>
                <c:ptCount val="1"/>
                <c:pt idx="0">
                  <c:v>VC2</c:v>
                </c:pt>
              </c:strCache>
            </c:strRef>
          </c:cat>
          <c:val>
            <c:numRef>
              <c:f>LogisticsVSCSTATUS!$B$5:$B$6</c:f>
              <c:numCache>
                <c:formatCode>General</c:formatCode>
                <c:ptCount val="1"/>
              </c:numCache>
            </c:numRef>
          </c:val>
          <c:extLst>
            <c:ext xmlns:c16="http://schemas.microsoft.com/office/drawing/2014/chart" uri="{C3380CC4-5D6E-409C-BE32-E72D297353CC}">
              <c16:uniqueId val="{00000000-BED0-48D7-80CA-BF0C7755CB59}"/>
            </c:ext>
          </c:extLst>
        </c:ser>
        <c:dLbls>
          <c:showLegendKey val="0"/>
          <c:showVal val="0"/>
          <c:showCatName val="0"/>
          <c:showSerName val="0"/>
          <c:showPercent val="0"/>
          <c:showBubbleSize val="0"/>
        </c:dLbls>
        <c:gapWidth val="182"/>
        <c:axId val="2140329391"/>
        <c:axId val="200872911"/>
      </c:barChart>
      <c:catAx>
        <c:axId val="214032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2911"/>
        <c:crosses val="autoZero"/>
        <c:auto val="1"/>
        <c:lblAlgn val="ctr"/>
        <c:lblOffset val="100"/>
        <c:noMultiLvlLbl val="0"/>
      </c:catAx>
      <c:valAx>
        <c:axId val="20087291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2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[20241210_Excel-Tool_4-1_ErSi_Copy.xlsm]OpenLogisticsITStates!PivotTable14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OpenLogisticsITStates!$V$25:$V$26</c:f>
              <c:strCache>
                <c:ptCount val="1"/>
                <c:pt idx="0">
                  <c:v>AT GEB</c:v>
                </c:pt>
              </c:strCache>
            </c:strRef>
          </c:tx>
          <c:spPr>
            <a:solidFill>
              <a:srgbClr val="62C8AC"/>
            </a:solidFill>
            <a:ln>
              <a:solidFill>
                <a:sysClr val="windowText" lastClr="000000"/>
              </a:solidFill>
            </a:ln>
            <a:effectLst/>
          </c:spPr>
          <c:invertIfNegative val="0"/>
          <c:cat>
            <c:strRef>
              <c:f>OpenLogisticsITStates!$U$27</c:f>
              <c:strCache>
                <c:ptCount val="1"/>
                <c:pt idx="0">
                  <c:v>Total</c:v>
                </c:pt>
              </c:strCache>
            </c:strRef>
          </c:cat>
          <c:val>
            <c:numRef>
              <c:f>OpenLogisticsITStates!$V$27</c:f>
              <c:numCache>
                <c:formatCode>General</c:formatCode>
                <c:ptCount val="1"/>
                <c:pt idx="0">
                  <c:v>5</c:v>
                </c:pt>
              </c:numCache>
            </c:numRef>
          </c:val>
          <c:extLst>
            <c:ext xmlns:c16="http://schemas.microsoft.com/office/drawing/2014/chart" uri="{C3380CC4-5D6E-409C-BE32-E72D297353CC}">
              <c16:uniqueId val="{00000000-037D-4ACA-9EEF-858A3A73ABFE}"/>
            </c:ext>
          </c:extLst>
        </c:ser>
        <c:ser>
          <c:idx val="1"/>
          <c:order val="1"/>
          <c:tx>
            <c:strRef>
              <c:f>OpenLogisticsITStates!$W$25:$W$26</c:f>
              <c:strCache>
                <c:ptCount val="1"/>
                <c:pt idx="0">
                  <c:v>YES</c:v>
                </c:pt>
              </c:strCache>
            </c:strRef>
          </c:tx>
          <c:spPr>
            <a:solidFill>
              <a:srgbClr val="E5486A"/>
            </a:solidFill>
            <a:ln>
              <a:solidFill>
                <a:sysClr val="windowText" lastClr="000000"/>
              </a:solidFill>
            </a:ln>
            <a:effectLst/>
          </c:spPr>
          <c:invertIfNegative val="0"/>
          <c:cat>
            <c:strRef>
              <c:f>OpenLogisticsITStates!$U$27</c:f>
              <c:strCache>
                <c:ptCount val="1"/>
                <c:pt idx="0">
                  <c:v>Total</c:v>
                </c:pt>
              </c:strCache>
            </c:strRef>
          </c:cat>
          <c:val>
            <c:numRef>
              <c:f>OpenLogisticsITStates!$W$27</c:f>
              <c:numCache>
                <c:formatCode>General</c:formatCode>
                <c:ptCount val="1"/>
                <c:pt idx="0">
                  <c:v>1</c:v>
                </c:pt>
              </c:numCache>
            </c:numRef>
          </c:val>
          <c:extLst>
            <c:ext xmlns:c16="http://schemas.microsoft.com/office/drawing/2014/chart" uri="{C3380CC4-5D6E-409C-BE32-E72D297353CC}">
              <c16:uniqueId val="{00000000-4FDF-4679-9C47-8D0D87671A41}"/>
            </c:ext>
          </c:extLst>
        </c:ser>
        <c:ser>
          <c:idx val="2"/>
          <c:order val="2"/>
          <c:tx>
            <c:strRef>
              <c:f>OpenLogisticsITStates!$X$25:$X$26</c:f>
              <c:strCache>
                <c:ptCount val="1"/>
                <c:pt idx="0">
                  <c:v>NO</c:v>
                </c:pt>
              </c:strCache>
            </c:strRef>
          </c:tx>
          <c:spPr>
            <a:solidFill>
              <a:schemeClr val="accent3"/>
            </a:solidFill>
            <a:ln>
              <a:noFill/>
            </a:ln>
            <a:effectLst/>
          </c:spPr>
          <c:invertIfNegative val="0"/>
          <c:cat>
            <c:strRef>
              <c:f>OpenLogisticsITStates!$U$27</c:f>
              <c:strCache>
                <c:ptCount val="1"/>
                <c:pt idx="0">
                  <c:v>Total</c:v>
                </c:pt>
              </c:strCache>
            </c:strRef>
          </c:cat>
          <c:val>
            <c:numRef>
              <c:f>OpenLogisticsITStates!$X$27</c:f>
              <c:numCache>
                <c:formatCode>General</c:formatCode>
                <c:ptCount val="1"/>
                <c:pt idx="0">
                  <c:v>1</c:v>
                </c:pt>
              </c:numCache>
            </c:numRef>
          </c:val>
          <c:extLst>
            <c:ext xmlns:c16="http://schemas.microsoft.com/office/drawing/2014/chart" uri="{C3380CC4-5D6E-409C-BE32-E72D297353CC}">
              <c16:uniqueId val="{00000000-9BBD-460F-8964-B1291A5D18DD}"/>
            </c:ext>
          </c:extLst>
        </c:ser>
        <c:ser>
          <c:idx val="3"/>
          <c:order val="3"/>
          <c:tx>
            <c:strRef>
              <c:f>OpenLogisticsITStates!$Y$25:$Y$26</c:f>
              <c:strCache>
                <c:ptCount val="1"/>
                <c:pt idx="0">
                  <c:v>AT BBF</c:v>
                </c:pt>
              </c:strCache>
            </c:strRef>
          </c:tx>
          <c:spPr>
            <a:solidFill>
              <a:schemeClr val="accent4"/>
            </a:solidFill>
            <a:ln>
              <a:noFill/>
            </a:ln>
            <a:effectLst/>
          </c:spPr>
          <c:invertIfNegative val="0"/>
          <c:cat>
            <c:strRef>
              <c:f>OpenLogisticsITStates!$U$27</c:f>
              <c:strCache>
                <c:ptCount val="1"/>
                <c:pt idx="0">
                  <c:v>Total</c:v>
                </c:pt>
              </c:strCache>
            </c:strRef>
          </c:cat>
          <c:val>
            <c:numRef>
              <c:f>OpenLogisticsITStates!$Y$27</c:f>
              <c:numCache>
                <c:formatCode>General</c:formatCode>
                <c:ptCount val="1"/>
                <c:pt idx="0">
                  <c:v>1</c:v>
                </c:pt>
              </c:numCache>
            </c:numRef>
          </c:val>
          <c:extLst>
            <c:ext xmlns:c16="http://schemas.microsoft.com/office/drawing/2014/chart" uri="{C3380CC4-5D6E-409C-BE32-E72D297353CC}">
              <c16:uniqueId val="{00000000-34C7-42AD-BFFE-9F8D817BF670}"/>
            </c:ext>
          </c:extLst>
        </c:ser>
        <c:dLbls>
          <c:showLegendKey val="0"/>
          <c:showVal val="0"/>
          <c:showCatName val="0"/>
          <c:showSerName val="0"/>
          <c:showPercent val="0"/>
          <c:showBubbleSize val="0"/>
        </c:dLbls>
        <c:gapWidth val="182"/>
        <c:axId val="2140334191"/>
        <c:axId val="200863983"/>
      </c:barChart>
      <c:catAx>
        <c:axId val="214033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3983"/>
        <c:crosses val="autoZero"/>
        <c:auto val="1"/>
        <c:lblAlgn val="ctr"/>
        <c:lblOffset val="100"/>
        <c:noMultiLvlLbl val="0"/>
      </c:catAx>
      <c:valAx>
        <c:axId val="2008639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34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[20241210_Excel-Tool_4-1_ErSi_Copy.xlsm]SalesArchiv!PivotTable15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2C8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9B73"/>
          </a:solidFill>
          <a:ln>
            <a:solidFill>
              <a:sysClr val="windowText" lastClr="000000"/>
            </a:solidFill>
          </a:ln>
          <a:effectLst/>
        </c:spPr>
      </c:pivotFmt>
    </c:pivotFmts>
    <c:plotArea>
      <c:layout>
        <c:manualLayout>
          <c:layoutTarget val="inner"/>
          <c:xMode val="edge"/>
          <c:yMode val="edge"/>
          <c:x val="0.13039647577092509"/>
          <c:y val="3.9285714285714285E-2"/>
          <c:w val="0.84596468833466298"/>
          <c:h val="0.92142857142857137"/>
        </c:manualLayout>
      </c:layout>
      <c:barChart>
        <c:barDir val="col"/>
        <c:grouping val="clustered"/>
        <c:varyColors val="0"/>
        <c:ser>
          <c:idx val="0"/>
          <c:order val="0"/>
          <c:tx>
            <c:strRef>
              <c:f>SalesArchiv!$B$1:$B$2</c:f>
              <c:strCache>
                <c:ptCount val="1"/>
                <c:pt idx="0">
                  <c:v>SOLD</c:v>
                </c:pt>
              </c:strCache>
            </c:strRef>
          </c:tx>
          <c:spPr>
            <a:solidFill>
              <a:srgbClr val="62C8AC"/>
            </a:solidFill>
            <a:ln>
              <a:noFill/>
            </a:ln>
            <a:effectLst/>
          </c:spPr>
          <c:invertIfNegative val="0"/>
          <c:dPt>
            <c:idx val="0"/>
            <c:invertIfNegative val="0"/>
            <c:bubble3D val="0"/>
            <c:spPr>
              <a:solidFill>
                <a:srgbClr val="009B73"/>
              </a:solidFill>
              <a:ln>
                <a:solidFill>
                  <a:sysClr val="windowText" lastClr="000000"/>
                </a:solidFill>
              </a:ln>
              <a:effectLst/>
            </c:spPr>
            <c:extLst>
              <c:ext xmlns:c16="http://schemas.microsoft.com/office/drawing/2014/chart" uri="{C3380CC4-5D6E-409C-BE32-E72D297353CC}">
                <c16:uniqueId val="{00000001-22EA-4D3B-A69F-2FA23DF57326}"/>
              </c:ext>
            </c:extLst>
          </c:dPt>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SalesArchiv!$A$3:$A$5</c:f>
              <c:strCache>
                <c:ptCount val="2"/>
                <c:pt idx="0">
                  <c:v>10K</c:v>
                </c:pt>
                <c:pt idx="1">
                  <c:v>6K</c:v>
                </c:pt>
              </c:strCache>
            </c:strRef>
          </c:cat>
          <c:val>
            <c:numRef>
              <c:f>SalesArchiv!$B$3:$B$5</c:f>
              <c:numCache>
                <c:formatCode>General</c:formatCode>
                <c:ptCount val="2"/>
                <c:pt idx="0">
                  <c:v>7</c:v>
                </c:pt>
                <c:pt idx="1">
                  <c:v>64</c:v>
                </c:pt>
              </c:numCache>
            </c:numRef>
          </c:val>
          <c:extLst>
            <c:ext xmlns:c16="http://schemas.microsoft.com/office/drawing/2014/chart" uri="{C3380CC4-5D6E-409C-BE32-E72D297353CC}">
              <c16:uniqueId val="{00000000-22EA-4D3B-A69F-2FA23DF57326}"/>
            </c:ext>
          </c:extLst>
        </c:ser>
        <c:dLbls>
          <c:showLegendKey val="0"/>
          <c:showVal val="0"/>
          <c:showCatName val="0"/>
          <c:showSerName val="0"/>
          <c:showPercent val="0"/>
          <c:showBubbleSize val="0"/>
        </c:dLbls>
        <c:gapWidth val="219"/>
        <c:overlap val="-27"/>
        <c:axId val="2141443087"/>
        <c:axId val="136894207"/>
      </c:barChart>
      <c:catAx>
        <c:axId val="2141443087"/>
        <c:scaling>
          <c:orientation val="minMax"/>
        </c:scaling>
        <c:delete val="1"/>
        <c:axPos val="b"/>
        <c:numFmt formatCode="General" sourceLinked="1"/>
        <c:majorTickMark val="none"/>
        <c:minorTickMark val="none"/>
        <c:tickLblPos val="nextTo"/>
        <c:crossAx val="136894207"/>
        <c:crosses val="autoZero"/>
        <c:auto val="1"/>
        <c:lblAlgn val="ctr"/>
        <c:lblOffset val="100"/>
        <c:noMultiLvlLbl val="0"/>
      </c:catAx>
      <c:valAx>
        <c:axId val="13689420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1443087"/>
        <c:crosses val="autoZero"/>
        <c:crossBetween val="between"/>
      </c:valAx>
      <c:spPr>
        <a:noFill/>
        <a:ln>
          <a:noFill/>
        </a:ln>
        <a:effectLst/>
      </c:spPr>
    </c:plotArea>
    <c:legend>
      <c:legendPos val="r"/>
      <c:layout>
        <c:manualLayout>
          <c:xMode val="edge"/>
          <c:yMode val="edge"/>
          <c:x val="1.4246626660654195E-2"/>
          <c:y val="2.8085770528683923E-2"/>
          <c:w val="0.10645821915432377"/>
          <c:h val="0.22954274465691787"/>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[20241210_Excel-Tool_4-1_ErSi_Copy.xlsm]FlaschenStateSales!PivotTable16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9B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62C8AC"/>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457793196018564"/>
          <c:y val="1.9213973799126639E-2"/>
          <c:w val="0.77838485315385997"/>
          <c:h val="0.94026503455626997"/>
        </c:manualLayout>
      </c:layout>
      <c:barChart>
        <c:barDir val="bar"/>
        <c:grouping val="clustered"/>
        <c:varyColors val="0"/>
        <c:ser>
          <c:idx val="0"/>
          <c:order val="0"/>
          <c:tx>
            <c:strRef>
              <c:f>FlaschenStateSales!$B$3:$B$4</c:f>
              <c:strCache>
                <c:ptCount val="1"/>
                <c:pt idx="0">
                  <c:v>10K</c:v>
                </c:pt>
              </c:strCache>
            </c:strRef>
          </c:tx>
          <c:spPr>
            <a:solidFill>
              <a:srgbClr val="62C8AC"/>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FlaschenStateSales!$B$5:$B$7</c:f>
              <c:numCache>
                <c:formatCode>General</c:formatCode>
                <c:ptCount val="2"/>
                <c:pt idx="0">
                  <c:v>59</c:v>
                </c:pt>
                <c:pt idx="1">
                  <c:v>44</c:v>
                </c:pt>
              </c:numCache>
            </c:numRef>
          </c:val>
          <c:extLst>
            <c:ext xmlns:c16="http://schemas.microsoft.com/office/drawing/2014/chart" uri="{C3380CC4-5D6E-409C-BE32-E72D297353CC}">
              <c16:uniqueId val="{00000000-69B5-40B7-9241-6A031B675386}"/>
            </c:ext>
          </c:extLst>
        </c:ser>
        <c:ser>
          <c:idx val="1"/>
          <c:order val="1"/>
          <c:tx>
            <c:strRef>
              <c:f>FlaschenStateSales!$C$3:$C$4</c:f>
              <c:strCache>
                <c:ptCount val="1"/>
                <c:pt idx="0">
                  <c:v>6K</c:v>
                </c:pt>
              </c:strCache>
            </c:strRef>
          </c:tx>
          <c:spPr>
            <a:solidFill>
              <a:srgbClr val="009B73"/>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FlaschenStateSales!$C$5:$C$7</c:f>
              <c:numCache>
                <c:formatCode>General</c:formatCode>
                <c:ptCount val="2"/>
                <c:pt idx="0">
                  <c:v>52</c:v>
                </c:pt>
                <c:pt idx="1">
                  <c:v>44</c:v>
                </c:pt>
              </c:numCache>
            </c:numRef>
          </c:val>
          <c:extLst>
            <c:ext xmlns:c16="http://schemas.microsoft.com/office/drawing/2014/chart" uri="{C3380CC4-5D6E-409C-BE32-E72D297353CC}">
              <c16:uniqueId val="{00000001-D106-4627-A27A-98543388EBD4}"/>
            </c:ext>
          </c:extLst>
        </c:ser>
        <c:ser>
          <c:idx val="2"/>
          <c:order val="2"/>
          <c:tx>
            <c:strRef>
              <c:f>FlaschenStateSales!$D$3:$D$4</c:f>
              <c:strCache>
                <c:ptCount val="1"/>
                <c:pt idx="0">
                  <c:v>CS MINI</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FlaschenStateSales!$D$5:$D$7</c:f>
              <c:numCache>
                <c:formatCode>General</c:formatCode>
                <c:ptCount val="2"/>
                <c:pt idx="0">
                  <c:v>411</c:v>
                </c:pt>
                <c:pt idx="1">
                  <c:v>179</c:v>
                </c:pt>
              </c:numCache>
            </c:numRef>
          </c:val>
          <c:extLst>
            <c:ext xmlns:c16="http://schemas.microsoft.com/office/drawing/2014/chart" uri="{C3380CC4-5D6E-409C-BE32-E72D297353CC}">
              <c16:uniqueId val="{00000001-9887-43A5-9D31-7810AFFBA43B}"/>
            </c:ext>
          </c:extLst>
        </c:ser>
        <c:ser>
          <c:idx val="3"/>
          <c:order val="3"/>
          <c:tx>
            <c:strRef>
              <c:f>FlaschenStateSales!$E$3:$E$4</c:f>
              <c:strCache>
                <c:ptCount val="1"/>
                <c:pt idx="0">
                  <c:v>6K 1.0</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FlaschenStateSales!$A$5:$A$7</c:f>
              <c:strCache>
                <c:ptCount val="2"/>
                <c:pt idx="0">
                  <c:v>INTERIM STORAGE</c:v>
                </c:pt>
                <c:pt idx="1">
                  <c:v>SALES</c:v>
                </c:pt>
              </c:strCache>
            </c:strRef>
          </c:cat>
          <c:val>
            <c:numRef>
              <c:f>FlaschenStateSales!$E$5:$E$7</c:f>
              <c:numCache>
                <c:formatCode>General</c:formatCode>
                <c:ptCount val="2"/>
                <c:pt idx="1">
                  <c:v>6</c:v>
                </c:pt>
              </c:numCache>
            </c:numRef>
          </c:val>
          <c:extLst>
            <c:ext xmlns:c16="http://schemas.microsoft.com/office/drawing/2014/chart" uri="{C3380CC4-5D6E-409C-BE32-E72D297353CC}">
              <c16:uniqueId val="{00000000-13BE-440E-A52C-9064D2D64F81}"/>
            </c:ext>
          </c:extLst>
        </c:ser>
        <c:ser>
          <c:idx val="4"/>
          <c:order val="4"/>
          <c:tx>
            <c:strRef>
              <c:f>FlaschenStateSales!$F$3:$F$4</c:f>
              <c:strCache>
                <c:ptCount val="1"/>
                <c:pt idx="0">
                  <c:v>10K 1.0</c:v>
                </c:pt>
              </c:strCache>
            </c:strRef>
          </c:tx>
          <c:spPr>
            <a:solidFill>
              <a:schemeClr val="accent5"/>
            </a:solidFill>
            <a:ln>
              <a:noFill/>
            </a:ln>
            <a:effectLst/>
          </c:spPr>
          <c:invertIfNegative val="0"/>
          <c:cat>
            <c:strRef>
              <c:f>FlaschenStateSales!$A$5:$A$7</c:f>
              <c:strCache>
                <c:ptCount val="2"/>
                <c:pt idx="0">
                  <c:v>INTERIM STORAGE</c:v>
                </c:pt>
                <c:pt idx="1">
                  <c:v>SALES</c:v>
                </c:pt>
              </c:strCache>
            </c:strRef>
          </c:cat>
          <c:val>
            <c:numRef>
              <c:f>FlaschenStateSales!$F$5:$F$7</c:f>
              <c:numCache>
                <c:formatCode>General</c:formatCode>
                <c:ptCount val="2"/>
                <c:pt idx="1">
                  <c:v>41</c:v>
                </c:pt>
              </c:numCache>
            </c:numRef>
          </c:val>
          <c:extLst>
            <c:ext xmlns:c16="http://schemas.microsoft.com/office/drawing/2014/chart" uri="{C3380CC4-5D6E-409C-BE32-E72D297353CC}">
              <c16:uniqueId val="{00000000-4B37-41F6-AC65-E89376418DA6}"/>
            </c:ext>
          </c:extLst>
        </c:ser>
        <c:dLbls>
          <c:showLegendKey val="0"/>
          <c:showVal val="0"/>
          <c:showCatName val="0"/>
          <c:showSerName val="0"/>
          <c:showPercent val="0"/>
          <c:showBubbleSize val="0"/>
        </c:dLbls>
        <c:gapWidth val="182"/>
        <c:axId val="2140357231"/>
        <c:axId val="200875391"/>
      </c:barChart>
      <c:catAx>
        <c:axId val="21403572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75391"/>
        <c:crosses val="autoZero"/>
        <c:auto val="1"/>
        <c:lblAlgn val="ctr"/>
        <c:lblOffset val="100"/>
        <c:noMultiLvlLbl val="0"/>
      </c:catAx>
      <c:valAx>
        <c:axId val="20087539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57231"/>
        <c:crosses val="autoZero"/>
        <c:crossBetween val="between"/>
      </c:valAx>
      <c:spPr>
        <a:noFill/>
        <a:ln>
          <a:noFill/>
        </a:ln>
        <a:effectLst/>
      </c:spPr>
    </c:plotArea>
    <c:legend>
      <c:legendPos val="r"/>
      <c:layout>
        <c:manualLayout>
          <c:xMode val="edge"/>
          <c:yMode val="edge"/>
          <c:x val="9.6710684273709959E-3"/>
          <c:y val="1.9294295636626189E-2"/>
          <c:w val="0.10409127430499759"/>
          <c:h val="0.16839817075267338"/>
        </c:manualLayout>
      </c:layout>
      <c:overlay val="0"/>
      <c:spPr>
        <a:noFill/>
        <a:ln>
          <a:noFill/>
        </a:ln>
        <a:effectLst/>
      </c:spPr>
      <c:txPr>
        <a:bodyPr rot="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[20241210_Excel-Tool_4-1_ErSi_Copy.xlsm]BEstcustomerShipment!PivotTable17</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548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5486A"/>
          </a:solidFill>
          <a:ln>
            <a:solidFill>
              <a:sysClr val="windowText" lastClr="00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clustered"/>
        <c:varyColors val="0"/>
        <c:ser>
          <c:idx val="0"/>
          <c:order val="0"/>
          <c:tx>
            <c:strRef>
              <c:f>BEstcustomerShipment!$B$1</c:f>
              <c:strCache>
                <c:ptCount val="1"/>
                <c:pt idx="0">
                  <c:v>Total</c:v>
                </c:pt>
              </c:strCache>
            </c:strRef>
          </c:tx>
          <c:spPr>
            <a:solidFill>
              <a:srgbClr val="E5486A"/>
            </a:solidFill>
            <a:ln>
              <a:noFill/>
            </a:ln>
            <a:effectLst/>
          </c:spPr>
          <c:invertIfNegative val="0"/>
          <c:dPt>
            <c:idx val="0"/>
            <c:invertIfNegative val="0"/>
            <c:bubble3D val="0"/>
            <c:spPr>
              <a:solidFill>
                <a:srgbClr val="E5486A"/>
              </a:solidFill>
              <a:ln>
                <a:solidFill>
                  <a:sysClr val="windowText" lastClr="000000"/>
                </a:solidFill>
              </a:ln>
              <a:effectLst/>
            </c:spPr>
            <c:extLst>
              <c:ext xmlns:c16="http://schemas.microsoft.com/office/drawing/2014/chart" uri="{C3380CC4-5D6E-409C-BE32-E72D297353CC}">
                <c16:uniqueId val="{00000001-A085-4CB0-BAF3-9CA1E03D3E24}"/>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A085-4CB0-BAF3-9CA1E03D3E24}"/>
                </c:ext>
              </c:extLst>
            </c:dLbl>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BEstcustomerShipment!$A$2:$A$28</c:f>
              <c:strCache>
                <c:ptCount val="26"/>
                <c:pt idx="0">
                  <c:v>(blank)</c:v>
                </c:pt>
                <c:pt idx="1">
                  <c:v>AlephFarms</c:v>
                </c:pt>
                <c:pt idx="2">
                  <c:v>BPES</c:v>
                </c:pt>
                <c:pt idx="3">
                  <c:v>VascVersa LTD</c:v>
                </c:pt>
                <c:pt idx="4">
                  <c:v>Genmab BV</c:v>
                </c:pt>
                <c:pt idx="5">
                  <c:v>Miltenyi Biotech</c:v>
                </c:pt>
                <c:pt idx="6">
                  <c:v>Bioscience Clinic Middle East</c:v>
                </c:pt>
                <c:pt idx="7">
                  <c:v>Novo Nordisk</c:v>
                </c:pt>
                <c:pt idx="8">
                  <c:v>IKA Werke</c:v>
                </c:pt>
                <c:pt idx="9">
                  <c:v>BAYER Healthcare LLC</c:v>
                </c:pt>
                <c:pt idx="10">
                  <c:v>Fisher Scientific GmbH</c:v>
                </c:pt>
                <c:pt idx="11">
                  <c:v>imusyn GmbH</c:v>
                </c:pt>
                <c:pt idx="12">
                  <c:v>TRON gGmbH</c:v>
                </c:pt>
                <c:pt idx="13">
                  <c:v>Signature Biologics</c:v>
                </c:pt>
                <c:pt idx="14">
                  <c:v>Sanofi</c:v>
                </c:pt>
                <c:pt idx="15">
                  <c:v>Miltenyi Biotec B.V. &amp; Co. KG</c:v>
                </c:pt>
                <c:pt idx="16">
                  <c:v>Zageno Limited</c:v>
                </c:pt>
                <c:pt idx="17">
                  <c:v>LX Technologist</c:v>
                </c:pt>
                <c:pt idx="18">
                  <c:v>Catalent</c:v>
                </c:pt>
                <c:pt idx="19">
                  <c:v>BOKU</c:v>
                </c:pt>
                <c:pt idx="20">
                  <c:v>Medac GmbH</c:v>
                </c:pt>
                <c:pt idx="21">
                  <c:v>Example Customer</c:v>
                </c:pt>
                <c:pt idx="22">
                  <c:v>Rutgers Cancer Institute</c:v>
                </c:pt>
                <c:pt idx="23">
                  <c:v>Minerva Biolabs</c:v>
                </c:pt>
                <c:pt idx="24">
                  <c:v>Abbvie INC.</c:v>
                </c:pt>
                <c:pt idx="25">
                  <c:v>TheryCell</c:v>
                </c:pt>
              </c:strCache>
            </c:strRef>
          </c:cat>
          <c:val>
            <c:numRef>
              <c:f>BEstcustomerShipment!$B$2:$B$28</c:f>
              <c:numCache>
                <c:formatCode>General</c:formatCode>
                <c:ptCount val="26"/>
                <c:pt idx="0">
                  <c:v>2</c:v>
                </c:pt>
                <c:pt idx="1">
                  <c:v>2</c:v>
                </c:pt>
                <c:pt idx="2">
                  <c:v>8</c:v>
                </c:pt>
                <c:pt idx="3">
                  <c:v>2</c:v>
                </c:pt>
                <c:pt idx="4">
                  <c:v>2</c:v>
                </c:pt>
                <c:pt idx="5">
                  <c:v>2</c:v>
                </c:pt>
                <c:pt idx="6">
                  <c:v>6</c:v>
                </c:pt>
                <c:pt idx="7">
                  <c:v>1</c:v>
                </c:pt>
                <c:pt idx="8">
                  <c:v>1</c:v>
                </c:pt>
                <c:pt idx="9">
                  <c:v>1</c:v>
                </c:pt>
                <c:pt idx="10">
                  <c:v>13</c:v>
                </c:pt>
                <c:pt idx="11">
                  <c:v>1</c:v>
                </c:pt>
                <c:pt idx="12">
                  <c:v>7</c:v>
                </c:pt>
                <c:pt idx="13">
                  <c:v>2</c:v>
                </c:pt>
                <c:pt idx="14">
                  <c:v>1</c:v>
                </c:pt>
                <c:pt idx="15">
                  <c:v>1</c:v>
                </c:pt>
                <c:pt idx="16">
                  <c:v>3</c:v>
                </c:pt>
                <c:pt idx="17">
                  <c:v>1</c:v>
                </c:pt>
                <c:pt idx="18">
                  <c:v>1</c:v>
                </c:pt>
                <c:pt idx="19">
                  <c:v>1</c:v>
                </c:pt>
                <c:pt idx="20">
                  <c:v>1</c:v>
                </c:pt>
                <c:pt idx="21">
                  <c:v>1</c:v>
                </c:pt>
                <c:pt idx="22">
                  <c:v>2</c:v>
                </c:pt>
                <c:pt idx="23">
                  <c:v>2</c:v>
                </c:pt>
                <c:pt idx="24">
                  <c:v>1</c:v>
                </c:pt>
                <c:pt idx="25">
                  <c:v>1</c:v>
                </c:pt>
              </c:numCache>
            </c:numRef>
          </c:val>
          <c:extLst>
            <c:ext xmlns:c16="http://schemas.microsoft.com/office/drawing/2014/chart" uri="{C3380CC4-5D6E-409C-BE32-E72D297353CC}">
              <c16:uniqueId val="{00000000-51BE-48DC-8AC5-94A05DBCA99D}"/>
            </c:ext>
          </c:extLst>
        </c:ser>
        <c:dLbls>
          <c:showLegendKey val="0"/>
          <c:showVal val="0"/>
          <c:showCatName val="0"/>
          <c:showSerName val="0"/>
          <c:showPercent val="0"/>
          <c:showBubbleSize val="0"/>
        </c:dLbls>
        <c:gapWidth val="182"/>
        <c:axId val="2140348111"/>
        <c:axId val="84662063"/>
      </c:barChart>
      <c:catAx>
        <c:axId val="214034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84662063"/>
        <c:crosses val="autoZero"/>
        <c:auto val="1"/>
        <c:lblAlgn val="ctr"/>
        <c:lblOffset val="100"/>
        <c:noMultiLvlLbl val="0"/>
      </c:catAx>
      <c:valAx>
        <c:axId val="846620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14034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[20241210_Excel-Tool_4-1_ErSi_Copy.xlsm]LagerkapaziutätenLagerübersucht!PivotTable18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5486A"/>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7373"/>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LagerkapaziutätenLagerübersucht!$B$3</c:f>
              <c:strCache>
                <c:ptCount val="1"/>
                <c:pt idx="0">
                  <c:v>Total</c:v>
                </c:pt>
              </c:strCache>
            </c:strRef>
          </c:tx>
          <c:spPr>
            <a:solidFill>
              <a:srgbClr val="E5486A"/>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200" b="0" i="0" u="none" strike="noStrike" kern="1200" baseline="0">
                    <a:solidFill>
                      <a:schemeClr val="tx1">
                        <a:lumMod val="75000"/>
                        <a:lumOff val="2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LagerkapaziutätenLagerübersucht!$A$4:$A$7</c:f>
              <c:strCache>
                <c:ptCount val="3"/>
                <c:pt idx="0">
                  <c:v>2273</c:v>
                </c:pt>
                <c:pt idx="1">
                  <c:v>2274</c:v>
                </c:pt>
                <c:pt idx="2">
                  <c:v>2275</c:v>
                </c:pt>
              </c:strCache>
            </c:strRef>
          </c:cat>
          <c:val>
            <c:numRef>
              <c:f>LagerkapaziutätenLagerübersucht!$B$4:$B$7</c:f>
              <c:numCache>
                <c:formatCode>General</c:formatCode>
                <c:ptCount val="3"/>
                <c:pt idx="0">
                  <c:v>21</c:v>
                </c:pt>
                <c:pt idx="1">
                  <c:v>21</c:v>
                </c:pt>
                <c:pt idx="2">
                  <c:v>21</c:v>
                </c:pt>
              </c:numCache>
            </c:numRef>
          </c:val>
          <c:extLst>
            <c:ext xmlns:c16="http://schemas.microsoft.com/office/drawing/2014/chart" uri="{C3380CC4-5D6E-409C-BE32-E72D297353CC}">
              <c16:uniqueId val="{00000000-EB14-4C73-89A0-6C0C094CA6AB}"/>
            </c:ext>
          </c:extLst>
        </c:ser>
        <c:dLbls>
          <c:dLblPos val="outEnd"/>
          <c:showLegendKey val="0"/>
          <c:showVal val="1"/>
          <c:showCatName val="0"/>
          <c:showSerName val="0"/>
          <c:showPercent val="0"/>
          <c:showBubbleSize val="0"/>
        </c:dLbls>
        <c:gapWidth val="182"/>
        <c:axId val="2038302175"/>
        <c:axId val="200867951"/>
      </c:barChart>
      <c:catAx>
        <c:axId val="2038302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200" b="0" i="0" u="none" strike="noStrike" kern="1200" baseline="0">
                <a:solidFill>
                  <a:schemeClr val="tx1">
                    <a:lumMod val="65000"/>
                    <a:lumOff val="35000"/>
                  </a:schemeClr>
                </a:solidFill>
                <a:latin typeface="Urbanist Medium" panose="020B0A04040200000203" pitchFamily="34" charset="0"/>
                <a:ea typeface="Urbanist Medium" panose="020B0A04040200000203" pitchFamily="34" charset="0"/>
                <a:cs typeface="Urbanist Medium" panose="020B0A04040200000203" pitchFamily="34" charset="0"/>
              </a:defRPr>
            </a:pPr>
            <a:endParaRPr lang="de-DE"/>
          </a:p>
        </c:txPr>
        <c:crossAx val="200867951"/>
        <c:crosses val="autoZero"/>
        <c:auto val="1"/>
        <c:lblAlgn val="ctr"/>
        <c:lblOffset val="100"/>
        <c:noMultiLvlLbl val="0"/>
      </c:catAx>
      <c:valAx>
        <c:axId val="200867951"/>
        <c:scaling>
          <c:orientation val="minMax"/>
          <c:max val="35"/>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38302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svg"/><Relationship Id="rId5" Type="http://schemas.openxmlformats.org/officeDocument/2006/relationships/image" Target="../media/image4.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13" Type="http://schemas.openxmlformats.org/officeDocument/2006/relationships/image" Target="../media/image18.png"/><Relationship Id="rId18" Type="http://schemas.openxmlformats.org/officeDocument/2006/relationships/image" Target="../media/image23.svg"/><Relationship Id="rId26" Type="http://schemas.openxmlformats.org/officeDocument/2006/relationships/image" Target="../media/image31.svg"/><Relationship Id="rId21" Type="http://schemas.openxmlformats.org/officeDocument/2006/relationships/image" Target="../media/image26.png"/><Relationship Id="rId34" Type="http://schemas.openxmlformats.org/officeDocument/2006/relationships/chart" Target="../charts/chart1.xml"/><Relationship Id="rId7" Type="http://schemas.openxmlformats.org/officeDocument/2006/relationships/image" Target="../media/image12.png"/><Relationship Id="rId12" Type="http://schemas.openxmlformats.org/officeDocument/2006/relationships/image" Target="../media/image17.svg"/><Relationship Id="rId17" Type="http://schemas.openxmlformats.org/officeDocument/2006/relationships/image" Target="../media/image22.png"/><Relationship Id="rId25" Type="http://schemas.openxmlformats.org/officeDocument/2006/relationships/image" Target="../media/image30.png"/><Relationship Id="rId33" Type="http://schemas.openxmlformats.org/officeDocument/2006/relationships/image" Target="../media/image38.svg"/><Relationship Id="rId2" Type="http://schemas.microsoft.com/office/2007/relationships/hdphoto" Target="../media/hdphoto1.wdp"/><Relationship Id="rId16" Type="http://schemas.openxmlformats.org/officeDocument/2006/relationships/image" Target="../media/image21.svg"/><Relationship Id="rId20" Type="http://schemas.openxmlformats.org/officeDocument/2006/relationships/image" Target="../media/image25.svg"/><Relationship Id="rId29" Type="http://schemas.openxmlformats.org/officeDocument/2006/relationships/image" Target="../media/image34.pn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16.png"/><Relationship Id="rId24" Type="http://schemas.openxmlformats.org/officeDocument/2006/relationships/image" Target="../media/image29.svg"/><Relationship Id="rId32" Type="http://schemas.openxmlformats.org/officeDocument/2006/relationships/image" Target="../media/image37.svg"/><Relationship Id="rId37" Type="http://schemas.openxmlformats.org/officeDocument/2006/relationships/image" Target="../media/image41.sv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svg"/><Relationship Id="rId36" Type="http://schemas.openxmlformats.org/officeDocument/2006/relationships/image" Target="../media/image40.png"/><Relationship Id="rId10" Type="http://schemas.openxmlformats.org/officeDocument/2006/relationships/image" Target="../media/image15.svg"/><Relationship Id="rId19" Type="http://schemas.openxmlformats.org/officeDocument/2006/relationships/image" Target="../media/image24.png"/><Relationship Id="rId31" Type="http://schemas.openxmlformats.org/officeDocument/2006/relationships/image" Target="../media/image36.png"/><Relationship Id="rId4" Type="http://schemas.openxmlformats.org/officeDocument/2006/relationships/image" Target="../media/image9.svg"/><Relationship Id="rId9" Type="http://schemas.openxmlformats.org/officeDocument/2006/relationships/image" Target="../media/image14.png"/><Relationship Id="rId14" Type="http://schemas.openxmlformats.org/officeDocument/2006/relationships/image" Target="../media/image19.svg"/><Relationship Id="rId22" Type="http://schemas.openxmlformats.org/officeDocument/2006/relationships/image" Target="../media/image27.svg"/><Relationship Id="rId27" Type="http://schemas.openxmlformats.org/officeDocument/2006/relationships/image" Target="../media/image32.png"/><Relationship Id="rId30" Type="http://schemas.openxmlformats.org/officeDocument/2006/relationships/image" Target="../media/image35.svg"/><Relationship Id="rId35" Type="http://schemas.openxmlformats.org/officeDocument/2006/relationships/image" Target="../media/image39.png"/><Relationship Id="rId8" Type="http://schemas.openxmlformats.org/officeDocument/2006/relationships/image" Target="../media/image13.svg"/><Relationship Id="rId3"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4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43.svg"/></Relationships>
</file>

<file path=xl/drawings/_rels/drawing4.xml.rels><?xml version="1.0" encoding="UTF-8" standalone="yes"?>
<Relationships xmlns="http://schemas.openxmlformats.org/package/2006/relationships"><Relationship Id="rId8" Type="http://schemas.openxmlformats.org/officeDocument/2006/relationships/image" Target="../media/image49.png"/><Relationship Id="rId3" Type="http://schemas.openxmlformats.org/officeDocument/2006/relationships/image" Target="../media/image4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46.svg"/><Relationship Id="rId4" Type="http://schemas.openxmlformats.org/officeDocument/2006/relationships/image" Target="../media/image45.svg"/><Relationship Id="rId9" Type="http://schemas.openxmlformats.org/officeDocument/2006/relationships/image" Target="../media/image50.svg"/></Relationships>
</file>

<file path=xl/drawings/_rels/drawing5.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16.png"/><Relationship Id="rId18" Type="http://schemas.openxmlformats.org/officeDocument/2006/relationships/image" Target="../media/image21.svg"/><Relationship Id="rId3" Type="http://schemas.openxmlformats.org/officeDocument/2006/relationships/image" Target="../media/image12.png"/><Relationship Id="rId21" Type="http://schemas.openxmlformats.org/officeDocument/2006/relationships/chart" Target="../charts/chart2.xml"/><Relationship Id="rId7" Type="http://schemas.openxmlformats.org/officeDocument/2006/relationships/image" Target="../media/image49.png"/><Relationship Id="rId12" Type="http://schemas.openxmlformats.org/officeDocument/2006/relationships/image" Target="../media/image25.svg"/><Relationship Id="rId17" Type="http://schemas.openxmlformats.org/officeDocument/2006/relationships/image" Target="../media/image20.pn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15.svg"/><Relationship Id="rId20" Type="http://schemas.openxmlformats.org/officeDocument/2006/relationships/image" Target="../media/image58.svg"/><Relationship Id="rId1" Type="http://schemas.openxmlformats.org/officeDocument/2006/relationships/image" Target="../media/image1.png"/><Relationship Id="rId6" Type="http://schemas.openxmlformats.org/officeDocument/2006/relationships/image" Target="../media/image11.svg"/><Relationship Id="rId11" Type="http://schemas.openxmlformats.org/officeDocument/2006/relationships/image" Target="../media/image24.png"/><Relationship Id="rId24" Type="http://schemas.openxmlformats.org/officeDocument/2006/relationships/chart" Target="../charts/chart5.xml"/><Relationship Id="rId5" Type="http://schemas.openxmlformats.org/officeDocument/2006/relationships/image" Target="../media/image10.png"/><Relationship Id="rId15" Type="http://schemas.openxmlformats.org/officeDocument/2006/relationships/image" Target="../media/image14.png"/><Relationship Id="rId23" Type="http://schemas.openxmlformats.org/officeDocument/2006/relationships/chart" Target="../charts/chart4.xml"/><Relationship Id="rId10" Type="http://schemas.openxmlformats.org/officeDocument/2006/relationships/image" Target="../media/image23.svg"/><Relationship Id="rId19" Type="http://schemas.openxmlformats.org/officeDocument/2006/relationships/image" Target="../media/image3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chart" Target="../charts/chart3.xml"/></Relationships>
</file>

<file path=xl/drawings/_rels/drawing6.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6.png"/><Relationship Id="rId18" Type="http://schemas.openxmlformats.org/officeDocument/2006/relationships/chart" Target="../charts/chart7.xml"/><Relationship Id="rId3" Type="http://schemas.openxmlformats.org/officeDocument/2006/relationships/image" Target="../media/image34.png"/><Relationship Id="rId21" Type="http://schemas.openxmlformats.org/officeDocument/2006/relationships/chart" Target="../charts/chart10.xml"/><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67.svg"/><Relationship Id="rId2" Type="http://schemas.microsoft.com/office/2007/relationships/hdphoto" Target="../media/hdphoto1.wdp"/><Relationship Id="rId16" Type="http://schemas.openxmlformats.org/officeDocument/2006/relationships/image" Target="../media/image12.png"/><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image" Target="../media/image66.svg"/><Relationship Id="rId23" Type="http://schemas.openxmlformats.org/officeDocument/2006/relationships/image" Target="../media/image11.svg"/><Relationship Id="rId10" Type="http://schemas.openxmlformats.org/officeDocument/2006/relationships/image" Target="../media/image23.svg"/><Relationship Id="rId19" Type="http://schemas.openxmlformats.org/officeDocument/2006/relationships/chart" Target="../charts/chart8.xml"/><Relationship Id="rId4" Type="http://schemas.openxmlformats.org/officeDocument/2006/relationships/image" Target="../media/image58.svg"/><Relationship Id="rId9" Type="http://schemas.openxmlformats.org/officeDocument/2006/relationships/image" Target="../media/image22.png"/><Relationship Id="rId14" Type="http://schemas.openxmlformats.org/officeDocument/2006/relationships/image" Target="../media/image17.svg"/><Relationship Id="rId22"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74.png"/><Relationship Id="rId18" Type="http://schemas.openxmlformats.org/officeDocument/2006/relationships/image" Target="../media/image19.svg"/><Relationship Id="rId26" Type="http://schemas.openxmlformats.org/officeDocument/2006/relationships/image" Target="../media/image58.svg"/><Relationship Id="rId3" Type="http://schemas.openxmlformats.org/officeDocument/2006/relationships/image" Target="../media/image14.png"/><Relationship Id="rId21" Type="http://schemas.openxmlformats.org/officeDocument/2006/relationships/image" Target="../media/image76.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18.png"/><Relationship Id="rId25" Type="http://schemas.openxmlformats.org/officeDocument/2006/relationships/image" Target="../media/image34.pn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23.svg"/><Relationship Id="rId29"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79.svg"/><Relationship Id="rId32" Type="http://schemas.openxmlformats.org/officeDocument/2006/relationships/image" Target="../media/image11.svg"/><Relationship Id="rId5" Type="http://schemas.openxmlformats.org/officeDocument/2006/relationships/image" Target="../media/image49.png"/><Relationship Id="rId15" Type="http://schemas.openxmlformats.org/officeDocument/2006/relationships/image" Target="../media/image12.png"/><Relationship Id="rId23" Type="http://schemas.openxmlformats.org/officeDocument/2006/relationships/image" Target="../media/image78.png"/><Relationship Id="rId28" Type="http://schemas.openxmlformats.org/officeDocument/2006/relationships/chart" Target="../charts/chart12.xml"/><Relationship Id="rId10" Type="http://schemas.openxmlformats.org/officeDocument/2006/relationships/image" Target="../media/image25.svg"/><Relationship Id="rId19" Type="http://schemas.openxmlformats.org/officeDocument/2006/relationships/image" Target="../media/image22.png"/><Relationship Id="rId31" Type="http://schemas.openxmlformats.org/officeDocument/2006/relationships/image" Target="../media/image10.png"/><Relationship Id="rId4" Type="http://schemas.openxmlformats.org/officeDocument/2006/relationships/image" Target="../media/image15.svg"/><Relationship Id="rId9" Type="http://schemas.openxmlformats.org/officeDocument/2006/relationships/image" Target="../media/image24.png"/><Relationship Id="rId14" Type="http://schemas.openxmlformats.org/officeDocument/2006/relationships/image" Target="../media/image75.svg"/><Relationship Id="rId22" Type="http://schemas.openxmlformats.org/officeDocument/2006/relationships/image" Target="../media/image77.svg"/><Relationship Id="rId27" Type="http://schemas.openxmlformats.org/officeDocument/2006/relationships/chart" Target="../charts/chart11.xml"/><Relationship Id="rId30"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18.png"/><Relationship Id="rId18" Type="http://schemas.openxmlformats.org/officeDocument/2006/relationships/image" Target="../media/image79.svg"/><Relationship Id="rId26" Type="http://schemas.openxmlformats.org/officeDocument/2006/relationships/chart" Target="../charts/chart16.xml"/><Relationship Id="rId3" Type="http://schemas.openxmlformats.org/officeDocument/2006/relationships/image" Target="../media/image12.png"/><Relationship Id="rId21" Type="http://schemas.openxmlformats.org/officeDocument/2006/relationships/image" Target="../media/image87.png"/><Relationship Id="rId7" Type="http://schemas.openxmlformats.org/officeDocument/2006/relationships/image" Target="../media/image20.png"/><Relationship Id="rId12" Type="http://schemas.openxmlformats.org/officeDocument/2006/relationships/image" Target="../media/image17.svg"/><Relationship Id="rId17" Type="http://schemas.openxmlformats.org/officeDocument/2006/relationships/image" Target="../media/image78.png"/><Relationship Id="rId25" Type="http://schemas.openxmlformats.org/officeDocument/2006/relationships/chart" Target="../charts/chart15.xml"/><Relationship Id="rId2" Type="http://schemas.microsoft.com/office/2007/relationships/hdphoto" Target="../media/hdphoto1.wdp"/><Relationship Id="rId16" Type="http://schemas.openxmlformats.org/officeDocument/2006/relationships/image" Target="../media/image77.svg"/><Relationship Id="rId20" Type="http://schemas.openxmlformats.org/officeDocument/2006/relationships/image" Target="../media/image25.svg"/><Relationship Id="rId29"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16.png"/><Relationship Id="rId24" Type="http://schemas.openxmlformats.org/officeDocument/2006/relationships/image" Target="../media/image66.svg"/><Relationship Id="rId5" Type="http://schemas.openxmlformats.org/officeDocument/2006/relationships/image" Target="../media/image49.png"/><Relationship Id="rId15" Type="http://schemas.openxmlformats.org/officeDocument/2006/relationships/image" Target="../media/image76.png"/><Relationship Id="rId23" Type="http://schemas.openxmlformats.org/officeDocument/2006/relationships/image" Target="../media/image34.png"/><Relationship Id="rId28" Type="http://schemas.openxmlformats.org/officeDocument/2006/relationships/image" Target="../media/image10.png"/><Relationship Id="rId10" Type="http://schemas.openxmlformats.org/officeDocument/2006/relationships/image" Target="../media/image23.svg"/><Relationship Id="rId19" Type="http://schemas.openxmlformats.org/officeDocument/2006/relationships/image" Target="../media/image24.png"/><Relationship Id="rId4" Type="http://schemas.openxmlformats.org/officeDocument/2006/relationships/image" Target="../media/image13.svg"/><Relationship Id="rId9" Type="http://schemas.openxmlformats.org/officeDocument/2006/relationships/image" Target="../media/image22.png"/><Relationship Id="rId14" Type="http://schemas.openxmlformats.org/officeDocument/2006/relationships/image" Target="../media/image19.svg"/><Relationship Id="rId22" Type="http://schemas.openxmlformats.org/officeDocument/2006/relationships/image" Target="../media/image88.svg"/><Relationship Id="rId27"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34.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svg"/><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4.png"/><Relationship Id="rId5" Type="http://schemas.openxmlformats.org/officeDocument/2006/relationships/image" Target="../media/image49.png"/><Relationship Id="rId15" Type="http://schemas.openxmlformats.org/officeDocument/2006/relationships/chart" Target="../charts/chart18.xml"/><Relationship Id="rId10" Type="http://schemas.openxmlformats.org/officeDocument/2006/relationships/image" Target="../media/image23.svg"/><Relationship Id="rId4" Type="http://schemas.openxmlformats.org/officeDocument/2006/relationships/image" Target="../media/image17.svg"/><Relationship Id="rId9" Type="http://schemas.openxmlformats.org/officeDocument/2006/relationships/image" Target="../media/image22.png"/><Relationship Id="rId14" Type="http://schemas.openxmlformats.org/officeDocument/2006/relationships/image" Target="../media/image6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38.svg"/><Relationship Id="rId18" Type="http://schemas.openxmlformats.org/officeDocument/2006/relationships/image" Target="../media/image109.png"/><Relationship Id="rId3" Type="http://schemas.openxmlformats.org/officeDocument/2006/relationships/image" Target="../media/image98.png"/><Relationship Id="rId21" Type="http://schemas.openxmlformats.org/officeDocument/2006/relationships/image" Target="../media/image48.svg"/><Relationship Id="rId7" Type="http://schemas.openxmlformats.org/officeDocument/2006/relationships/image" Target="../media/image6.png"/><Relationship Id="rId12" Type="http://schemas.openxmlformats.org/officeDocument/2006/relationships/image" Target="../media/image104.svg"/><Relationship Id="rId17" Type="http://schemas.openxmlformats.org/officeDocument/2006/relationships/image" Target="../media/image108.svg"/><Relationship Id="rId2" Type="http://schemas.microsoft.com/office/2007/relationships/hdphoto" Target="../media/hdphoto1.wdp"/><Relationship Id="rId16" Type="http://schemas.openxmlformats.org/officeDocument/2006/relationships/image" Target="../media/image107.png"/><Relationship Id="rId20" Type="http://schemas.openxmlformats.org/officeDocument/2006/relationships/image" Target="../media/image4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03.png"/><Relationship Id="rId5" Type="http://schemas.openxmlformats.org/officeDocument/2006/relationships/image" Target="../media/image12.png"/><Relationship Id="rId15" Type="http://schemas.openxmlformats.org/officeDocument/2006/relationships/image" Target="../media/image106.svg"/><Relationship Id="rId23" Type="http://schemas.openxmlformats.org/officeDocument/2006/relationships/image" Target="../media/image112.svg"/><Relationship Id="rId10" Type="http://schemas.openxmlformats.org/officeDocument/2006/relationships/image" Target="../media/image102.svg"/><Relationship Id="rId19" Type="http://schemas.openxmlformats.org/officeDocument/2006/relationships/image" Target="../media/image110.svg"/><Relationship Id="rId4" Type="http://schemas.openxmlformats.org/officeDocument/2006/relationships/image" Target="../media/image99.svg"/><Relationship Id="rId9" Type="http://schemas.openxmlformats.org/officeDocument/2006/relationships/image" Target="../media/image101.png"/><Relationship Id="rId14" Type="http://schemas.openxmlformats.org/officeDocument/2006/relationships/image" Target="../media/image105.png"/><Relationship Id="rId22" Type="http://schemas.openxmlformats.org/officeDocument/2006/relationships/image" Target="../media/image111.png"/></Relationships>
</file>

<file path=xl/drawings/_rels/drawing11.xml.rels><?xml version="1.0" encoding="UTF-8" standalone="yes"?>
<Relationships xmlns="http://schemas.openxmlformats.org/package/2006/relationships"><Relationship Id="rId8" Type="http://schemas.openxmlformats.org/officeDocument/2006/relationships/image" Target="../media/image117.svg"/><Relationship Id="rId3" Type="http://schemas.openxmlformats.org/officeDocument/2006/relationships/image" Target="../media/image1.png"/><Relationship Id="rId7" Type="http://schemas.openxmlformats.org/officeDocument/2006/relationships/image" Target="../media/image116.png"/><Relationship Id="rId2" Type="http://schemas.openxmlformats.org/officeDocument/2006/relationships/image" Target="../media/image115.svg"/><Relationship Id="rId1" Type="http://schemas.openxmlformats.org/officeDocument/2006/relationships/image" Target="../media/image111.png"/><Relationship Id="rId6" Type="http://schemas.openxmlformats.org/officeDocument/2006/relationships/image" Target="../media/image110.svg"/><Relationship Id="rId5" Type="http://schemas.openxmlformats.org/officeDocument/2006/relationships/image" Target="../media/image109.png"/><Relationship Id="rId10" Type="http://schemas.openxmlformats.org/officeDocument/2006/relationships/image" Target="../media/image119.svg"/><Relationship Id="rId4" Type="http://schemas.microsoft.com/office/2007/relationships/hdphoto" Target="../media/hdphoto1.wdp"/><Relationship Id="rId9" Type="http://schemas.openxmlformats.org/officeDocument/2006/relationships/image" Target="../media/image118.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10.svg"/><Relationship Id="rId13" Type="http://schemas.openxmlformats.org/officeDocument/2006/relationships/image" Target="../media/image8.png"/><Relationship Id="rId18" Type="http://schemas.openxmlformats.org/officeDocument/2006/relationships/image" Target="../media/image133.svg"/><Relationship Id="rId26" Type="http://schemas.openxmlformats.org/officeDocument/2006/relationships/image" Target="../media/image138.png"/><Relationship Id="rId3" Type="http://schemas.openxmlformats.org/officeDocument/2006/relationships/image" Target="../media/image12.png"/><Relationship Id="rId21" Type="http://schemas.openxmlformats.org/officeDocument/2006/relationships/image" Target="../media/image105.png"/><Relationship Id="rId7" Type="http://schemas.openxmlformats.org/officeDocument/2006/relationships/image" Target="../media/image109.png"/><Relationship Id="rId12" Type="http://schemas.openxmlformats.org/officeDocument/2006/relationships/image" Target="../media/image129.svg"/><Relationship Id="rId17" Type="http://schemas.openxmlformats.org/officeDocument/2006/relationships/image" Target="../media/image132.png"/><Relationship Id="rId25" Type="http://schemas.openxmlformats.org/officeDocument/2006/relationships/image" Target="../media/image137.svg"/><Relationship Id="rId2" Type="http://schemas.microsoft.com/office/2007/relationships/hdphoto" Target="../media/hdphoto1.wdp"/><Relationship Id="rId16" Type="http://schemas.openxmlformats.org/officeDocument/2006/relationships/image" Target="../media/image131.svg"/><Relationship Id="rId20" Type="http://schemas.openxmlformats.org/officeDocument/2006/relationships/image" Target="../media/image134.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28.png"/><Relationship Id="rId24" Type="http://schemas.openxmlformats.org/officeDocument/2006/relationships/image" Target="../media/image136.png"/><Relationship Id="rId5" Type="http://schemas.openxmlformats.org/officeDocument/2006/relationships/image" Target="../media/image6.png"/><Relationship Id="rId15" Type="http://schemas.openxmlformats.org/officeDocument/2006/relationships/image" Target="../media/image47.png"/><Relationship Id="rId23" Type="http://schemas.openxmlformats.org/officeDocument/2006/relationships/image" Target="../media/image135.svg"/><Relationship Id="rId10" Type="http://schemas.openxmlformats.org/officeDocument/2006/relationships/image" Target="../media/image127.svg"/><Relationship Id="rId19" Type="http://schemas.openxmlformats.org/officeDocument/2006/relationships/image" Target="../media/image18.png"/><Relationship Id="rId4" Type="http://schemas.openxmlformats.org/officeDocument/2006/relationships/image" Target="../media/image100.svg"/><Relationship Id="rId9" Type="http://schemas.openxmlformats.org/officeDocument/2006/relationships/image" Target="../media/image126.png"/><Relationship Id="rId14" Type="http://schemas.openxmlformats.org/officeDocument/2006/relationships/image" Target="../media/image130.svg"/><Relationship Id="rId22" Type="http://schemas.openxmlformats.org/officeDocument/2006/relationships/image" Target="../media/image106.svg"/><Relationship Id="rId27" Type="http://schemas.openxmlformats.org/officeDocument/2006/relationships/image" Target="../media/image139.svg"/></Relationships>
</file>

<file path=xl/drawings/_rels/drawing13.xml.rels><?xml version="1.0" encoding="UTF-8" standalone="yes"?>
<Relationships xmlns="http://schemas.openxmlformats.org/package/2006/relationships"><Relationship Id="rId13" Type="http://schemas.openxmlformats.org/officeDocument/2006/relationships/image" Target="../media/image158.png"/><Relationship Id="rId18" Type="http://schemas.openxmlformats.org/officeDocument/2006/relationships/image" Target="../media/image161.svg"/><Relationship Id="rId26" Type="http://schemas.openxmlformats.org/officeDocument/2006/relationships/image" Target="../media/image35.svg"/><Relationship Id="rId3" Type="http://schemas.openxmlformats.org/officeDocument/2006/relationships/image" Target="../media/image28.png"/><Relationship Id="rId21" Type="http://schemas.openxmlformats.org/officeDocument/2006/relationships/image" Target="../media/image101.png"/><Relationship Id="rId34" Type="http://schemas.openxmlformats.org/officeDocument/2006/relationships/image" Target="../media/image50.svg"/><Relationship Id="rId7" Type="http://schemas.openxmlformats.org/officeDocument/2006/relationships/image" Target="../media/image24.png"/><Relationship Id="rId12" Type="http://schemas.openxmlformats.org/officeDocument/2006/relationships/image" Target="../media/image21.svg"/><Relationship Id="rId17" Type="http://schemas.openxmlformats.org/officeDocument/2006/relationships/image" Target="../media/image160.png"/><Relationship Id="rId25" Type="http://schemas.openxmlformats.org/officeDocument/2006/relationships/image" Target="../media/image34.png"/><Relationship Id="rId33" Type="http://schemas.openxmlformats.org/officeDocument/2006/relationships/image" Target="../media/image49.png"/><Relationship Id="rId2" Type="http://schemas.microsoft.com/office/2007/relationships/hdphoto" Target="../media/hdphoto1.wdp"/><Relationship Id="rId16" Type="http://schemas.openxmlformats.org/officeDocument/2006/relationships/image" Target="../media/image17.svg"/><Relationship Id="rId20" Type="http://schemas.openxmlformats.org/officeDocument/2006/relationships/image" Target="../media/image163.svg"/><Relationship Id="rId29" Type="http://schemas.openxmlformats.org/officeDocument/2006/relationships/image" Target="../media/image116.png"/><Relationship Id="rId1" Type="http://schemas.openxmlformats.org/officeDocument/2006/relationships/image" Target="../media/image1.png"/><Relationship Id="rId6" Type="http://schemas.openxmlformats.org/officeDocument/2006/relationships/image" Target="../media/image156.svg"/><Relationship Id="rId11" Type="http://schemas.openxmlformats.org/officeDocument/2006/relationships/image" Target="../media/image20.png"/><Relationship Id="rId24" Type="http://schemas.openxmlformats.org/officeDocument/2006/relationships/image" Target="../media/image99.svg"/><Relationship Id="rId32" Type="http://schemas.openxmlformats.org/officeDocument/2006/relationships/image" Target="../media/image166.svg"/><Relationship Id="rId5" Type="http://schemas.openxmlformats.org/officeDocument/2006/relationships/image" Target="../media/image155.png"/><Relationship Id="rId15" Type="http://schemas.openxmlformats.org/officeDocument/2006/relationships/image" Target="../media/image16.png"/><Relationship Id="rId23" Type="http://schemas.openxmlformats.org/officeDocument/2006/relationships/image" Target="../media/image98.png"/><Relationship Id="rId28" Type="http://schemas.openxmlformats.org/officeDocument/2006/relationships/image" Target="../media/image110.svg"/><Relationship Id="rId10" Type="http://schemas.openxmlformats.org/officeDocument/2006/relationships/image" Target="../media/image23.svg"/><Relationship Id="rId19" Type="http://schemas.openxmlformats.org/officeDocument/2006/relationships/image" Target="../media/image162.png"/><Relationship Id="rId31" Type="http://schemas.openxmlformats.org/officeDocument/2006/relationships/image" Target="../media/image165.png"/><Relationship Id="rId4" Type="http://schemas.openxmlformats.org/officeDocument/2006/relationships/image" Target="../media/image154.svg"/><Relationship Id="rId9" Type="http://schemas.openxmlformats.org/officeDocument/2006/relationships/image" Target="../media/image22.png"/><Relationship Id="rId14" Type="http://schemas.openxmlformats.org/officeDocument/2006/relationships/image" Target="../media/image159.svg"/><Relationship Id="rId22" Type="http://schemas.openxmlformats.org/officeDocument/2006/relationships/image" Target="../media/image164.svg"/><Relationship Id="rId27" Type="http://schemas.openxmlformats.org/officeDocument/2006/relationships/image" Target="../media/image109.png"/><Relationship Id="rId30" Type="http://schemas.openxmlformats.org/officeDocument/2006/relationships/image" Target="../media/image117.svg"/><Relationship Id="rId8" Type="http://schemas.openxmlformats.org/officeDocument/2006/relationships/image" Target="../media/image157.svg"/></Relationships>
</file>

<file path=xl/drawings/_rels/drawing1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38.svg"/><Relationship Id="rId4" Type="http://schemas.openxmlformats.org/officeDocument/2006/relationships/image" Target="../media/image100.svg"/><Relationship Id="rId9" Type="http://schemas.openxmlformats.org/officeDocument/2006/relationships/image" Target="../media/image167.svg"/></Relationships>
</file>

<file path=xl/drawings/_rels/drawing15.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67.svg"/><Relationship Id="rId4" Type="http://schemas.openxmlformats.org/officeDocument/2006/relationships/image" Target="../media/image100.svg"/></Relationships>
</file>

<file path=xl/drawings/_rels/drawing16.xml.rels><?xml version="1.0" encoding="UTF-8" standalone="yes"?>
<Relationships xmlns="http://schemas.openxmlformats.org/package/2006/relationships"><Relationship Id="rId3" Type="http://schemas.openxmlformats.org/officeDocument/2006/relationships/image" Target="../media/image16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169.svg"/></Relationships>
</file>

<file path=xl/drawings/_rels/drawing17.xml.rels><?xml version="1.0" encoding="UTF-8" standalone="yes"?>
<Relationships xmlns="http://schemas.openxmlformats.org/package/2006/relationships"><Relationship Id="rId8" Type="http://schemas.openxmlformats.org/officeDocument/2006/relationships/image" Target="../media/image119.svg"/><Relationship Id="rId3" Type="http://schemas.openxmlformats.org/officeDocument/2006/relationships/image" Target="../media/image49.png"/><Relationship Id="rId7" Type="http://schemas.openxmlformats.org/officeDocument/2006/relationships/image" Target="../media/image11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0.svg"/><Relationship Id="rId5" Type="http://schemas.openxmlformats.org/officeDocument/2006/relationships/image" Target="../media/image40.png"/><Relationship Id="rId4" Type="http://schemas.openxmlformats.org/officeDocument/2006/relationships/image" Target="../media/image50.svg"/></Relationships>
</file>

<file path=xl/drawings/_rels/drawing18.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71.svg"/><Relationship Id="rId5" Type="http://schemas.openxmlformats.org/officeDocument/2006/relationships/image" Target="../media/image126.png"/><Relationship Id="rId4" Type="http://schemas.openxmlformats.org/officeDocument/2006/relationships/image" Target="../media/image50.svg"/></Relationships>
</file>

<file path=xl/drawings/_rels/drawing19.xml.rels><?xml version="1.0" encoding="UTF-8" standalone="yes"?>
<Relationships xmlns="http://schemas.openxmlformats.org/package/2006/relationships"><Relationship Id="rId3" Type="http://schemas.openxmlformats.org/officeDocument/2006/relationships/image" Target="../media/image49.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50.svg"/></Relationships>
</file>

<file path=xl/drawings/_rels/drawing20.xml.rels><?xml version="1.0" encoding="UTF-8" standalone="yes"?>
<Relationships xmlns="http://schemas.openxmlformats.org/package/2006/relationships"><Relationship Id="rId8" Type="http://schemas.openxmlformats.org/officeDocument/2006/relationships/image" Target="../media/image48.svg"/><Relationship Id="rId3" Type="http://schemas.openxmlformats.org/officeDocument/2006/relationships/image" Target="../media/image160.png"/><Relationship Id="rId7" Type="http://schemas.openxmlformats.org/officeDocument/2006/relationships/image" Target="../media/image4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svg"/><Relationship Id="rId11" Type="http://schemas.openxmlformats.org/officeDocument/2006/relationships/image" Target="../media/image167.svg"/><Relationship Id="rId5" Type="http://schemas.openxmlformats.org/officeDocument/2006/relationships/image" Target="../media/image12.png"/><Relationship Id="rId10" Type="http://schemas.openxmlformats.org/officeDocument/2006/relationships/image" Target="../media/image6.png"/><Relationship Id="rId4" Type="http://schemas.openxmlformats.org/officeDocument/2006/relationships/image" Target="../media/image172.svg"/><Relationship Id="rId9" Type="http://schemas.openxmlformats.org/officeDocument/2006/relationships/image" Target="../media/image100.svg"/></Relationships>
</file>

<file path=xl/drawings/_rels/drawing2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76.svg"/><Relationship Id="rId18" Type="http://schemas.openxmlformats.org/officeDocument/2006/relationships/image" Target="../media/image18.png"/><Relationship Id="rId3" Type="http://schemas.openxmlformats.org/officeDocument/2006/relationships/image" Target="../media/image173.png"/><Relationship Id="rId7" Type="http://schemas.openxmlformats.org/officeDocument/2006/relationships/image" Target="../media/image6.png"/><Relationship Id="rId12" Type="http://schemas.openxmlformats.org/officeDocument/2006/relationships/image" Target="../media/image175.png"/><Relationship Id="rId17" Type="http://schemas.openxmlformats.org/officeDocument/2006/relationships/image" Target="../media/image178.svg"/><Relationship Id="rId2" Type="http://schemas.microsoft.com/office/2007/relationships/hdphoto" Target="../media/hdphoto1.wdp"/><Relationship Id="rId16" Type="http://schemas.openxmlformats.org/officeDocument/2006/relationships/image" Target="../media/image177.png"/><Relationship Id="rId1" Type="http://schemas.openxmlformats.org/officeDocument/2006/relationships/image" Target="../media/image1.png"/><Relationship Id="rId6" Type="http://schemas.openxmlformats.org/officeDocument/2006/relationships/image" Target="../media/image100.svg"/><Relationship Id="rId11" Type="http://schemas.openxmlformats.org/officeDocument/2006/relationships/image" Target="../media/image154.svg"/><Relationship Id="rId5" Type="http://schemas.openxmlformats.org/officeDocument/2006/relationships/image" Target="../media/image12.png"/><Relationship Id="rId15" Type="http://schemas.openxmlformats.org/officeDocument/2006/relationships/image" Target="../media/image102.svg"/><Relationship Id="rId10" Type="http://schemas.openxmlformats.org/officeDocument/2006/relationships/image" Target="../media/image28.png"/><Relationship Id="rId19" Type="http://schemas.openxmlformats.org/officeDocument/2006/relationships/image" Target="../media/image179.svg"/><Relationship Id="rId4" Type="http://schemas.openxmlformats.org/officeDocument/2006/relationships/image" Target="../media/image174.svg"/><Relationship Id="rId9" Type="http://schemas.openxmlformats.org/officeDocument/2006/relationships/image" Target="../media/image38.svg"/><Relationship Id="rId14" Type="http://schemas.openxmlformats.org/officeDocument/2006/relationships/image" Target="../media/image10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84.svg"/><Relationship Id="rId3" Type="http://schemas.openxmlformats.org/officeDocument/2006/relationships/image" Target="../media/image18.png"/><Relationship Id="rId7" Type="http://schemas.openxmlformats.org/officeDocument/2006/relationships/image" Target="../media/image183.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6.svg"/><Relationship Id="rId5" Type="http://schemas.openxmlformats.org/officeDocument/2006/relationships/image" Target="../media/image155.png"/><Relationship Id="rId10" Type="http://schemas.openxmlformats.org/officeDocument/2006/relationships/image" Target="../media/image174.svg"/><Relationship Id="rId4" Type="http://schemas.openxmlformats.org/officeDocument/2006/relationships/image" Target="../media/image179.svg"/><Relationship Id="rId9" Type="http://schemas.openxmlformats.org/officeDocument/2006/relationships/image" Target="../media/image173.png"/></Relationships>
</file>

<file path=xl/drawings/_rels/drawing23.xml.rels><?xml version="1.0" encoding="UTF-8" standalone="yes"?>
<Relationships xmlns="http://schemas.openxmlformats.org/package/2006/relationships"><Relationship Id="rId8" Type="http://schemas.openxmlformats.org/officeDocument/2006/relationships/image" Target="../media/image48.svg"/><Relationship Id="rId13" Type="http://schemas.openxmlformats.org/officeDocument/2006/relationships/customXml" Target="../ink/ink2.xml"/><Relationship Id="rId3" Type="http://schemas.openxmlformats.org/officeDocument/2006/relationships/image" Target="../media/image12.png"/><Relationship Id="rId7" Type="http://schemas.openxmlformats.org/officeDocument/2006/relationships/image" Target="../media/image47.png"/><Relationship Id="rId12" Type="http://schemas.openxmlformats.org/officeDocument/2006/relationships/image" Target="../media/image187.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67.svg"/><Relationship Id="rId11" Type="http://schemas.openxmlformats.org/officeDocument/2006/relationships/customXml" Target="../ink/ink1.xml"/><Relationship Id="rId5" Type="http://schemas.openxmlformats.org/officeDocument/2006/relationships/image" Target="../media/image6.png"/><Relationship Id="rId10" Type="http://schemas.openxmlformats.org/officeDocument/2006/relationships/image" Target="../media/image186.svg"/><Relationship Id="rId4" Type="http://schemas.openxmlformats.org/officeDocument/2006/relationships/image" Target="../media/image100.svg"/><Relationship Id="rId9" Type="http://schemas.openxmlformats.org/officeDocument/2006/relationships/image" Target="../media/image185.png"/><Relationship Id="rId14" Type="http://schemas.openxmlformats.org/officeDocument/2006/relationships/image" Target="../media/image188.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22.png"/><Relationship Id="rId18" Type="http://schemas.openxmlformats.org/officeDocument/2006/relationships/image" Target="../media/image201.svg"/><Relationship Id="rId3" Type="http://schemas.openxmlformats.org/officeDocument/2006/relationships/image" Target="../media/image14.png"/><Relationship Id="rId7" Type="http://schemas.openxmlformats.org/officeDocument/2006/relationships/image" Target="../media/image28.png"/><Relationship Id="rId12" Type="http://schemas.openxmlformats.org/officeDocument/2006/relationships/image" Target="../media/image21.svg"/><Relationship Id="rId17" Type="http://schemas.openxmlformats.org/officeDocument/2006/relationships/image" Target="../media/image200.png"/><Relationship Id="rId2" Type="http://schemas.microsoft.com/office/2007/relationships/hdphoto" Target="../media/hdphoto1.wdp"/><Relationship Id="rId16" Type="http://schemas.openxmlformats.org/officeDocument/2006/relationships/image" Target="../media/image199.svg"/><Relationship Id="rId1" Type="http://schemas.openxmlformats.org/officeDocument/2006/relationships/image" Target="../media/image1.png"/><Relationship Id="rId6" Type="http://schemas.openxmlformats.org/officeDocument/2006/relationships/image" Target="../media/image50.svg"/><Relationship Id="rId11" Type="http://schemas.openxmlformats.org/officeDocument/2006/relationships/image" Target="../media/image20.png"/><Relationship Id="rId5" Type="http://schemas.openxmlformats.org/officeDocument/2006/relationships/image" Target="../media/image49.png"/><Relationship Id="rId15" Type="http://schemas.openxmlformats.org/officeDocument/2006/relationships/image" Target="../media/image198.png"/><Relationship Id="rId10" Type="http://schemas.openxmlformats.org/officeDocument/2006/relationships/image" Target="../media/image197.svg"/><Relationship Id="rId4" Type="http://schemas.openxmlformats.org/officeDocument/2006/relationships/image" Target="../media/image195.svg"/><Relationship Id="rId9" Type="http://schemas.openxmlformats.org/officeDocument/2006/relationships/image" Target="../media/image196.png"/><Relationship Id="rId14" Type="http://schemas.openxmlformats.org/officeDocument/2006/relationships/image" Target="../media/image23.svg"/></Relationships>
</file>

<file path=xl/drawings/_rels/drawing25.xml.rels><?xml version="1.0" encoding="UTF-8" standalone="yes"?>
<Relationships xmlns="http://schemas.openxmlformats.org/package/2006/relationships"><Relationship Id="rId8" Type="http://schemas.openxmlformats.org/officeDocument/2006/relationships/image" Target="../media/image105.png"/><Relationship Id="rId13" Type="http://schemas.openxmlformats.org/officeDocument/2006/relationships/image" Target="../media/image48.svg"/><Relationship Id="rId3" Type="http://schemas.openxmlformats.org/officeDocument/2006/relationships/image" Target="../media/image1.png"/><Relationship Id="rId7" Type="http://schemas.openxmlformats.org/officeDocument/2006/relationships/image" Target="../media/image207.svg"/><Relationship Id="rId12" Type="http://schemas.openxmlformats.org/officeDocument/2006/relationships/image" Target="../media/image47.png"/><Relationship Id="rId2" Type="http://schemas.openxmlformats.org/officeDocument/2006/relationships/image" Target="../media/image15.svg"/><Relationship Id="rId1" Type="http://schemas.openxmlformats.org/officeDocument/2006/relationships/image" Target="../media/image14.png"/><Relationship Id="rId6" Type="http://schemas.openxmlformats.org/officeDocument/2006/relationships/image" Target="../media/image154.svg"/><Relationship Id="rId11" Type="http://schemas.openxmlformats.org/officeDocument/2006/relationships/image" Target="../media/image208.svg"/><Relationship Id="rId5" Type="http://schemas.openxmlformats.org/officeDocument/2006/relationships/image" Target="../media/image28.png"/><Relationship Id="rId15" Type="http://schemas.openxmlformats.org/officeDocument/2006/relationships/image" Target="../media/image184.svg"/><Relationship Id="rId10" Type="http://schemas.openxmlformats.org/officeDocument/2006/relationships/image" Target="../media/image109.png"/><Relationship Id="rId4" Type="http://schemas.microsoft.com/office/2007/relationships/hdphoto" Target="../media/hdphoto1.wdp"/><Relationship Id="rId9" Type="http://schemas.openxmlformats.org/officeDocument/2006/relationships/image" Target="../media/image106.svg"/><Relationship Id="rId14" Type="http://schemas.openxmlformats.org/officeDocument/2006/relationships/image" Target="../media/image183.png"/></Relationships>
</file>

<file path=xl/drawings/_rels/drawing26.xml.rels><?xml version="1.0" encoding="UTF-8" standalone="yes"?>
<Relationships xmlns="http://schemas.openxmlformats.org/package/2006/relationships"><Relationship Id="rId3" Type="http://schemas.openxmlformats.org/officeDocument/2006/relationships/image" Target="../media/image211.svg"/><Relationship Id="rId2" Type="http://schemas.openxmlformats.org/officeDocument/2006/relationships/image" Target="../media/image210.png"/><Relationship Id="rId1" Type="http://schemas.openxmlformats.org/officeDocument/2006/relationships/image" Target="../media/image209.png"/><Relationship Id="rId6" Type="http://schemas.openxmlformats.org/officeDocument/2006/relationships/image" Target="https://chart.googleapis.com/chart?cht=qr&amp;&amp;chs=85x85&amp;&amp;chl=1000209" TargetMode="External"/><Relationship Id="rId5" Type="http://schemas.openxmlformats.org/officeDocument/2006/relationships/image" Target="../media/image213.svg"/><Relationship Id="rId4" Type="http://schemas.openxmlformats.org/officeDocument/2006/relationships/image" Target="../media/image21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48.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7.png"/><Relationship Id="rId5" Type="http://schemas.openxmlformats.org/officeDocument/2006/relationships/image" Target="../media/image214.svg"/><Relationship Id="rId4" Type="http://schemas.openxmlformats.org/officeDocument/2006/relationships/image" Target="../media/image195.svg"/></Relationships>
</file>

<file path=xl/drawings/_rels/drawing28.xml.rels><?xml version="1.0" encoding="UTF-8" standalone="yes"?>
<Relationships xmlns="http://schemas.openxmlformats.org/package/2006/relationships"><Relationship Id="rId3" Type="http://schemas.openxmlformats.org/officeDocument/2006/relationships/image" Target="../media/image78.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215.svg"/></Relationships>
</file>

<file path=xl/drawings/_rels/drawing29.xml.rels><?xml version="1.0" encoding="UTF-8" standalone="yes"?>
<Relationships xmlns="http://schemas.openxmlformats.org/package/2006/relationships"><Relationship Id="rId8" Type="http://schemas.openxmlformats.org/officeDocument/2006/relationships/image" Target="../media/image167.svg"/><Relationship Id="rId3" Type="http://schemas.openxmlformats.org/officeDocument/2006/relationships/image" Target="../media/image216.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34.svg"/><Relationship Id="rId5" Type="http://schemas.openxmlformats.org/officeDocument/2006/relationships/image" Target="../media/image18.png"/><Relationship Id="rId10" Type="http://schemas.openxmlformats.org/officeDocument/2006/relationships/image" Target="../media/image48.svg"/><Relationship Id="rId4" Type="http://schemas.openxmlformats.org/officeDocument/2006/relationships/image" Target="../media/image217.svg"/><Relationship Id="rId9" Type="http://schemas.openxmlformats.org/officeDocument/2006/relationships/image" Target="../media/image47.png"/></Relationships>
</file>

<file path=xl/drawings/_rels/drawing30.xml.rels><?xml version="1.0" encoding="UTF-8" standalone="yes"?>
<Relationships xmlns="http://schemas.openxmlformats.org/package/2006/relationships"><Relationship Id="rId8" Type="http://schemas.openxmlformats.org/officeDocument/2006/relationships/image" Target="../media/image50.svg"/><Relationship Id="rId13" Type="http://schemas.openxmlformats.org/officeDocument/2006/relationships/image" Target="../media/image229.png"/><Relationship Id="rId18" Type="http://schemas.openxmlformats.org/officeDocument/2006/relationships/image" Target="../media/image232.svg"/><Relationship Id="rId3" Type="http://schemas.openxmlformats.org/officeDocument/2006/relationships/image" Target="../media/image18.png"/><Relationship Id="rId7" Type="http://schemas.openxmlformats.org/officeDocument/2006/relationships/image" Target="../media/image49.png"/><Relationship Id="rId12" Type="http://schemas.openxmlformats.org/officeDocument/2006/relationships/image" Target="../media/image228.svg"/><Relationship Id="rId17" Type="http://schemas.openxmlformats.org/officeDocument/2006/relationships/image" Target="../media/image231.png"/><Relationship Id="rId2" Type="http://schemas.microsoft.com/office/2007/relationships/hdphoto" Target="../media/hdphoto1.wdp"/><Relationship Id="rId16" Type="http://schemas.openxmlformats.org/officeDocument/2006/relationships/image" Target="../media/image154.svg"/><Relationship Id="rId1" Type="http://schemas.openxmlformats.org/officeDocument/2006/relationships/image" Target="../media/image1.png"/><Relationship Id="rId6" Type="http://schemas.openxmlformats.org/officeDocument/2006/relationships/image" Target="../media/image226.svg"/><Relationship Id="rId11" Type="http://schemas.openxmlformats.org/officeDocument/2006/relationships/image" Target="../media/image24.png"/><Relationship Id="rId5" Type="http://schemas.openxmlformats.org/officeDocument/2006/relationships/image" Target="../media/image32.png"/><Relationship Id="rId15" Type="http://schemas.openxmlformats.org/officeDocument/2006/relationships/image" Target="../media/image28.png"/><Relationship Id="rId10" Type="http://schemas.openxmlformats.org/officeDocument/2006/relationships/image" Target="../media/image227.svg"/><Relationship Id="rId19" Type="http://schemas.openxmlformats.org/officeDocument/2006/relationships/image" Target="../media/image233.png"/><Relationship Id="rId4" Type="http://schemas.openxmlformats.org/officeDocument/2006/relationships/image" Target="../media/image134.svg"/><Relationship Id="rId9" Type="http://schemas.openxmlformats.org/officeDocument/2006/relationships/image" Target="../media/image16.png"/><Relationship Id="rId14" Type="http://schemas.openxmlformats.org/officeDocument/2006/relationships/image" Target="../media/image230.svg"/></Relationships>
</file>

<file path=xl/drawings/_rels/drawing31.xml.rels><?xml version="1.0" encoding="UTF-8" standalone="yes"?>
<Relationships xmlns="http://schemas.openxmlformats.org/package/2006/relationships"><Relationship Id="rId8" Type="http://schemas.openxmlformats.org/officeDocument/2006/relationships/image" Target="../media/image154.svg"/><Relationship Id="rId13" Type="http://schemas.openxmlformats.org/officeDocument/2006/relationships/image" Target="../media/image49.png"/><Relationship Id="rId3" Type="http://schemas.openxmlformats.org/officeDocument/2006/relationships/image" Target="../media/image116.png"/><Relationship Id="rId7" Type="http://schemas.openxmlformats.org/officeDocument/2006/relationships/image" Target="../media/image28.png"/><Relationship Id="rId12" Type="http://schemas.openxmlformats.org/officeDocument/2006/relationships/image" Target="../media/image176.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06.svg"/><Relationship Id="rId11" Type="http://schemas.openxmlformats.org/officeDocument/2006/relationships/image" Target="../media/image175.png"/><Relationship Id="rId5" Type="http://schemas.openxmlformats.org/officeDocument/2006/relationships/image" Target="../media/image105.png"/><Relationship Id="rId10" Type="http://schemas.openxmlformats.org/officeDocument/2006/relationships/image" Target="../media/image48.svg"/><Relationship Id="rId4" Type="http://schemas.openxmlformats.org/officeDocument/2006/relationships/image" Target="../media/image117.svg"/><Relationship Id="rId9" Type="http://schemas.openxmlformats.org/officeDocument/2006/relationships/image" Target="../media/image47.png"/><Relationship Id="rId14" Type="http://schemas.openxmlformats.org/officeDocument/2006/relationships/image" Target="../media/image50.svg"/></Relationships>
</file>

<file path=xl/drawings/_rels/drawing3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19.svg"/><Relationship Id="rId9" Type="http://schemas.openxmlformats.org/officeDocument/2006/relationships/image" Target="../media/image167.svg"/></Relationships>
</file>

<file path=xl/drawings/_rels/drawing33.xml.rels><?xml version="1.0" encoding="UTF-8" standalone="yes"?>
<Relationships xmlns="http://schemas.openxmlformats.org/package/2006/relationships"><Relationship Id="rId8" Type="http://schemas.openxmlformats.org/officeDocument/2006/relationships/image" Target="../media/image38.svg"/><Relationship Id="rId13" Type="http://schemas.openxmlformats.org/officeDocument/2006/relationships/image" Target="../media/image105.png"/><Relationship Id="rId18" Type="http://schemas.openxmlformats.org/officeDocument/2006/relationships/image" Target="../media/image133.svg"/><Relationship Id="rId3" Type="http://schemas.openxmlformats.org/officeDocument/2006/relationships/image" Target="../media/image18.png"/><Relationship Id="rId21" Type="http://schemas.openxmlformats.org/officeDocument/2006/relationships/image" Target="../media/image235.png"/><Relationship Id="rId7" Type="http://schemas.openxmlformats.org/officeDocument/2006/relationships/image" Target="../media/image12.png"/><Relationship Id="rId12" Type="http://schemas.openxmlformats.org/officeDocument/2006/relationships/image" Target="../media/image176.svg"/><Relationship Id="rId17" Type="http://schemas.openxmlformats.org/officeDocument/2006/relationships/image" Target="../media/image132.png"/><Relationship Id="rId2" Type="http://schemas.microsoft.com/office/2007/relationships/hdphoto" Target="../media/hdphoto1.wdp"/><Relationship Id="rId16" Type="http://schemas.openxmlformats.org/officeDocument/2006/relationships/image" Target="../media/image234.svg"/><Relationship Id="rId20" Type="http://schemas.openxmlformats.org/officeDocument/2006/relationships/image" Target="../media/image217.svg"/><Relationship Id="rId1" Type="http://schemas.openxmlformats.org/officeDocument/2006/relationships/image" Target="../media/image1.png"/><Relationship Id="rId6" Type="http://schemas.openxmlformats.org/officeDocument/2006/relationships/image" Target="../media/image7.svg"/><Relationship Id="rId11" Type="http://schemas.openxmlformats.org/officeDocument/2006/relationships/image" Target="../media/image175.png"/><Relationship Id="rId24" Type="http://schemas.openxmlformats.org/officeDocument/2006/relationships/image" Target="../media/image238.svg"/><Relationship Id="rId5" Type="http://schemas.openxmlformats.org/officeDocument/2006/relationships/image" Target="../media/image6.png"/><Relationship Id="rId15" Type="http://schemas.openxmlformats.org/officeDocument/2006/relationships/image" Target="../media/image22.png"/><Relationship Id="rId23" Type="http://schemas.openxmlformats.org/officeDocument/2006/relationships/image" Target="../media/image237.png"/><Relationship Id="rId10" Type="http://schemas.openxmlformats.org/officeDocument/2006/relationships/image" Target="../media/image154.svg"/><Relationship Id="rId19" Type="http://schemas.openxmlformats.org/officeDocument/2006/relationships/image" Target="../media/image216.png"/><Relationship Id="rId4" Type="http://schemas.openxmlformats.org/officeDocument/2006/relationships/image" Target="../media/image134.svg"/><Relationship Id="rId9" Type="http://schemas.openxmlformats.org/officeDocument/2006/relationships/image" Target="../media/image28.png"/><Relationship Id="rId14" Type="http://schemas.openxmlformats.org/officeDocument/2006/relationships/image" Target="../media/image106.svg"/><Relationship Id="rId22" Type="http://schemas.openxmlformats.org/officeDocument/2006/relationships/image" Target="../media/image236.sv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8.png"/><Relationship Id="rId7" Type="http://schemas.openxmlformats.org/officeDocument/2006/relationships/image" Target="../media/image134.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8.svg"/><Relationship Id="rId5" Type="http://schemas.openxmlformats.org/officeDocument/2006/relationships/image" Target="../media/image47.png"/><Relationship Id="rId4" Type="http://schemas.openxmlformats.org/officeDocument/2006/relationships/image" Target="../media/image239.svg"/><Relationship Id="rId9" Type="http://schemas.openxmlformats.org/officeDocument/2006/relationships/image" Target="../media/image7.svg"/></Relationships>
</file>

<file path=xl/drawings/_rels/drawing35.xml.rels><?xml version="1.0" encoding="UTF-8" standalone="yes"?>
<Relationships xmlns="http://schemas.openxmlformats.org/package/2006/relationships"><Relationship Id="rId8" Type="http://schemas.openxmlformats.org/officeDocument/2006/relationships/image" Target="../media/image197.svg"/><Relationship Id="rId13" Type="http://schemas.openxmlformats.org/officeDocument/2006/relationships/image" Target="../media/image16.png"/><Relationship Id="rId3" Type="http://schemas.openxmlformats.org/officeDocument/2006/relationships/image" Target="../media/image49.png"/><Relationship Id="rId7" Type="http://schemas.openxmlformats.org/officeDocument/2006/relationships/image" Target="../media/image196.png"/><Relationship Id="rId12" Type="http://schemas.openxmlformats.org/officeDocument/2006/relationships/image" Target="../media/image195.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154.svg"/><Relationship Id="rId11" Type="http://schemas.openxmlformats.org/officeDocument/2006/relationships/image" Target="../media/image14.png"/><Relationship Id="rId5" Type="http://schemas.openxmlformats.org/officeDocument/2006/relationships/image" Target="../media/image28.png"/><Relationship Id="rId10" Type="http://schemas.openxmlformats.org/officeDocument/2006/relationships/image" Target="../media/image244.svg"/><Relationship Id="rId4" Type="http://schemas.openxmlformats.org/officeDocument/2006/relationships/image" Target="../media/image50.svg"/><Relationship Id="rId9" Type="http://schemas.openxmlformats.org/officeDocument/2006/relationships/image" Target="../media/image243.png"/><Relationship Id="rId14" Type="http://schemas.openxmlformats.org/officeDocument/2006/relationships/image" Target="../media/image17.svg"/></Relationships>
</file>

<file path=xl/drawings/_rels/drawing36.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45.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47.svg"/><Relationship Id="rId4" Type="http://schemas.openxmlformats.org/officeDocument/2006/relationships/image" Target="../media/image246.svg"/><Relationship Id="rId9" Type="http://schemas.openxmlformats.org/officeDocument/2006/relationships/image" Target="../media/image251.svg"/></Relationships>
</file>

<file path=xl/drawings/_rels/drawing37.xml.rels><?xml version="1.0" encoding="UTF-8" standalone="yes"?>
<Relationships xmlns="http://schemas.openxmlformats.org/package/2006/relationships"><Relationship Id="rId8" Type="http://schemas.openxmlformats.org/officeDocument/2006/relationships/image" Target="../media/image249.svg"/><Relationship Id="rId3" Type="http://schemas.openxmlformats.org/officeDocument/2006/relationships/image" Target="../media/image12.png"/><Relationship Id="rId7" Type="http://schemas.openxmlformats.org/officeDocument/2006/relationships/image" Target="../media/image24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53.svg"/><Relationship Id="rId5" Type="http://schemas.openxmlformats.org/officeDocument/2006/relationships/image" Target="../media/image252.png"/><Relationship Id="rId4" Type="http://schemas.openxmlformats.org/officeDocument/2006/relationships/image" Target="../media/image100.svg"/></Relationships>
</file>

<file path=xl/drawings/_rels/drawing38.xml.rels><?xml version="1.0" encoding="UTF-8" standalone="yes"?>
<Relationships xmlns="http://schemas.openxmlformats.org/package/2006/relationships"><Relationship Id="rId8" Type="http://schemas.openxmlformats.org/officeDocument/2006/relationships/image" Target="../media/image231.png"/><Relationship Id="rId3" Type="http://schemas.openxmlformats.org/officeDocument/2006/relationships/image" Target="../media/image256.jpeg"/><Relationship Id="rId7" Type="http://schemas.openxmlformats.org/officeDocument/2006/relationships/image" Target="../media/image208.svg"/><Relationship Id="rId2" Type="http://schemas.openxmlformats.org/officeDocument/2006/relationships/image" Target="../media/image255.jpeg"/><Relationship Id="rId1" Type="http://schemas.openxmlformats.org/officeDocument/2006/relationships/image" Target="../media/image254.jpeg"/><Relationship Id="rId6" Type="http://schemas.openxmlformats.org/officeDocument/2006/relationships/image" Target="../media/image109.png"/><Relationship Id="rId5" Type="http://schemas.openxmlformats.org/officeDocument/2006/relationships/image" Target="../media/image112.svg"/><Relationship Id="rId4" Type="http://schemas.openxmlformats.org/officeDocument/2006/relationships/image" Target="../media/image111.png"/><Relationship Id="rId9" Type="http://schemas.openxmlformats.org/officeDocument/2006/relationships/image" Target="../media/image232.svg"/></Relationships>
</file>

<file path=xl/drawings/_rels/drawing39.xml.rels><?xml version="1.0" encoding="UTF-8" standalone="yes"?>
<Relationships xmlns="http://schemas.openxmlformats.org/package/2006/relationships"><Relationship Id="rId3" Type="http://schemas.openxmlformats.org/officeDocument/2006/relationships/image" Target="../media/image212.png"/><Relationship Id="rId2" Type="http://schemas.openxmlformats.org/officeDocument/2006/relationships/image" Target="../media/image211.svg"/><Relationship Id="rId1" Type="http://schemas.openxmlformats.org/officeDocument/2006/relationships/image" Target="../media/image210.png"/><Relationship Id="rId5" Type="http://schemas.openxmlformats.org/officeDocument/2006/relationships/image" Target="../media/image209.png"/><Relationship Id="rId4" Type="http://schemas.openxmlformats.org/officeDocument/2006/relationships/image" Target="../media/image213.svg"/></Relationships>
</file>

<file path=xl/drawings/_rels/drawing40.xml.rels><?xml version="1.0" encoding="UTF-8" standalone="yes"?>
<Relationships xmlns="http://schemas.openxmlformats.org/package/2006/relationships"><Relationship Id="rId8" Type="http://schemas.openxmlformats.org/officeDocument/2006/relationships/image" Target="../media/image250.png"/><Relationship Id="rId3" Type="http://schemas.openxmlformats.org/officeDocument/2006/relationships/image" Target="../media/image252.png"/><Relationship Id="rId7" Type="http://schemas.openxmlformats.org/officeDocument/2006/relationships/image" Target="../media/image249.sv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248.png"/><Relationship Id="rId5" Type="http://schemas.openxmlformats.org/officeDocument/2006/relationships/image" Target="../media/image253.svg"/><Relationship Id="rId4" Type="http://schemas.openxmlformats.org/officeDocument/2006/relationships/image" Target="../media/image257.svg"/><Relationship Id="rId9" Type="http://schemas.openxmlformats.org/officeDocument/2006/relationships/image" Target="../media/image251.svg"/></Relationships>
</file>

<file path=xl/drawings/_rels/drawing41.xml.rels><?xml version="1.0" encoding="UTF-8" standalone="yes"?>
<Relationships xmlns="http://schemas.openxmlformats.org/package/2006/relationships"><Relationship Id="rId8" Type="http://schemas.openxmlformats.org/officeDocument/2006/relationships/image" Target="../media/image250.png"/><Relationship Id="rId13" Type="http://schemas.openxmlformats.org/officeDocument/2006/relationships/image" Target="../media/image212.png"/><Relationship Id="rId3" Type="http://schemas.openxmlformats.org/officeDocument/2006/relationships/image" Target="../media/image252.png"/><Relationship Id="rId7" Type="http://schemas.openxmlformats.org/officeDocument/2006/relationships/image" Target="../media/image249.svg"/><Relationship Id="rId12" Type="http://schemas.openxmlformats.org/officeDocument/2006/relationships/image" Target="../media/image211.svg"/><Relationship Id="rId2" Type="http://schemas.microsoft.com/office/2007/relationships/hdphoto" Target="../media/hdphoto1.wdp"/><Relationship Id="rId16" Type="http://schemas.openxmlformats.org/officeDocument/2006/relationships/image" Target="../media/image259.svg"/><Relationship Id="rId1" Type="http://schemas.openxmlformats.org/officeDocument/2006/relationships/image" Target="../media/image1.png"/><Relationship Id="rId6" Type="http://schemas.openxmlformats.org/officeDocument/2006/relationships/image" Target="../media/image248.png"/><Relationship Id="rId11" Type="http://schemas.openxmlformats.org/officeDocument/2006/relationships/image" Target="../media/image210.png"/><Relationship Id="rId5" Type="http://schemas.openxmlformats.org/officeDocument/2006/relationships/image" Target="../media/image253.svg"/><Relationship Id="rId15" Type="http://schemas.openxmlformats.org/officeDocument/2006/relationships/image" Target="../media/image258.png"/><Relationship Id="rId10" Type="http://schemas.openxmlformats.org/officeDocument/2006/relationships/image" Target="../media/image209.png"/><Relationship Id="rId4" Type="http://schemas.openxmlformats.org/officeDocument/2006/relationships/image" Target="../media/image257.svg"/><Relationship Id="rId9" Type="http://schemas.openxmlformats.org/officeDocument/2006/relationships/image" Target="../media/image251.svg"/><Relationship Id="rId14" Type="http://schemas.openxmlformats.org/officeDocument/2006/relationships/image" Target="../media/image213.svg"/></Relationships>
</file>

<file path=xl/drawings/_rels/drawing42.xml.rels><?xml version="1.0" encoding="UTF-8" standalone="yes"?>
<Relationships xmlns="http://schemas.openxmlformats.org/package/2006/relationships"><Relationship Id="rId3" Type="http://schemas.openxmlformats.org/officeDocument/2006/relationships/image" Target="../media/image261.png"/><Relationship Id="rId7" Type="http://schemas.openxmlformats.org/officeDocument/2006/relationships/image" Target="../media/image264.emf"/><Relationship Id="rId2" Type="http://schemas.microsoft.com/office/2007/relationships/hdphoto" Target="../media/hdphoto2.wdp"/><Relationship Id="rId1" Type="http://schemas.openxmlformats.org/officeDocument/2006/relationships/image" Target="../media/image260.png"/><Relationship Id="rId6" Type="http://schemas.openxmlformats.org/officeDocument/2006/relationships/image" Target="../media/image263.emf"/><Relationship Id="rId5" Type="http://schemas.microsoft.com/office/2007/relationships/hdphoto" Target="../media/hdphoto3.wdp"/><Relationship Id="rId4" Type="http://schemas.openxmlformats.org/officeDocument/2006/relationships/image" Target="../media/image26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64.emf"/><Relationship Id="rId2" Type="http://schemas.openxmlformats.org/officeDocument/2006/relationships/image" Target="../media/image59.emf"/><Relationship Id="rId1" Type="http://schemas.openxmlformats.org/officeDocument/2006/relationships/image" Target="../media/image65.emf"/><Relationship Id="rId6" Type="http://schemas.openxmlformats.org/officeDocument/2006/relationships/image" Target="../media/image63.emf"/><Relationship Id="rId5" Type="http://schemas.openxmlformats.org/officeDocument/2006/relationships/image" Target="../media/image62.emf"/><Relationship Id="rId4" Type="http://schemas.openxmlformats.org/officeDocument/2006/relationships/image" Target="../media/image6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8.emf"/><Relationship Id="rId5" Type="http://schemas.openxmlformats.org/officeDocument/2006/relationships/image" Target="../media/image69.emf"/><Relationship Id="rId4" Type="http://schemas.openxmlformats.org/officeDocument/2006/relationships/image" Target="../media/image7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4.emf"/><Relationship Id="rId7" Type="http://schemas.openxmlformats.org/officeDocument/2006/relationships/image" Target="../media/image80.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5" Type="http://schemas.openxmlformats.org/officeDocument/2006/relationships/image" Target="../media/image82.emf"/><Relationship Id="rId4" Type="http://schemas.openxmlformats.org/officeDocument/2006/relationships/image" Target="../media/image8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95.emf"/><Relationship Id="rId6" Type="http://schemas.openxmlformats.org/officeDocument/2006/relationships/image" Target="../media/image93.emf"/><Relationship Id="rId5" Type="http://schemas.openxmlformats.org/officeDocument/2006/relationships/image" Target="../media/image92.emf"/><Relationship Id="rId4" Type="http://schemas.openxmlformats.org/officeDocument/2006/relationships/image" Target="../media/image9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4.emf"/><Relationship Id="rId1" Type="http://schemas.openxmlformats.org/officeDocument/2006/relationships/image" Target="../media/image1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3.emf"/><Relationship Id="rId1" Type="http://schemas.openxmlformats.org/officeDocument/2006/relationships/image" Target="../media/image125.emf"/><Relationship Id="rId6" Type="http://schemas.openxmlformats.org/officeDocument/2006/relationships/image" Target="../media/image122.emf"/><Relationship Id="rId5" Type="http://schemas.openxmlformats.org/officeDocument/2006/relationships/image" Target="../media/image124.emf"/><Relationship Id="rId4" Type="http://schemas.openxmlformats.org/officeDocument/2006/relationships/image" Target="../media/image120.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44.emf"/><Relationship Id="rId13" Type="http://schemas.openxmlformats.org/officeDocument/2006/relationships/image" Target="../media/image141.emf"/><Relationship Id="rId3" Type="http://schemas.openxmlformats.org/officeDocument/2006/relationships/image" Target="../media/image153.emf"/><Relationship Id="rId7" Type="http://schemas.openxmlformats.org/officeDocument/2006/relationships/image" Target="../media/image145.emf"/><Relationship Id="rId12" Type="http://schemas.openxmlformats.org/officeDocument/2006/relationships/image" Target="../media/image140.emf"/><Relationship Id="rId2" Type="http://schemas.openxmlformats.org/officeDocument/2006/relationships/image" Target="../media/image151.emf"/><Relationship Id="rId1" Type="http://schemas.openxmlformats.org/officeDocument/2006/relationships/image" Target="../media/image150.emf"/><Relationship Id="rId6" Type="http://schemas.openxmlformats.org/officeDocument/2006/relationships/image" Target="../media/image146.emf"/><Relationship Id="rId11" Type="http://schemas.openxmlformats.org/officeDocument/2006/relationships/image" Target="../media/image142.emf"/><Relationship Id="rId5" Type="http://schemas.openxmlformats.org/officeDocument/2006/relationships/image" Target="../media/image147.emf"/><Relationship Id="rId10" Type="http://schemas.openxmlformats.org/officeDocument/2006/relationships/image" Target="../media/image143.emf"/><Relationship Id="rId4" Type="http://schemas.openxmlformats.org/officeDocument/2006/relationships/image" Target="../media/image148.emf"/><Relationship Id="rId9" Type="http://schemas.openxmlformats.org/officeDocument/2006/relationships/image" Target="../media/image152.emf"/><Relationship Id="rId14" Type="http://schemas.openxmlformats.org/officeDocument/2006/relationships/image" Target="../media/image149.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81.emf"/><Relationship Id="rId1" Type="http://schemas.openxmlformats.org/officeDocument/2006/relationships/image" Target="../media/image182.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88.emf"/><Relationship Id="rId3" Type="http://schemas.openxmlformats.org/officeDocument/2006/relationships/image" Target="../media/image190.emf"/><Relationship Id="rId7" Type="http://schemas.openxmlformats.org/officeDocument/2006/relationships/image" Target="../media/image194.emf"/><Relationship Id="rId2" Type="http://schemas.openxmlformats.org/officeDocument/2006/relationships/image" Target="../media/image189.emf"/><Relationship Id="rId1" Type="http://schemas.openxmlformats.org/officeDocument/2006/relationships/image" Target="../media/image187.emf"/><Relationship Id="rId6" Type="http://schemas.openxmlformats.org/officeDocument/2006/relationships/image" Target="../media/image193.emf"/><Relationship Id="rId5" Type="http://schemas.openxmlformats.org/officeDocument/2006/relationships/image" Target="../media/image192.emf"/><Relationship Id="rId4" Type="http://schemas.openxmlformats.org/officeDocument/2006/relationships/image" Target="../media/image19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05.emf"/><Relationship Id="rId2" Type="http://schemas.openxmlformats.org/officeDocument/2006/relationships/image" Target="../media/image202.emf"/><Relationship Id="rId1" Type="http://schemas.openxmlformats.org/officeDocument/2006/relationships/image" Target="../media/image206.emf"/><Relationship Id="rId5" Type="http://schemas.openxmlformats.org/officeDocument/2006/relationships/image" Target="../media/image203.emf"/><Relationship Id="rId4" Type="http://schemas.openxmlformats.org/officeDocument/2006/relationships/image" Target="../media/image204.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219.emf"/><Relationship Id="rId3" Type="http://schemas.openxmlformats.org/officeDocument/2006/relationships/image" Target="../media/image224.emf"/><Relationship Id="rId7" Type="http://schemas.openxmlformats.org/officeDocument/2006/relationships/image" Target="../media/image220.emf"/><Relationship Id="rId2" Type="http://schemas.openxmlformats.org/officeDocument/2006/relationships/image" Target="../media/image225.emf"/><Relationship Id="rId1" Type="http://schemas.openxmlformats.org/officeDocument/2006/relationships/image" Target="../media/image218.emf"/><Relationship Id="rId6" Type="http://schemas.openxmlformats.org/officeDocument/2006/relationships/image" Target="../media/image221.emf"/><Relationship Id="rId5" Type="http://schemas.openxmlformats.org/officeDocument/2006/relationships/image" Target="../media/image222.emf"/><Relationship Id="rId4" Type="http://schemas.openxmlformats.org/officeDocument/2006/relationships/image" Target="../media/image223.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42.emf"/><Relationship Id="rId2" Type="http://schemas.openxmlformats.org/officeDocument/2006/relationships/image" Target="../media/image241.emf"/><Relationship Id="rId1" Type="http://schemas.openxmlformats.org/officeDocument/2006/relationships/image" Target="../media/image240.emf"/></Relationships>
</file>

<file path=xl/drawings/drawing1.xml><?xml version="1.0" encoding="utf-8"?>
<xdr:wsDr xmlns:xdr="http://schemas.openxmlformats.org/drawingml/2006/spreadsheetDrawing" xmlns:a="http://schemas.openxmlformats.org/drawingml/2006/main">
  <xdr:twoCellAnchor editAs="absolute">
    <xdr:from>
      <xdr:col>6</xdr:col>
      <xdr:colOff>1401536</xdr:colOff>
      <xdr:row>2</xdr:row>
      <xdr:rowOff>54427</xdr:rowOff>
    </xdr:from>
    <xdr:to>
      <xdr:col>9</xdr:col>
      <xdr:colOff>1094015</xdr:colOff>
      <xdr:row>7</xdr:row>
      <xdr:rowOff>41891</xdr:rowOff>
    </xdr:to>
    <xdr:sp macro=""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Version</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0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1551219</xdr:colOff>
      <xdr:row>2</xdr:row>
      <xdr:rowOff>113392</xdr:rowOff>
    </xdr:from>
    <xdr:to>
      <xdr:col>6</xdr:col>
      <xdr:colOff>2415219</xdr:colOff>
      <xdr:row>6</xdr:row>
      <xdr:rowOff>151892</xdr:rowOff>
    </xdr:to>
    <xdr:pic>
      <xdr:nvPicPr>
        <xdr:cNvPr id="4" name="Grafik 3" descr="Geschäftswachstum mit einfarbiger Füllu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50594" y="526142"/>
          <a:ext cx="864000" cy="864000"/>
        </a:xfrm>
        <a:prstGeom prst="rect">
          <a:avLst/>
        </a:prstGeom>
      </xdr:spPr>
    </xdr:pic>
    <xdr:clientData/>
  </xdr:twoCellAnchor>
  <xdr:twoCellAnchor>
    <xdr:from>
      <xdr:col>4</xdr:col>
      <xdr:colOff>1619250</xdr:colOff>
      <xdr:row>2</xdr:row>
      <xdr:rowOff>0</xdr:rowOff>
    </xdr:from>
    <xdr:to>
      <xdr:col>5</xdr:col>
      <xdr:colOff>1699024</xdr:colOff>
      <xdr:row>8</xdr:row>
      <xdr:rowOff>55236</xdr:rowOff>
    </xdr:to>
    <xdr:grpSp>
      <xdr:nvGrpSpPr>
        <xdr:cNvPr id="5" name="Gruppieren 4">
          <a:extLst>
            <a:ext uri="{FF2B5EF4-FFF2-40B4-BE49-F238E27FC236}">
              <a16:creationId xmlns:a16="http://schemas.microsoft.com/office/drawing/2014/main" id="{00000000-0008-0000-0000-000005000000}"/>
            </a:ext>
          </a:extLst>
        </xdr:cNvPr>
        <xdr:cNvGrpSpPr/>
      </xdr:nvGrpSpPr>
      <xdr:grpSpPr>
        <a:xfrm>
          <a:off x="4497917" y="359833"/>
          <a:ext cx="2386940" cy="1134736"/>
          <a:chOff x="23200179" y="456868"/>
          <a:chExt cx="1822481" cy="947390"/>
        </a:xfrm>
      </xdr:grpSpPr>
      <xdr:pic macro="[0]!Nav_Startseite">
        <xdr:nvPicPr>
          <xdr:cNvPr id="6" name="Grafik 5" descr="Haus mit einfarbiger Füllu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4000" cy="793907"/>
          </a:xfrm>
          <a:prstGeom prst="rect">
            <a:avLst/>
          </a:prstGeom>
        </xdr:spPr>
      </xdr:pic>
      <xdr:pic macro="[0]!Nav_Startseite">
        <xdr:nvPicPr>
          <xdr:cNvPr id="7" name="Grafik 6" descr="Pfeil nach rechts mit einfarbiger Füllu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73783</xdr:rowOff>
    </xdr:from>
    <xdr:to>
      <xdr:col>4</xdr:col>
      <xdr:colOff>71574</xdr:colOff>
      <xdr:row>7</xdr:row>
      <xdr:rowOff>149222</xdr:rowOff>
    </xdr:to>
    <xdr:pic>
      <xdr:nvPicPr>
        <xdr:cNvPr id="2" name="Google Shape;214;gfdcfdb9974_1_464">
          <a:extLst>
            <a:ext uri="{FF2B5EF4-FFF2-40B4-BE49-F238E27FC236}">
              <a16:creationId xmlns:a16="http://schemas.microsoft.com/office/drawing/2014/main" id="{00000000-0008-0000-01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2</xdr:col>
      <xdr:colOff>1187902</xdr:colOff>
      <xdr:row>11</xdr:row>
      <xdr:rowOff>1</xdr:rowOff>
    </xdr:from>
    <xdr:to>
      <xdr:col>4</xdr:col>
      <xdr:colOff>1305652</xdr:colOff>
      <xdr:row>25</xdr:row>
      <xdr:rowOff>56970</xdr:rowOff>
    </xdr:to>
    <xdr:grpSp>
      <xdr:nvGrpSpPr>
        <xdr:cNvPr id="3" name="Gruppieren 2">
          <a:extLst>
            <a:ext uri="{FF2B5EF4-FFF2-40B4-BE49-F238E27FC236}">
              <a16:creationId xmlns:a16="http://schemas.microsoft.com/office/drawing/2014/main" id="{00000000-0008-0000-0100-000003000000}"/>
            </a:ext>
          </a:extLst>
        </xdr:cNvPr>
        <xdr:cNvGrpSpPr/>
      </xdr:nvGrpSpPr>
      <xdr:grpSpPr>
        <a:xfrm>
          <a:off x="1187902" y="1905001"/>
          <a:ext cx="2981023" cy="2481514"/>
          <a:chOff x="9315449" y="2430236"/>
          <a:chExt cx="2893649" cy="2490109"/>
        </a:xfrm>
      </xdr:grpSpPr>
      <xdr:sp macro="[0]!Login" textlink="">
        <xdr:nvSpPr>
          <xdr:cNvPr id="4" name="Rechteck: diagonal liegende Ecken abgerundet 3">
            <a:extLst>
              <a:ext uri="{FF2B5EF4-FFF2-40B4-BE49-F238E27FC236}">
                <a16:creationId xmlns:a16="http://schemas.microsoft.com/office/drawing/2014/main" id="{00000000-0008-0000-01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Login">
        <xdr:nvPicPr>
          <xdr:cNvPr id="5" name="Grafik 4" descr="Programmierer mit einfarbiger Füllu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Login" textlink="">
        <xdr:nvSpPr>
          <xdr:cNvPr id="6" name="Textfeld 5">
            <a:extLst>
              <a:ext uri="{FF2B5EF4-FFF2-40B4-BE49-F238E27FC236}">
                <a16:creationId xmlns:a16="http://schemas.microsoft.com/office/drawing/2014/main" id="{00000000-0008-0000-01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Log In</a:t>
            </a:r>
          </a:p>
        </xdr:txBody>
      </xdr:sp>
    </xdr:grpSp>
    <xdr:clientData/>
  </xdr:twoCellAnchor>
  <xdr:twoCellAnchor editAs="absolute">
    <xdr:from>
      <xdr:col>18</xdr:col>
      <xdr:colOff>686646</xdr:colOff>
      <xdr:row>1</xdr:row>
      <xdr:rowOff>35789</xdr:rowOff>
    </xdr:from>
    <xdr:to>
      <xdr:col>20</xdr:col>
      <xdr:colOff>209423</xdr:colOff>
      <xdr:row>6</xdr:row>
      <xdr:rowOff>36431</xdr:rowOff>
    </xdr:to>
    <xdr:pic macro="[0]!Quit_Button">
      <xdr:nvPicPr>
        <xdr:cNvPr id="7" name="Grafik 6" descr="Sperren mit einfarbiger Füllung">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690021" y="230600"/>
          <a:ext cx="1034348" cy="1087625"/>
        </a:xfrm>
        <a:prstGeom prst="rect">
          <a:avLst/>
        </a:prstGeom>
      </xdr:spPr>
    </xdr:pic>
    <xdr:clientData/>
  </xdr:twoCellAnchor>
  <xdr:twoCellAnchor>
    <xdr:from>
      <xdr:col>2</xdr:col>
      <xdr:colOff>1330777</xdr:colOff>
      <xdr:row>49</xdr:row>
      <xdr:rowOff>18644</xdr:rowOff>
    </xdr:from>
    <xdr:to>
      <xdr:col>5</xdr:col>
      <xdr:colOff>67402</xdr:colOff>
      <xdr:row>63</xdr:row>
      <xdr:rowOff>75613</xdr:rowOff>
    </xdr:to>
    <xdr:grpSp>
      <xdr:nvGrpSpPr>
        <xdr:cNvPr id="23" name="Gruppieren 22">
          <a:extLst>
            <a:ext uri="{FF2B5EF4-FFF2-40B4-BE49-F238E27FC236}">
              <a16:creationId xmlns:a16="http://schemas.microsoft.com/office/drawing/2014/main" id="{00000000-0008-0000-0100-000017000000}"/>
            </a:ext>
          </a:extLst>
        </xdr:cNvPr>
        <xdr:cNvGrpSpPr/>
      </xdr:nvGrpSpPr>
      <xdr:grpSpPr>
        <a:xfrm>
          <a:off x="1330777" y="8504553"/>
          <a:ext cx="3031534" cy="2481515"/>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01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01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5</xdr:col>
      <xdr:colOff>621164</xdr:colOff>
      <xdr:row>49</xdr:row>
      <xdr:rowOff>18644</xdr:rowOff>
    </xdr:from>
    <xdr:to>
      <xdr:col>7</xdr:col>
      <xdr:colOff>738914</xdr:colOff>
      <xdr:row>63</xdr:row>
      <xdr:rowOff>75613</xdr:rowOff>
    </xdr:to>
    <xdr:grpSp>
      <xdr:nvGrpSpPr>
        <xdr:cNvPr id="9" name="Gruppieren 8">
          <a:extLst>
            <a:ext uri="{FF2B5EF4-FFF2-40B4-BE49-F238E27FC236}">
              <a16:creationId xmlns:a16="http://schemas.microsoft.com/office/drawing/2014/main" id="{00000000-0008-0000-0100-000009000000}"/>
            </a:ext>
          </a:extLst>
        </xdr:cNvPr>
        <xdr:cNvGrpSpPr/>
      </xdr:nvGrpSpPr>
      <xdr:grpSpPr>
        <a:xfrm>
          <a:off x="4916073" y="8504553"/>
          <a:ext cx="2981023" cy="2481515"/>
          <a:chOff x="9315449" y="2430236"/>
          <a:chExt cx="2893649" cy="2490109"/>
        </a:xfrm>
      </xdr:grpSpPr>
      <xdr:sp macro="[0]!Nav_Filament" textlink="">
        <xdr:nvSpPr>
          <xdr:cNvPr id="10" name="Rechteck: diagonal liegende Ecken abgerundet 9">
            <a:extLst>
              <a:ext uri="{FF2B5EF4-FFF2-40B4-BE49-F238E27FC236}">
                <a16:creationId xmlns:a16="http://schemas.microsoft.com/office/drawing/2014/main" id="{00000000-0008-0000-0100-00000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1" name="Grafik 10" descr="Mais mit einfarbiger Füllung">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0131878" y="2916311"/>
            <a:ext cx="1152000" cy="969064"/>
          </a:xfrm>
          <a:prstGeom prst="rect">
            <a:avLst/>
          </a:prstGeom>
        </xdr:spPr>
      </xdr:pic>
      <xdr:sp macro="[0]!Nav_Filament" textlink="">
        <xdr:nvSpPr>
          <xdr:cNvPr id="12" name="Textfeld 11">
            <a:extLst>
              <a:ext uri="{FF2B5EF4-FFF2-40B4-BE49-F238E27FC236}">
                <a16:creationId xmlns:a16="http://schemas.microsoft.com/office/drawing/2014/main" id="{00000000-0008-0000-0100-00000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49</xdr:row>
      <xdr:rowOff>18644</xdr:rowOff>
    </xdr:from>
    <xdr:to>
      <xdr:col>10</xdr:col>
      <xdr:colOff>159477</xdr:colOff>
      <xdr:row>63</xdr:row>
      <xdr:rowOff>75613</xdr:rowOff>
    </xdr:to>
    <xdr:grpSp>
      <xdr:nvGrpSpPr>
        <xdr:cNvPr id="13" name="Gruppieren 12">
          <a:extLst>
            <a:ext uri="{FF2B5EF4-FFF2-40B4-BE49-F238E27FC236}">
              <a16:creationId xmlns:a16="http://schemas.microsoft.com/office/drawing/2014/main" id="{00000000-0008-0000-0100-00000D000000}"/>
            </a:ext>
          </a:extLst>
        </xdr:cNvPr>
        <xdr:cNvGrpSpPr/>
      </xdr:nvGrpSpPr>
      <xdr:grpSpPr>
        <a:xfrm>
          <a:off x="8631545" y="8504553"/>
          <a:ext cx="2981023" cy="2481515"/>
          <a:chOff x="9315449" y="2430236"/>
          <a:chExt cx="2893649" cy="2490109"/>
        </a:xfrm>
      </xdr:grpSpPr>
      <xdr:sp macro="[0]!Nav_Lagerübersicht" textlink="">
        <xdr:nvSpPr>
          <xdr:cNvPr id="14" name="Rechteck: diagonal liegende Ecken abgerundet 13">
            <a:extLst>
              <a:ext uri="{FF2B5EF4-FFF2-40B4-BE49-F238E27FC236}">
                <a16:creationId xmlns:a16="http://schemas.microsoft.com/office/drawing/2014/main" id="{00000000-0008-0000-01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5" name="Grafik 14" descr="Lager mit einfarbiger Füllung">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übersicht" textlink="">
        <xdr:nvSpPr>
          <xdr:cNvPr id="16" name="Textfeld 15">
            <a:extLst>
              <a:ext uri="{FF2B5EF4-FFF2-40B4-BE49-F238E27FC236}">
                <a16:creationId xmlns:a16="http://schemas.microsoft.com/office/drawing/2014/main" id="{00000000-0008-0000-01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10</xdr:col>
      <xdr:colOff>845002</xdr:colOff>
      <xdr:row>49</xdr:row>
      <xdr:rowOff>18644</xdr:rowOff>
    </xdr:from>
    <xdr:to>
      <xdr:col>10</xdr:col>
      <xdr:colOff>3725002</xdr:colOff>
      <xdr:row>63</xdr:row>
      <xdr:rowOff>75613</xdr:rowOff>
    </xdr:to>
    <xdr:grpSp>
      <xdr:nvGrpSpPr>
        <xdr:cNvPr id="17" name="Gruppieren 16">
          <a:extLst>
            <a:ext uri="{FF2B5EF4-FFF2-40B4-BE49-F238E27FC236}">
              <a16:creationId xmlns:a16="http://schemas.microsoft.com/office/drawing/2014/main" id="{00000000-0008-0000-0100-000011000000}"/>
            </a:ext>
          </a:extLst>
        </xdr:cNvPr>
        <xdr:cNvGrpSpPr/>
      </xdr:nvGrpSpPr>
      <xdr:grpSpPr>
        <a:xfrm>
          <a:off x="12298093" y="8504553"/>
          <a:ext cx="2880000" cy="2481515"/>
          <a:chOff x="9315449" y="2430236"/>
          <a:chExt cx="2893649" cy="2490109"/>
        </a:xfrm>
      </xdr:grpSpPr>
      <xdr:sp macro="[0]!Nav_Auftrag" textlink="">
        <xdr:nvSpPr>
          <xdr:cNvPr id="18" name="Rechteck: diagonal liegende Ecken abgerundet 17">
            <a:extLst>
              <a:ext uri="{FF2B5EF4-FFF2-40B4-BE49-F238E27FC236}">
                <a16:creationId xmlns:a16="http://schemas.microsoft.com/office/drawing/2014/main" id="{00000000-0008-0000-0100-00001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7" name="Grafik 26" descr="Dokument mit einfarbiger Füllung">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Auftrag" textlink="">
        <xdr:nvSpPr>
          <xdr:cNvPr id="28" name="Textfeld 27">
            <a:extLst>
              <a:ext uri="{FF2B5EF4-FFF2-40B4-BE49-F238E27FC236}">
                <a16:creationId xmlns:a16="http://schemas.microsoft.com/office/drawing/2014/main" id="{00000000-0008-0000-0100-00001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1260927</xdr:colOff>
      <xdr:row>30</xdr:row>
      <xdr:rowOff>9322</xdr:rowOff>
    </xdr:from>
    <xdr:to>
      <xdr:col>4</xdr:col>
      <xdr:colOff>1378677</xdr:colOff>
      <xdr:row>44</xdr:row>
      <xdr:rowOff>66291</xdr:rowOff>
    </xdr:to>
    <xdr:grpSp>
      <xdr:nvGrpSpPr>
        <xdr:cNvPr id="29" name="Gruppieren 28">
          <a:extLst>
            <a:ext uri="{FF2B5EF4-FFF2-40B4-BE49-F238E27FC236}">
              <a16:creationId xmlns:a16="http://schemas.microsoft.com/office/drawing/2014/main" id="{00000000-0008-0000-0100-00001D000000}"/>
            </a:ext>
          </a:extLst>
        </xdr:cNvPr>
        <xdr:cNvGrpSpPr/>
      </xdr:nvGrpSpPr>
      <xdr:grpSpPr>
        <a:xfrm>
          <a:off x="1260927" y="5204777"/>
          <a:ext cx="2981023" cy="2481514"/>
          <a:chOff x="9315449" y="2430236"/>
          <a:chExt cx="2893649" cy="2490109"/>
        </a:xfrm>
      </xdr:grpSpPr>
      <xdr:sp macro="[0]!Nav_Produktion" textlink="">
        <xdr:nvSpPr>
          <xdr:cNvPr id="30" name="Rechteck: diagonal liegende Ecken abgerundet 29">
            <a:extLst>
              <a:ext uri="{FF2B5EF4-FFF2-40B4-BE49-F238E27FC236}">
                <a16:creationId xmlns:a16="http://schemas.microsoft.com/office/drawing/2014/main" id="{00000000-0008-0000-0100-00001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Produktion">
        <xdr:nvPicPr>
          <xdr:cNvPr id="31" name="Grafik 30" descr="Produktion mit einfarbiger Füllung">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Produktion" textlink="">
        <xdr:nvSpPr>
          <xdr:cNvPr id="32" name="Textfeld 31">
            <a:extLst>
              <a:ext uri="{FF2B5EF4-FFF2-40B4-BE49-F238E27FC236}">
                <a16:creationId xmlns:a16="http://schemas.microsoft.com/office/drawing/2014/main" id="{00000000-0008-0000-0100-00002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Production</a:t>
            </a:r>
          </a:p>
        </xdr:txBody>
      </xdr:sp>
    </xdr:grpSp>
    <xdr:clientData/>
  </xdr:twoCellAnchor>
  <xdr:twoCellAnchor>
    <xdr:from>
      <xdr:col>5</xdr:col>
      <xdr:colOff>621164</xdr:colOff>
      <xdr:row>30</xdr:row>
      <xdr:rowOff>9322</xdr:rowOff>
    </xdr:from>
    <xdr:to>
      <xdr:col>7</xdr:col>
      <xdr:colOff>738914</xdr:colOff>
      <xdr:row>44</xdr:row>
      <xdr:rowOff>66291</xdr:rowOff>
    </xdr:to>
    <xdr:grpSp>
      <xdr:nvGrpSpPr>
        <xdr:cNvPr id="33" name="Gruppieren 32">
          <a:extLst>
            <a:ext uri="{FF2B5EF4-FFF2-40B4-BE49-F238E27FC236}">
              <a16:creationId xmlns:a16="http://schemas.microsoft.com/office/drawing/2014/main" id="{00000000-0008-0000-0100-000021000000}"/>
            </a:ext>
          </a:extLst>
        </xdr:cNvPr>
        <xdr:cNvGrpSpPr/>
      </xdr:nvGrpSpPr>
      <xdr:grpSpPr>
        <a:xfrm>
          <a:off x="4916073" y="5204777"/>
          <a:ext cx="2981023" cy="2481514"/>
          <a:chOff x="9315449" y="2430236"/>
          <a:chExt cx="2893649" cy="2490109"/>
        </a:xfrm>
      </xdr:grpSpPr>
      <xdr:sp macro="[0]!Nav_Logistik" textlink="">
        <xdr:nvSpPr>
          <xdr:cNvPr id="34" name="Rechteck: diagonal liegende Ecken abgerundet 33">
            <a:extLst>
              <a:ext uri="{FF2B5EF4-FFF2-40B4-BE49-F238E27FC236}">
                <a16:creationId xmlns:a16="http://schemas.microsoft.com/office/drawing/2014/main" id="{00000000-0008-0000-0100-000022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ogistik">
        <xdr:nvPicPr>
          <xdr:cNvPr id="35" name="Grafik 34" descr="Schachtel mit einfarbiger Füllung">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6311"/>
            <a:ext cx="1152000" cy="969064"/>
          </a:xfrm>
          <a:prstGeom prst="rect">
            <a:avLst/>
          </a:prstGeom>
        </xdr:spPr>
      </xdr:pic>
      <xdr:sp macro="[0]!Nav_Logistik" textlink="">
        <xdr:nvSpPr>
          <xdr:cNvPr id="36" name="Textfeld 35">
            <a:extLst>
              <a:ext uri="{FF2B5EF4-FFF2-40B4-BE49-F238E27FC236}">
                <a16:creationId xmlns:a16="http://schemas.microsoft.com/office/drawing/2014/main" id="{00000000-0008-0000-0100-000024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Logistic</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8</xdr:col>
      <xdr:colOff>41727</xdr:colOff>
      <xdr:row>30</xdr:row>
      <xdr:rowOff>9322</xdr:rowOff>
    </xdr:from>
    <xdr:to>
      <xdr:col>10</xdr:col>
      <xdr:colOff>159477</xdr:colOff>
      <xdr:row>44</xdr:row>
      <xdr:rowOff>66291</xdr:rowOff>
    </xdr:to>
    <xdr:grpSp>
      <xdr:nvGrpSpPr>
        <xdr:cNvPr id="37" name="Gruppieren 36">
          <a:extLst>
            <a:ext uri="{FF2B5EF4-FFF2-40B4-BE49-F238E27FC236}">
              <a16:creationId xmlns:a16="http://schemas.microsoft.com/office/drawing/2014/main" id="{00000000-0008-0000-0100-000025000000}"/>
            </a:ext>
          </a:extLst>
        </xdr:cNvPr>
        <xdr:cNvGrpSpPr/>
      </xdr:nvGrpSpPr>
      <xdr:grpSpPr>
        <a:xfrm>
          <a:off x="8631545" y="5204777"/>
          <a:ext cx="2981023" cy="2481514"/>
          <a:chOff x="9315449" y="2430236"/>
          <a:chExt cx="2893649" cy="2490109"/>
        </a:xfrm>
      </xdr:grpSpPr>
      <xdr:sp macro="[0]!Nav_Lager" textlink="">
        <xdr:nvSpPr>
          <xdr:cNvPr id="38" name="Rechteck: diagonal liegende Ecken abgerundet 37">
            <a:extLst>
              <a:ext uri="{FF2B5EF4-FFF2-40B4-BE49-F238E27FC236}">
                <a16:creationId xmlns:a16="http://schemas.microsoft.com/office/drawing/2014/main" id="{00000000-0008-0000-0100-000026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
        <xdr:nvPicPr>
          <xdr:cNvPr id="39" name="Grafik 38" descr="Lager mit einfarbiger Füllung">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131878" y="2916311"/>
            <a:ext cx="1152000" cy="969064"/>
          </a:xfrm>
          <a:prstGeom prst="rect">
            <a:avLst/>
          </a:prstGeom>
        </xdr:spPr>
      </xdr:pic>
      <xdr:sp macro="[0]!Nav_Lager" textlink="">
        <xdr:nvSpPr>
          <xdr:cNvPr id="40" name="Textfeld 39">
            <a:extLst>
              <a:ext uri="{FF2B5EF4-FFF2-40B4-BE49-F238E27FC236}">
                <a16:creationId xmlns:a16="http://schemas.microsoft.com/office/drawing/2014/main" id="{00000000-0008-0000-0100-000028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Store</a:t>
            </a:r>
          </a:p>
        </xdr:txBody>
      </xdr:sp>
    </xdr:grpSp>
    <xdr:clientData/>
  </xdr:twoCellAnchor>
  <xdr:twoCellAnchor>
    <xdr:from>
      <xdr:col>10</xdr:col>
      <xdr:colOff>845002</xdr:colOff>
      <xdr:row>30</xdr:row>
      <xdr:rowOff>9322</xdr:rowOff>
    </xdr:from>
    <xdr:to>
      <xdr:col>10</xdr:col>
      <xdr:colOff>3725002</xdr:colOff>
      <xdr:row>44</xdr:row>
      <xdr:rowOff>66291</xdr:rowOff>
    </xdr:to>
    <xdr:grpSp>
      <xdr:nvGrpSpPr>
        <xdr:cNvPr id="41" name="Gruppieren 40">
          <a:extLst>
            <a:ext uri="{FF2B5EF4-FFF2-40B4-BE49-F238E27FC236}">
              <a16:creationId xmlns:a16="http://schemas.microsoft.com/office/drawing/2014/main" id="{00000000-0008-0000-0100-000029000000}"/>
            </a:ext>
          </a:extLst>
        </xdr:cNvPr>
        <xdr:cNvGrpSpPr/>
      </xdr:nvGrpSpPr>
      <xdr:grpSpPr>
        <a:xfrm>
          <a:off x="12298093" y="5204777"/>
          <a:ext cx="2880000" cy="2481514"/>
          <a:chOff x="9315449" y="2430236"/>
          <a:chExt cx="2893649" cy="2490109"/>
        </a:xfrm>
      </xdr:grpSpPr>
      <xdr:sp macro="[0]!Nav_Sales" textlink="">
        <xdr:nvSpPr>
          <xdr:cNvPr id="42" name="Rechteck: diagonal liegende Ecken abgerundet 41">
            <a:extLst>
              <a:ext uri="{FF2B5EF4-FFF2-40B4-BE49-F238E27FC236}">
                <a16:creationId xmlns:a16="http://schemas.microsoft.com/office/drawing/2014/main" id="{00000000-0008-0000-0100-00002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Sales">
        <xdr:nvPicPr>
          <xdr:cNvPr id="43" name="Grafik 42" descr="Münzen mit einfarbiger Füllung">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0131878" y="2916311"/>
            <a:ext cx="1152000" cy="969064"/>
          </a:xfrm>
          <a:prstGeom prst="rect">
            <a:avLst/>
          </a:prstGeom>
        </xdr:spPr>
      </xdr:pic>
      <xdr:sp macro="[0]!Nav_Sales" textlink="">
        <xdr:nvSpPr>
          <xdr:cNvPr id="44" name="Textfeld 43">
            <a:extLst>
              <a:ext uri="{FF2B5EF4-FFF2-40B4-BE49-F238E27FC236}">
                <a16:creationId xmlns:a16="http://schemas.microsoft.com/office/drawing/2014/main" id="{00000000-0008-0000-0100-00002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Sales</a:t>
            </a:r>
          </a:p>
        </xdr:txBody>
      </xdr:sp>
    </xdr:grpSp>
    <xdr:clientData/>
  </xdr:twoCellAnchor>
  <xdr:twoCellAnchor>
    <xdr:from>
      <xdr:col>5</xdr:col>
      <xdr:colOff>621164</xdr:colOff>
      <xdr:row>11</xdr:row>
      <xdr:rowOff>65678</xdr:rowOff>
    </xdr:from>
    <xdr:to>
      <xdr:col>7</xdr:col>
      <xdr:colOff>738914</xdr:colOff>
      <xdr:row>25</xdr:row>
      <xdr:rowOff>122647</xdr:rowOff>
    </xdr:to>
    <xdr:grpSp>
      <xdr:nvGrpSpPr>
        <xdr:cNvPr id="46" name="Gruppieren 45">
          <a:extLst>
            <a:ext uri="{FF2B5EF4-FFF2-40B4-BE49-F238E27FC236}">
              <a16:creationId xmlns:a16="http://schemas.microsoft.com/office/drawing/2014/main" id="{00000000-0008-0000-0100-00002E000000}"/>
            </a:ext>
          </a:extLst>
        </xdr:cNvPr>
        <xdr:cNvGrpSpPr/>
      </xdr:nvGrpSpPr>
      <xdr:grpSpPr>
        <a:xfrm>
          <a:off x="4916073" y="1970678"/>
          <a:ext cx="2981023" cy="2481514"/>
          <a:chOff x="4764539" y="2335803"/>
          <a:chExt cx="2880000" cy="2946219"/>
        </a:xfrm>
      </xdr:grpSpPr>
      <xdr:grpSp>
        <xdr:nvGrpSpPr>
          <xdr:cNvPr id="19" name="Gruppieren 18">
            <a:extLst>
              <a:ext uri="{FF2B5EF4-FFF2-40B4-BE49-F238E27FC236}">
                <a16:creationId xmlns:a16="http://schemas.microsoft.com/office/drawing/2014/main" id="{00000000-0008-0000-0100-000013000000}"/>
              </a:ext>
            </a:extLst>
          </xdr:cNvPr>
          <xdr:cNvGrpSpPr/>
        </xdr:nvGrpSpPr>
        <xdr:grpSpPr>
          <a:xfrm>
            <a:off x="4764539" y="2335803"/>
            <a:ext cx="2880000" cy="2946219"/>
            <a:chOff x="9315449" y="2430236"/>
            <a:chExt cx="2893649" cy="2490109"/>
          </a:xfrm>
        </xdr:grpSpPr>
        <xdr:sp macro="[0]!User_create" textlink="">
          <xdr:nvSpPr>
            <xdr:cNvPr id="20" name="Rechteck: diagonal liegende Ecken abgerundet 19">
              <a:extLst>
                <a:ext uri="{FF2B5EF4-FFF2-40B4-BE49-F238E27FC236}">
                  <a16:creationId xmlns:a16="http://schemas.microsoft.com/office/drawing/2014/main" id="{00000000-0008-0000-01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_create">
          <xdr:nvPicPr>
            <xdr:cNvPr id="21" name="Grafik 20" descr="gezeichnete Figur mit einfarbiger Füllung">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User_create" textlink="">
          <xdr:nvSpPr>
            <xdr:cNvPr id="22" name="Textfeld 21">
              <a:extLst>
                <a:ext uri="{FF2B5EF4-FFF2-40B4-BE49-F238E27FC236}">
                  <a16:creationId xmlns:a16="http://schemas.microsoft.com/office/drawing/2014/main" id="{00000000-0008-0000-01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Sign up</a:t>
              </a:r>
            </a:p>
          </xdr:txBody>
        </xdr:sp>
      </xdr:grpSp>
      <xdr:pic macro="[0]!User_create">
        <xdr:nvPicPr>
          <xdr:cNvPr id="45" name="Grafik 44" descr="Marke folgen mit einfarbiger Füllung">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6334125" y="3286125"/>
            <a:ext cx="684000" cy="684000"/>
          </a:xfrm>
          <a:prstGeom prst="rect">
            <a:avLst/>
          </a:prstGeom>
        </xdr:spPr>
      </xdr:pic>
    </xdr:grpSp>
    <xdr:clientData/>
  </xdr:twoCellAnchor>
  <xdr:twoCellAnchor>
    <xdr:from>
      <xdr:col>12</xdr:col>
      <xdr:colOff>1651000</xdr:colOff>
      <xdr:row>7</xdr:row>
      <xdr:rowOff>15875</xdr:rowOff>
    </xdr:from>
    <xdr:to>
      <xdr:col>20</xdr:col>
      <xdr:colOff>238125</xdr:colOff>
      <xdr:row>11</xdr:row>
      <xdr:rowOff>15875</xdr:rowOff>
    </xdr:to>
    <xdr:sp macro="" textlink="">
      <xdr:nvSpPr>
        <xdr:cNvPr id="48" name="Rechteck: abgerundete Ecken 47">
          <a:extLst>
            <a:ext uri="{FF2B5EF4-FFF2-40B4-BE49-F238E27FC236}">
              <a16:creationId xmlns:a16="http://schemas.microsoft.com/office/drawing/2014/main" id="{00000000-0008-0000-0100-000030000000}"/>
            </a:ext>
          </a:extLst>
        </xdr:cNvPr>
        <xdr:cNvSpPr/>
      </xdr:nvSpPr>
      <xdr:spPr>
        <a:xfrm>
          <a:off x="20796250" y="1516063"/>
          <a:ext cx="7969250" cy="85725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4400">
              <a:latin typeface="Urbanist Medium" panose="020B0A04040200000203" pitchFamily="34" charset="0"/>
              <a:ea typeface="Urbanist Medium" panose="020B0A04040200000203" pitchFamily="34" charset="0"/>
              <a:cs typeface="Urbanist Medium" panose="020B0A04040200000203" pitchFamily="34" charset="0"/>
            </a:rPr>
            <a:t>ONLINE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7</xdr:col>
      <xdr:colOff>797832</xdr:colOff>
      <xdr:row>68</xdr:row>
      <xdr:rowOff>150812</xdr:rowOff>
    </xdr:from>
    <xdr:to>
      <xdr:col>9</xdr:col>
      <xdr:colOff>781686</xdr:colOff>
      <xdr:row>74</xdr:row>
      <xdr:rowOff>21272</xdr:rowOff>
    </xdr:to>
    <xdr:sp macro="[0]!Backupspeichern" textlink="">
      <xdr:nvSpPr>
        <xdr:cNvPr id="50" name="Rechteck: abgerundete Ecken 49">
          <a:extLst>
            <a:ext uri="{FF2B5EF4-FFF2-40B4-BE49-F238E27FC236}">
              <a16:creationId xmlns:a16="http://schemas.microsoft.com/office/drawing/2014/main" id="{00000000-0008-0000-0100-000032000000}"/>
            </a:ext>
          </a:extLst>
        </xdr:cNvPr>
        <xdr:cNvSpPr/>
      </xdr:nvSpPr>
      <xdr:spPr>
        <a:xfrm>
          <a:off x="7696201" y="14184312"/>
          <a:ext cx="2736850" cy="109220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Back - Up</a:t>
          </a:r>
        </a:p>
      </xdr:txBody>
    </xdr:sp>
    <xdr:clientData/>
  </xdr:twoCellAnchor>
  <xdr:twoCellAnchor editAs="absolute">
    <xdr:from>
      <xdr:col>3</xdr:col>
      <xdr:colOff>56880</xdr:colOff>
      <xdr:row>68</xdr:row>
      <xdr:rowOff>148543</xdr:rowOff>
    </xdr:from>
    <xdr:to>
      <xdr:col>5</xdr:col>
      <xdr:colOff>35378</xdr:colOff>
      <xdr:row>74</xdr:row>
      <xdr:rowOff>1058</xdr:rowOff>
    </xdr:to>
    <xdr:sp macro="[0]!Nav_Version" textlink="Versionsübersicht!M13">
      <xdr:nvSpPr>
        <xdr:cNvPr id="49" name="Rechteck: abgerundete Ecken 48">
          <a:extLst>
            <a:ext uri="{FF2B5EF4-FFF2-40B4-BE49-F238E27FC236}">
              <a16:creationId xmlns:a16="http://schemas.microsoft.com/office/drawing/2014/main" id="{00000000-0008-0000-0100-000031000000}"/>
            </a:ext>
          </a:extLst>
        </xdr:cNvPr>
        <xdr:cNvSpPr/>
      </xdr:nvSpPr>
      <xdr:spPr>
        <a:xfrm>
          <a:off x="1428751" y="14181137"/>
          <a:ext cx="2733675" cy="1091671"/>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2CABE1-AD4A-4EC1-8F24-5A01951A5B42}" type="TxLink">
            <a:rPr lang="en-US" sz="4000" b="0" i="0" u="none" strike="noStrike">
              <a:solidFill>
                <a:schemeClr val="bg1"/>
              </a:solidFill>
              <a:latin typeface="Urbanist"/>
              <a:ea typeface="Urbanist"/>
              <a:cs typeface="Urbanist"/>
            </a:rPr>
            <a:pPr algn="ctr"/>
            <a:t>(4-1)</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10</xdr:col>
      <xdr:colOff>791027</xdr:colOff>
      <xdr:row>12</xdr:row>
      <xdr:rowOff>75794</xdr:rowOff>
    </xdr:from>
    <xdr:to>
      <xdr:col>10</xdr:col>
      <xdr:colOff>3671027</xdr:colOff>
      <xdr:row>26</xdr:row>
      <xdr:rowOff>132763</xdr:rowOff>
    </xdr:to>
    <xdr:grpSp>
      <xdr:nvGrpSpPr>
        <xdr:cNvPr id="52" name="Gruppieren 51">
          <a:extLst>
            <a:ext uri="{FF2B5EF4-FFF2-40B4-BE49-F238E27FC236}">
              <a16:creationId xmlns:a16="http://schemas.microsoft.com/office/drawing/2014/main" id="{00000000-0008-0000-0100-000034000000}"/>
            </a:ext>
          </a:extLst>
        </xdr:cNvPr>
        <xdr:cNvGrpSpPr/>
      </xdr:nvGrpSpPr>
      <xdr:grpSpPr>
        <a:xfrm>
          <a:off x="12244118" y="2153976"/>
          <a:ext cx="2880000" cy="2481514"/>
          <a:chOff x="9315449" y="2430236"/>
          <a:chExt cx="2893649" cy="2490109"/>
        </a:xfrm>
      </xdr:grpSpPr>
      <xdr:sp macro="[0]!InternetseiteAusA1Aufrufen" textlink="">
        <xdr:nvSpPr>
          <xdr:cNvPr id="53" name="Rechteck: diagonal liegende Ecken abgerundet 52">
            <a:extLst>
              <a:ext uri="{FF2B5EF4-FFF2-40B4-BE49-F238E27FC236}">
                <a16:creationId xmlns:a16="http://schemas.microsoft.com/office/drawing/2014/main" id="{00000000-0008-0000-0100-00003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InternetseiteAusA1Aufrufen">
        <xdr:nvPicPr>
          <xdr:cNvPr id="54" name="Grafik 53" descr="Ticket mit einfarbiger Füllung">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10131878" y="2916311"/>
            <a:ext cx="1152000" cy="969064"/>
          </a:xfrm>
          <a:prstGeom prst="rect">
            <a:avLst/>
          </a:prstGeom>
        </xdr:spPr>
      </xdr:pic>
      <xdr:sp macro="[0]!InternetseiteAusA1Aufrufen" textlink="">
        <xdr:nvSpPr>
          <xdr:cNvPr id="55" name="Textfeld 54">
            <a:extLst>
              <a:ext uri="{FF2B5EF4-FFF2-40B4-BE49-F238E27FC236}">
                <a16:creationId xmlns:a16="http://schemas.microsoft.com/office/drawing/2014/main" id="{00000000-0008-0000-0100-00003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Ticket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5</xdr:col>
      <xdr:colOff>263526</xdr:colOff>
      <xdr:row>68</xdr:row>
      <xdr:rowOff>150357</xdr:rowOff>
    </xdr:from>
    <xdr:to>
      <xdr:col>7</xdr:col>
      <xdr:colOff>606877</xdr:colOff>
      <xdr:row>74</xdr:row>
      <xdr:rowOff>1203</xdr:rowOff>
    </xdr:to>
    <xdr:sp macro="" textlink="Versionsübersicht!M15">
      <xdr:nvSpPr>
        <xdr:cNvPr id="57" name="Rechteck: abgerundete Ecken 56">
          <a:extLst>
            <a:ext uri="{FF2B5EF4-FFF2-40B4-BE49-F238E27FC236}">
              <a16:creationId xmlns:a16="http://schemas.microsoft.com/office/drawing/2014/main" id="{00000000-0008-0000-0100-000039000000}"/>
            </a:ext>
          </a:extLst>
        </xdr:cNvPr>
        <xdr:cNvSpPr/>
      </xdr:nvSpPr>
      <xdr:spPr>
        <a:xfrm>
          <a:off x="4403726" y="14171612"/>
          <a:ext cx="3089274"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D43E21C-9080-4772-A6A8-3760A68EA517}" type="TxLink">
            <a:rPr lang="en-US" sz="4000" b="0" i="0" u="none" strike="noStrike">
              <a:solidFill>
                <a:schemeClr val="bg1"/>
              </a:solidFill>
              <a:latin typeface="Urbanist Medium"/>
              <a:ea typeface="Urbanist Medium"/>
              <a:cs typeface="Urbanist Medium"/>
            </a:rPr>
            <a:pPr algn="ctr"/>
            <a:t>1/20/2026</a:t>
          </a:fld>
          <a:endParaRPr lang="de-DE" sz="7200" b="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11</xdr:col>
      <xdr:colOff>305252</xdr:colOff>
      <xdr:row>49</xdr:row>
      <xdr:rowOff>107544</xdr:rowOff>
    </xdr:from>
    <xdr:to>
      <xdr:col>11</xdr:col>
      <xdr:colOff>3185252</xdr:colOff>
      <xdr:row>63</xdr:row>
      <xdr:rowOff>164513</xdr:rowOff>
    </xdr:to>
    <xdr:grpSp>
      <xdr:nvGrpSpPr>
        <xdr:cNvPr id="58" name="Gruppieren 57">
          <a:extLst>
            <a:ext uri="{FF2B5EF4-FFF2-40B4-BE49-F238E27FC236}">
              <a16:creationId xmlns:a16="http://schemas.microsoft.com/office/drawing/2014/main" id="{00000000-0008-0000-0100-00003A000000}"/>
            </a:ext>
          </a:extLst>
        </xdr:cNvPr>
        <xdr:cNvGrpSpPr/>
      </xdr:nvGrpSpPr>
      <xdr:grpSpPr>
        <a:xfrm>
          <a:off x="15983979" y="8593453"/>
          <a:ext cx="2880000" cy="2481515"/>
          <a:chOff x="9315449" y="2430236"/>
          <a:chExt cx="2893649" cy="2490109"/>
        </a:xfrm>
      </xdr:grpSpPr>
      <xdr:sp macro="[0]!Nav_Customerinventory" textlink="">
        <xdr:nvSpPr>
          <xdr:cNvPr id="59" name="Rechteck: diagonal liegende Ecken abgerundet 58">
            <a:extLst>
              <a:ext uri="{FF2B5EF4-FFF2-40B4-BE49-F238E27FC236}">
                <a16:creationId xmlns:a16="http://schemas.microsoft.com/office/drawing/2014/main" id="{00000000-0008-0000-0100-00003B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60" name="Grafik 59" descr="Kundenbewertung mit einfarbiger Füllung">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0131878" y="2916311"/>
            <a:ext cx="1152000" cy="969064"/>
          </a:xfrm>
          <a:prstGeom prst="rect">
            <a:avLst/>
          </a:prstGeom>
        </xdr:spPr>
      </xdr:pic>
      <xdr:sp macro="[0]!Nav_Customerinventory" textlink="">
        <xdr:nvSpPr>
          <xdr:cNvPr id="61" name="Textfeld 60">
            <a:extLst>
              <a:ext uri="{FF2B5EF4-FFF2-40B4-BE49-F238E27FC236}">
                <a16:creationId xmlns:a16="http://schemas.microsoft.com/office/drawing/2014/main" id="{00000000-0008-0000-0100-00003D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298902</xdr:colOff>
      <xdr:row>30</xdr:row>
      <xdr:rowOff>180569</xdr:rowOff>
    </xdr:from>
    <xdr:to>
      <xdr:col>11</xdr:col>
      <xdr:colOff>3178902</xdr:colOff>
      <xdr:row>45</xdr:row>
      <xdr:rowOff>31163</xdr:rowOff>
    </xdr:to>
    <xdr:grpSp>
      <xdr:nvGrpSpPr>
        <xdr:cNvPr id="62" name="Gruppieren 61">
          <a:extLst>
            <a:ext uri="{FF2B5EF4-FFF2-40B4-BE49-F238E27FC236}">
              <a16:creationId xmlns:a16="http://schemas.microsoft.com/office/drawing/2014/main" id="{00000000-0008-0000-0100-00003E000000}"/>
            </a:ext>
          </a:extLst>
        </xdr:cNvPr>
        <xdr:cNvGrpSpPr/>
      </xdr:nvGrpSpPr>
      <xdr:grpSpPr>
        <a:xfrm>
          <a:off x="15977629" y="5376024"/>
          <a:ext cx="2880000" cy="2448321"/>
          <a:chOff x="9315449" y="2430236"/>
          <a:chExt cx="2893649" cy="2490109"/>
        </a:xfrm>
      </xdr:grpSpPr>
      <xdr:sp macro="[0]!Nav_QMMain" textlink="">
        <xdr:nvSpPr>
          <xdr:cNvPr id="63" name="Rechteck: diagonal liegende Ecken abgerundet 62">
            <a:extLst>
              <a:ext uri="{FF2B5EF4-FFF2-40B4-BE49-F238E27FC236}">
                <a16:creationId xmlns:a16="http://schemas.microsoft.com/office/drawing/2014/main" id="{00000000-0008-0000-0100-00003F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QMMain">
        <xdr:nvPicPr>
          <xdr:cNvPr id="64" name="Grafik 63" descr="Klemmbrett abgehakt mit einfarbiger Füllung">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0131878" y="2916311"/>
            <a:ext cx="1152000" cy="969064"/>
          </a:xfrm>
          <a:prstGeom prst="rect">
            <a:avLst/>
          </a:prstGeom>
        </xdr:spPr>
      </xdr:pic>
      <xdr:sp macro="[0]!Nav_QMMain" textlink="">
        <xdr:nvSpPr>
          <xdr:cNvPr id="65" name="Textfeld 64">
            <a:extLst>
              <a:ext uri="{FF2B5EF4-FFF2-40B4-BE49-F238E27FC236}">
                <a16:creationId xmlns:a16="http://schemas.microsoft.com/office/drawing/2014/main" id="{00000000-0008-0000-0100-000041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Quality</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Managment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203652</xdr:colOff>
      <xdr:row>12</xdr:row>
      <xdr:rowOff>148819</xdr:rowOff>
    </xdr:from>
    <xdr:to>
      <xdr:col>11</xdr:col>
      <xdr:colOff>3083652</xdr:colOff>
      <xdr:row>26</xdr:row>
      <xdr:rowOff>205788</xdr:rowOff>
    </xdr:to>
    <xdr:grpSp>
      <xdr:nvGrpSpPr>
        <xdr:cNvPr id="73" name="Gruppieren 72">
          <a:extLst>
            <a:ext uri="{FF2B5EF4-FFF2-40B4-BE49-F238E27FC236}">
              <a16:creationId xmlns:a16="http://schemas.microsoft.com/office/drawing/2014/main" id="{00000000-0008-0000-0100-000049000000}"/>
            </a:ext>
          </a:extLst>
        </xdr:cNvPr>
        <xdr:cNvGrpSpPr/>
      </xdr:nvGrpSpPr>
      <xdr:grpSpPr>
        <a:xfrm>
          <a:off x="15882379" y="2227001"/>
          <a:ext cx="2880000" cy="2456114"/>
          <a:chOff x="15300777" y="2625319"/>
          <a:chExt cx="2880000" cy="2946219"/>
        </a:xfrm>
      </xdr:grpSpPr>
      <xdr:grpSp>
        <xdr:nvGrpSpPr>
          <xdr:cNvPr id="66" name="Gruppieren 65">
            <a:extLst>
              <a:ext uri="{FF2B5EF4-FFF2-40B4-BE49-F238E27FC236}">
                <a16:creationId xmlns:a16="http://schemas.microsoft.com/office/drawing/2014/main" id="{00000000-0008-0000-0100-000042000000}"/>
              </a:ext>
            </a:extLst>
          </xdr:cNvPr>
          <xdr:cNvGrpSpPr/>
        </xdr:nvGrpSpPr>
        <xdr:grpSpPr>
          <a:xfrm>
            <a:off x="15300777" y="2625319"/>
            <a:ext cx="2880000" cy="2946219"/>
            <a:chOff x="9315449" y="2430236"/>
            <a:chExt cx="2893649" cy="2490109"/>
          </a:xfrm>
        </xdr:grpSpPr>
        <xdr:sp macro="[0]!Nav_Archiv" textlink="">
          <xdr:nvSpPr>
            <xdr:cNvPr id="67" name="Rechteck: diagonal liegende Ecken abgerundet 66">
              <a:extLst>
                <a:ext uri="{FF2B5EF4-FFF2-40B4-BE49-F238E27FC236}">
                  <a16:creationId xmlns:a16="http://schemas.microsoft.com/office/drawing/2014/main" id="{00000000-0008-0000-0100-000043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rchiv">
          <xdr:nvPicPr>
            <xdr:cNvPr id="68" name="Grafik 67" descr="Mann mit Stock mit einfarbiger Füllung">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0131878" y="2916311"/>
              <a:ext cx="1152000" cy="969064"/>
            </a:xfrm>
            <a:prstGeom prst="rect">
              <a:avLst/>
            </a:prstGeom>
          </xdr:spPr>
        </xdr:pic>
        <xdr:sp macro="[0]!Nav_Archiv" textlink="">
          <xdr:nvSpPr>
            <xdr:cNvPr id="69" name="Textfeld 68">
              <a:extLst>
                <a:ext uri="{FF2B5EF4-FFF2-40B4-BE49-F238E27FC236}">
                  <a16:creationId xmlns:a16="http://schemas.microsoft.com/office/drawing/2014/main" id="{00000000-0008-0000-0100-000045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Archiv</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Archiv">
        <xdr:nvPicPr>
          <xdr:cNvPr id="71" name="Grafik 70" descr="Wasserflasche mit einfarbiger Füllung">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2994524"/>
            <a:ext cx="684000" cy="734303"/>
          </a:xfrm>
          <a:prstGeom prst="rect">
            <a:avLst/>
          </a:prstGeom>
        </xdr:spPr>
      </xdr:pic>
    </xdr:grpSp>
    <xdr:clientData/>
  </xdr:twoCellAnchor>
  <xdr:twoCellAnchor editAs="absolute">
    <xdr:from>
      <xdr:col>9</xdr:col>
      <xdr:colOff>1101726</xdr:colOff>
      <xdr:row>68</xdr:row>
      <xdr:rowOff>112712</xdr:rowOff>
    </xdr:from>
    <xdr:to>
      <xdr:col>10</xdr:col>
      <xdr:colOff>2473778</xdr:colOff>
      <xdr:row>73</xdr:row>
      <xdr:rowOff>148543</xdr:rowOff>
    </xdr:to>
    <xdr:sp macro="[0]!Nav_log" textlink="">
      <xdr:nvSpPr>
        <xdr:cNvPr id="70" name="Rechteck: abgerundete Ecken 69">
          <a:extLst>
            <a:ext uri="{FF2B5EF4-FFF2-40B4-BE49-F238E27FC236}">
              <a16:creationId xmlns:a16="http://schemas.microsoft.com/office/drawing/2014/main" id="{00000000-0008-0000-0100-000046000000}"/>
            </a:ext>
          </a:extLst>
        </xdr:cNvPr>
        <xdr:cNvSpPr/>
      </xdr:nvSpPr>
      <xdr:spPr>
        <a:xfrm>
          <a:off x="10769601" y="14146212"/>
          <a:ext cx="2736850" cy="1060450"/>
        </a:xfrm>
        <a:prstGeom prst="roundRect">
          <a:avLst>
            <a:gd name="adj" fmla="val 50000"/>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latin typeface="Urbanist Medium" panose="020B0A04040200000203" pitchFamily="34" charset="0"/>
              <a:ea typeface="Urbanist Medium" panose="020B0A04040200000203" pitchFamily="34" charset="0"/>
              <a:cs typeface="Urbanist Medium" panose="020B0A04040200000203" pitchFamily="34" charset="0"/>
            </a:rPr>
            <a:t>LOG</a:t>
          </a:r>
        </a:p>
      </xdr:txBody>
    </xdr:sp>
    <xdr:clientData/>
  </xdr:twoCellAnchor>
  <xdr:twoCellAnchor>
    <xdr:from>
      <xdr:col>12</xdr:col>
      <xdr:colOff>1645227</xdr:colOff>
      <xdr:row>12</xdr:row>
      <xdr:rowOff>71436</xdr:rowOff>
    </xdr:from>
    <xdr:to>
      <xdr:col>20</xdr:col>
      <xdr:colOff>214311</xdr:colOff>
      <xdr:row>29</xdr:row>
      <xdr:rowOff>2162</xdr:rowOff>
    </xdr:to>
    <xdr:graphicFrame macro="">
      <xdr:nvGraphicFramePr>
        <xdr:cNvPr id="47" name="Diagramm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1619249</xdr:colOff>
      <xdr:row>29</xdr:row>
      <xdr:rowOff>190500</xdr:rowOff>
    </xdr:from>
    <xdr:to>
      <xdr:col>15</xdr:col>
      <xdr:colOff>95249</xdr:colOff>
      <xdr:row>46</xdr:row>
      <xdr:rowOff>15875</xdr:rowOff>
    </xdr:to>
    <xdr:sp macro="" textlink="">
      <xdr:nvSpPr>
        <xdr:cNvPr id="91" name="MainPage3" hidden="1">
          <a:extLst>
            <a:ext uri="{FF2B5EF4-FFF2-40B4-BE49-F238E27FC236}">
              <a16:creationId xmlns:a16="http://schemas.microsoft.com/office/drawing/2014/main" id="{00000000-0008-0000-0100-00005B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7" name="MainPage3" hidden="1">
          <a:extLst>
            <a:ext uri="{FF2B5EF4-FFF2-40B4-BE49-F238E27FC236}">
              <a16:creationId xmlns:a16="http://schemas.microsoft.com/office/drawing/2014/main" id="{00000000-0008-0000-0100-000057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8" name="MainPage3" hidden="1">
          <a:extLst>
            <a:ext uri="{FF2B5EF4-FFF2-40B4-BE49-F238E27FC236}">
              <a16:creationId xmlns:a16="http://schemas.microsoft.com/office/drawing/2014/main" id="{00000000-0008-0000-0100-00005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7" name="MainPage3" hidden="1">
          <a:extLst>
            <a:ext uri="{FF2B5EF4-FFF2-40B4-BE49-F238E27FC236}">
              <a16:creationId xmlns:a16="http://schemas.microsoft.com/office/drawing/2014/main" id="{00000000-0008-0000-0100-00004D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6" name="MainPage3" hidden="1">
          <a:extLst>
            <a:ext uri="{FF2B5EF4-FFF2-40B4-BE49-F238E27FC236}">
              <a16:creationId xmlns:a16="http://schemas.microsoft.com/office/drawing/2014/main" id="{00000000-0008-0000-0100-00004C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 name="MainPage3" hidden="1">
          <a:extLst>
            <a:ext uri="{FF2B5EF4-FFF2-40B4-BE49-F238E27FC236}">
              <a16:creationId xmlns:a16="http://schemas.microsoft.com/office/drawing/2014/main" id="{00000000-0008-0000-0100-000008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80" name="MainPage3" hidden="1">
          <a:extLst>
            <a:ext uri="{FF2B5EF4-FFF2-40B4-BE49-F238E27FC236}">
              <a16:creationId xmlns:a16="http://schemas.microsoft.com/office/drawing/2014/main" id="{00000000-0008-0000-0100-000050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1619249</xdr:colOff>
      <xdr:row>29</xdr:row>
      <xdr:rowOff>190500</xdr:rowOff>
    </xdr:from>
    <xdr:to>
      <xdr:col>15</xdr:col>
      <xdr:colOff>95249</xdr:colOff>
      <xdr:row>46</xdr:row>
      <xdr:rowOff>15875</xdr:rowOff>
    </xdr:to>
    <xdr:sp macro="" textlink="">
      <xdr:nvSpPr>
        <xdr:cNvPr id="78" name="MainPage3" hidden="1">
          <a:extLst>
            <a:ext uri="{FF2B5EF4-FFF2-40B4-BE49-F238E27FC236}">
              <a16:creationId xmlns:a16="http://schemas.microsoft.com/office/drawing/2014/main" id="{00000000-0008-0000-0100-00004E000000}"/>
            </a:ext>
          </a:extLst>
        </xdr:cNvPr>
        <xdr:cNvSpPr txBox="1"/>
      </xdr:nvSpPr>
      <xdr:spPr>
        <a:xfrm>
          <a:off x="20764499" y="6175375"/>
          <a:ext cx="4048125" cy="3333750"/>
        </a:xfrm>
        <a:prstGeom prst="roundRect">
          <a:avLst>
            <a:gd name="adj" fmla="val 16742"/>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Shortcut Guide</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A</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Zoom to 60% and scroll to "A1" </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sides</a:t>
          </a:r>
        </a:p>
        <a:p>
          <a:pPr algn="l"/>
          <a:endPar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STRG + X </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 Tables</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1698625</xdr:colOff>
      <xdr:row>30</xdr:row>
      <xdr:rowOff>31749</xdr:rowOff>
    </xdr:from>
    <xdr:to>
      <xdr:col>14</xdr:col>
      <xdr:colOff>412750</xdr:colOff>
      <xdr:row>52</xdr:row>
      <xdr:rowOff>15875</xdr:rowOff>
    </xdr:to>
    <xdr:sp macro="" textlink="">
      <xdr:nvSpPr>
        <xdr:cNvPr id="51" name="Rechteck: abgerundete Ecken 50">
          <a:extLst>
            <a:ext uri="{FF2B5EF4-FFF2-40B4-BE49-F238E27FC236}">
              <a16:creationId xmlns:a16="http://schemas.microsoft.com/office/drawing/2014/main" id="{00000000-0008-0000-0100-000033000000}"/>
            </a:ext>
          </a:extLst>
        </xdr:cNvPr>
        <xdr:cNvSpPr/>
      </xdr:nvSpPr>
      <xdr:spPr>
        <a:xfrm>
          <a:off x="20843875" y="6222999"/>
          <a:ext cx="3524250" cy="4524376"/>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Shortcut - List </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A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60% and Select "A1"</a:t>
          </a:r>
        </a:p>
        <a:p>
          <a:pPr algn="l"/>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STRG + Q </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Zoom 50% and Select "A1"</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 + Y </a:t>
          </a:r>
        </a:p>
        <a:p>
          <a:pPr algn="l"/>
          <a:r>
            <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rPr>
            <a:t>Refrash all Sides</a:t>
          </a:r>
        </a:p>
        <a:p>
          <a:pPr algn="l"/>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STRG</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X </a:t>
          </a:r>
        </a:p>
        <a:p>
          <a:pPr algn="l"/>
          <a:r>
            <a:rPr lang="de-DE" sz="1800" b="0" baseline="0">
              <a:solidFill>
                <a:schemeClr val="bg1"/>
              </a:solidFill>
              <a:latin typeface="Urbanist" panose="020B0A04040200000203" pitchFamily="34" charset="0"/>
              <a:ea typeface="Urbanist" panose="020B0A04040200000203" pitchFamily="34" charset="0"/>
              <a:cs typeface="Urbanist" panose="020B0A04040200000203" pitchFamily="34" charset="0"/>
            </a:rPr>
            <a:t>Refresh all Pivots</a:t>
          </a:r>
          <a:endParaRPr lang="de-DE" sz="18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1644650</xdr:colOff>
      <xdr:row>53</xdr:row>
      <xdr:rowOff>73024</xdr:rowOff>
    </xdr:from>
    <xdr:to>
      <xdr:col>20</xdr:col>
      <xdr:colOff>206375</xdr:colOff>
      <xdr:row>72</xdr:row>
      <xdr:rowOff>174624</xdr:rowOff>
    </xdr:to>
    <xdr:grpSp>
      <xdr:nvGrpSpPr>
        <xdr:cNvPr id="74" name="Gruppieren 73">
          <a:extLst>
            <a:ext uri="{FF2B5EF4-FFF2-40B4-BE49-F238E27FC236}">
              <a16:creationId xmlns:a16="http://schemas.microsoft.com/office/drawing/2014/main" id="{00000000-0008-0000-0100-00004A000000}"/>
            </a:ext>
          </a:extLst>
        </xdr:cNvPr>
        <xdr:cNvGrpSpPr/>
      </xdr:nvGrpSpPr>
      <xdr:grpSpPr>
        <a:xfrm>
          <a:off x="21549014" y="9251660"/>
          <a:ext cx="8363816" cy="3392055"/>
          <a:chOff x="20789901" y="9899649"/>
          <a:chExt cx="7990451" cy="4022725"/>
        </a:xfrm>
      </xdr:grpSpPr>
      <xdr:sp macro="" textlink="">
        <xdr:nvSpPr>
          <xdr:cNvPr id="56" name="Rechteck: abgerundete Ecken 55">
            <a:extLst>
              <a:ext uri="{FF2B5EF4-FFF2-40B4-BE49-F238E27FC236}">
                <a16:creationId xmlns:a16="http://schemas.microsoft.com/office/drawing/2014/main" id="{00000000-0008-0000-0100-000038000000}"/>
              </a:ext>
            </a:extLst>
          </xdr:cNvPr>
          <xdr:cNvSpPr/>
        </xdr:nvSpPr>
        <xdr:spPr>
          <a:xfrm>
            <a:off x="20789901" y="9899649"/>
            <a:ext cx="7990451" cy="4022725"/>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Ticket </a:t>
            </a:r>
          </a:p>
          <a:p>
            <a:pPr algn="l"/>
            <a:endPar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1.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click on Ticket invetory</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Excel opend a new page on Notion with the Ticket System. </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2. Create a new ticket to click on "NEW" and get a new Ticket ID "TICKET - XX"</a:t>
            </a:r>
          </a:p>
          <a:p>
            <a:pPr algn="l"/>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3. </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Describe your issue </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and link @Nils to inform the Excel-Tool Support)</a:t>
            </a:r>
          </a:p>
          <a:p>
            <a:pPr algn="l"/>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pic>
        <xdr:nvPicPr>
          <xdr:cNvPr id="72" name="Grafik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35"/>
          <a:stretch>
            <a:fillRect/>
          </a:stretch>
        </xdr:blipFill>
        <xdr:spPr>
          <a:xfrm>
            <a:off x="21520150" y="12788901"/>
            <a:ext cx="6737350" cy="954274"/>
          </a:xfrm>
          <a:prstGeom prst="rect">
            <a:avLst/>
          </a:prstGeom>
        </xdr:spPr>
      </xdr:pic>
    </xdr:grpSp>
    <xdr:clientData/>
  </xdr:twoCellAnchor>
  <xdr:twoCellAnchor>
    <xdr:from>
      <xdr:col>15</xdr:col>
      <xdr:colOff>509587</xdr:colOff>
      <xdr:row>30</xdr:row>
      <xdr:rowOff>79376</xdr:rowOff>
    </xdr:from>
    <xdr:to>
      <xdr:col>20</xdr:col>
      <xdr:colOff>223837</xdr:colOff>
      <xdr:row>38</xdr:row>
      <xdr:rowOff>198438</xdr:rowOff>
    </xdr:to>
    <xdr:sp macro="[0]!InternetseiteAusA2Aufrufen" textlink="">
      <xdr:nvSpPr>
        <xdr:cNvPr id="75" name="Rechteck: abgerundete Ecken 74">
          <a:extLst>
            <a:ext uri="{FF2B5EF4-FFF2-40B4-BE49-F238E27FC236}">
              <a16:creationId xmlns:a16="http://schemas.microsoft.com/office/drawing/2014/main" id="{00000000-0008-0000-0100-00004B000000}"/>
            </a:ext>
          </a:extLst>
        </xdr:cNvPr>
        <xdr:cNvSpPr/>
      </xdr:nvSpPr>
      <xdr:spPr>
        <a:xfrm>
          <a:off x="25226962" y="6270626"/>
          <a:ext cx="3524250" cy="1770062"/>
        </a:xfrm>
        <a:prstGeom prst="roundRect">
          <a:avLst/>
        </a:prstGeom>
        <a:solidFill>
          <a:srgbClr val="C23E54"/>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rPr>
            <a:t>Excel Notion</a:t>
          </a:r>
          <a:r>
            <a:rPr lang="de-DE" sz="24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side</a:t>
          </a:r>
          <a:endParaRPr lang="de-DE" sz="24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SOP P-09</a:t>
          </a:r>
        </a:p>
        <a:p>
          <a:pPr algn="l"/>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rPr>
            <a:t>for</a:t>
          </a:r>
          <a:r>
            <a:rPr lang="de-DE" sz="18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quick support klick here:</a:t>
          </a: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endParaRPr lang="de-DE" sz="18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130916</xdr:colOff>
      <xdr:row>12</xdr:row>
      <xdr:rowOff>6810</xdr:rowOff>
    </xdr:from>
    <xdr:to>
      <xdr:col>10</xdr:col>
      <xdr:colOff>240007</xdr:colOff>
      <xdr:row>26</xdr:row>
      <xdr:rowOff>63779</xdr:rowOff>
    </xdr:to>
    <xdr:grpSp>
      <xdr:nvGrpSpPr>
        <xdr:cNvPr id="79" name="Gruppieren 78">
          <a:extLst>
            <a:ext uri="{FF2B5EF4-FFF2-40B4-BE49-F238E27FC236}">
              <a16:creationId xmlns:a16="http://schemas.microsoft.com/office/drawing/2014/main" id="{00000000-0008-0000-0100-00004F000000}"/>
            </a:ext>
          </a:extLst>
        </xdr:cNvPr>
        <xdr:cNvGrpSpPr/>
      </xdr:nvGrpSpPr>
      <xdr:grpSpPr>
        <a:xfrm>
          <a:off x="8720734" y="2084992"/>
          <a:ext cx="2972364" cy="2481514"/>
          <a:chOff x="15300777" y="2625319"/>
          <a:chExt cx="2880000" cy="2946219"/>
        </a:xfrm>
      </xdr:grpSpPr>
      <xdr:grpSp>
        <xdr:nvGrpSpPr>
          <xdr:cNvPr id="81" name="Gruppieren 80">
            <a:extLst>
              <a:ext uri="{FF2B5EF4-FFF2-40B4-BE49-F238E27FC236}">
                <a16:creationId xmlns:a16="http://schemas.microsoft.com/office/drawing/2014/main" id="{00000000-0008-0000-0100-000051000000}"/>
              </a:ext>
            </a:extLst>
          </xdr:cNvPr>
          <xdr:cNvGrpSpPr/>
        </xdr:nvGrpSpPr>
        <xdr:grpSpPr>
          <a:xfrm>
            <a:off x="15300777" y="2625319"/>
            <a:ext cx="2880000" cy="2946219"/>
            <a:chOff x="9315449" y="2430236"/>
            <a:chExt cx="2893649" cy="2490109"/>
          </a:xfrm>
        </xdr:grpSpPr>
        <xdr:sp macro="[0]!Nav_Filter" textlink="">
          <xdr:nvSpPr>
            <xdr:cNvPr id="84" name="Rechteck: diagonal liegende Ecken abgerundet 83">
              <a:extLst>
                <a:ext uri="{FF2B5EF4-FFF2-40B4-BE49-F238E27FC236}">
                  <a16:creationId xmlns:a16="http://schemas.microsoft.com/office/drawing/2014/main" id="{00000000-0008-0000-0100-00005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ter">
          <xdr:nvPicPr>
            <xdr:cNvPr id="85" name="Grafik 84" descr="Filter mit einfarbiger Füllung">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10131878" y="2919611"/>
              <a:ext cx="1152000" cy="962463"/>
            </a:xfrm>
            <a:prstGeom prst="rect">
              <a:avLst/>
            </a:prstGeom>
          </xdr:spPr>
        </xdr:pic>
        <xdr:sp macro="[0]!Nav_Filter" textlink="">
          <xdr:nvSpPr>
            <xdr:cNvPr id="86" name="Textfeld 85">
              <a:extLst>
                <a:ext uri="{FF2B5EF4-FFF2-40B4-BE49-F238E27FC236}">
                  <a16:creationId xmlns:a16="http://schemas.microsoft.com/office/drawing/2014/main" id="{00000000-0008-0000-0100-00005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Filter</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pic macro="[0]!Nav_Filter">
        <xdr:nvPicPr>
          <xdr:cNvPr id="83" name="Grafik 82" descr="Wasserflasche mit einfarbiger Füllung">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33"/>
              </a:ext>
            </a:extLst>
          </a:blip>
          <a:srcRect/>
          <a:stretch/>
        </xdr:blipFill>
        <xdr:spPr>
          <a:xfrm>
            <a:off x="16684625" y="3699736"/>
            <a:ext cx="684000" cy="73430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1398361</xdr:colOff>
      <xdr:row>2</xdr:row>
      <xdr:rowOff>54427</xdr:rowOff>
    </xdr:from>
    <xdr:to>
      <xdr:col>9</xdr:col>
      <xdr:colOff>1097190</xdr:colOff>
      <xdr:row>7</xdr:row>
      <xdr:rowOff>45066</xdr:rowOff>
    </xdr:to>
    <xdr:sp macro="" textlink="">
      <xdr:nvSpPr>
        <xdr:cNvPr id="2" name="Rechteck: abgerundete Ecken 1">
          <a:extLst>
            <a:ext uri="{FF2B5EF4-FFF2-40B4-BE49-F238E27FC236}">
              <a16:creationId xmlns:a16="http://schemas.microsoft.com/office/drawing/2014/main" id="{00000000-0008-0000-0300-000002000000}"/>
            </a:ext>
          </a:extLst>
        </xdr:cNvPr>
        <xdr:cNvSpPr/>
      </xdr:nvSpPr>
      <xdr:spPr>
        <a:xfrm>
          <a:off x="9097736"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Zugriffsrechte</a:t>
          </a:r>
        </a:p>
      </xdr:txBody>
    </xdr:sp>
    <xdr:clientData/>
  </xdr:twoCellAnchor>
  <xdr:twoCellAnchor editAs="absolute">
    <xdr:from>
      <xdr:col>3</xdr:col>
      <xdr:colOff>0</xdr:colOff>
      <xdr:row>1</xdr:row>
      <xdr:rowOff>47931</xdr:rowOff>
    </xdr:from>
    <xdr:to>
      <xdr:col>4</xdr:col>
      <xdr:colOff>48897</xdr:colOff>
      <xdr:row>7</xdr:row>
      <xdr:rowOff>125638</xdr:rowOff>
    </xdr:to>
    <xdr:pic>
      <xdr:nvPicPr>
        <xdr:cNvPr id="3" name="Google Shape;214;gfdcfdb9974_1_464">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6</xdr:col>
      <xdr:colOff>1554394</xdr:colOff>
      <xdr:row>2</xdr:row>
      <xdr:rowOff>105682</xdr:rowOff>
    </xdr:from>
    <xdr:to>
      <xdr:col>6</xdr:col>
      <xdr:colOff>2412044</xdr:colOff>
      <xdr:row>6</xdr:row>
      <xdr:rowOff>159603</xdr:rowOff>
    </xdr:to>
    <xdr:pic>
      <xdr:nvPicPr>
        <xdr:cNvPr id="4" name="Grafik 3" descr="Schild Häkchen mit einfarbiger Füllu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47419" y="527957"/>
          <a:ext cx="864000" cy="885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04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04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Sing Up</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04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1375311</xdr:colOff>
      <xdr:row>2</xdr:row>
      <xdr:rowOff>130981</xdr:rowOff>
    </xdr:from>
    <xdr:to>
      <xdr:col>9</xdr:col>
      <xdr:colOff>838682</xdr:colOff>
      <xdr:row>6</xdr:row>
      <xdr:rowOff>149977</xdr:rowOff>
    </xdr:to>
    <xdr:pic>
      <xdr:nvPicPr>
        <xdr:cNvPr id="5" name="Grafik 4" descr="Benutzer mit einfarbiger Füllu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662061" y="543731"/>
          <a:ext cx="844496" cy="844496"/>
        </a:xfrm>
        <a:prstGeom prst="rect">
          <a:avLst/>
        </a:prstGeom>
      </xdr:spPr>
    </xdr:pic>
    <xdr:clientData/>
  </xdr:twoCellAnchor>
  <xdr:twoCellAnchor>
    <xdr:from>
      <xdr:col>15</xdr:col>
      <xdr:colOff>111124</xdr:colOff>
      <xdr:row>10</xdr:row>
      <xdr:rowOff>63498</xdr:rowOff>
    </xdr:from>
    <xdr:to>
      <xdr:col>18</xdr:col>
      <xdr:colOff>85999</xdr:colOff>
      <xdr:row>21</xdr:row>
      <xdr:rowOff>6623</xdr:rowOff>
    </xdr:to>
    <xdr:grpSp>
      <xdr:nvGrpSpPr>
        <xdr:cNvPr id="6" name="Gruppieren 5">
          <a:extLst>
            <a:ext uri="{FF2B5EF4-FFF2-40B4-BE49-F238E27FC236}">
              <a16:creationId xmlns:a16="http://schemas.microsoft.com/office/drawing/2014/main" id="{00000000-0008-0000-0400-000006000000}"/>
            </a:ext>
          </a:extLst>
        </xdr:cNvPr>
        <xdr:cNvGrpSpPr/>
      </xdr:nvGrpSpPr>
      <xdr:grpSpPr>
        <a:xfrm>
          <a:off x="19946215" y="1795316"/>
          <a:ext cx="2999784" cy="2864125"/>
          <a:chOff x="17798143" y="2462893"/>
          <a:chExt cx="2884714" cy="2748644"/>
        </a:xfrm>
      </xdr:grpSpPr>
      <xdr:sp macro="[0]!newprofilsave" textlink="">
        <xdr:nvSpPr>
          <xdr:cNvPr id="7" name="Rechteck: diagonal liegende Ecken abgerundet 6">
            <a:extLst>
              <a:ext uri="{FF2B5EF4-FFF2-40B4-BE49-F238E27FC236}">
                <a16:creationId xmlns:a16="http://schemas.microsoft.com/office/drawing/2014/main" id="{00000000-0008-0000-04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0400-000008000000}"/>
              </a:ext>
            </a:extLst>
          </xdr:cNvPr>
          <xdr:cNvGrpSpPr/>
        </xdr:nvGrpSpPr>
        <xdr:grpSpPr>
          <a:xfrm>
            <a:off x="17907001" y="2754087"/>
            <a:ext cx="2707820" cy="2212524"/>
            <a:chOff x="17907001" y="2726873"/>
            <a:chExt cx="2707820" cy="2212524"/>
          </a:xfrm>
        </xdr:grpSpPr>
        <xdr:pic macro="[0]!newprofilsave">
          <xdr:nvPicPr>
            <xdr:cNvPr id="9" name="Grafik 8" descr="Benutzer mit einfarbiger Füllung">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71064"/>
              <a:ext cx="1152000" cy="1097661"/>
            </a:xfrm>
            <a:prstGeom prst="rect">
              <a:avLst/>
            </a:prstGeom>
          </xdr:spPr>
        </xdr:pic>
        <xdr:sp macro="[0]!newprofilsave" textlink="">
          <xdr:nvSpPr>
            <xdr:cNvPr id="10" name="Textfeld 9">
              <a:extLst>
                <a:ext uri="{FF2B5EF4-FFF2-40B4-BE49-F238E27FC236}">
                  <a16:creationId xmlns:a16="http://schemas.microsoft.com/office/drawing/2014/main" id="{00000000-0008-0000-04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user</a:t>
              </a:r>
            </a:p>
          </xdr:txBody>
        </xdr:sp>
        <xdr:pic macro="[0]!newprofilsave">
          <xdr:nvPicPr>
            <xdr:cNvPr id="11" name="Grafik 10" descr="Platte mit einfarbiger Füllun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editAs="oneCell">
    <xdr:from>
      <xdr:col>2</xdr:col>
      <xdr:colOff>317500</xdr:colOff>
      <xdr:row>2</xdr:row>
      <xdr:rowOff>127000</xdr:rowOff>
    </xdr:from>
    <xdr:to>
      <xdr:col>2</xdr:col>
      <xdr:colOff>1037500</xdr:colOff>
      <xdr:row>6</xdr:row>
      <xdr:rowOff>51612</xdr:rowOff>
    </xdr:to>
    <xdr:pic macro="[0]!Nav_Startseite">
      <xdr:nvPicPr>
        <xdr:cNvPr id="15" name="Grafik 14" descr="Start mit einfarbiger Füllung">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17500" y="539750"/>
          <a:ext cx="720000" cy="7501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38100</xdr:rowOff>
        </xdr:from>
        <xdr:to>
          <xdr:col>27</xdr:col>
          <xdr:colOff>495300</xdr:colOff>
          <xdr:row>9</xdr:row>
          <xdr:rowOff>190500</xdr:rowOff>
        </xdr:to>
        <xdr:sp macro="" textlink="">
          <xdr:nvSpPr>
            <xdr:cNvPr id="5127" name="Label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342900</xdr:colOff>
          <xdr:row>1</xdr:row>
          <xdr:rowOff>38100</xdr:rowOff>
        </xdr:from>
        <xdr:to>
          <xdr:col>24</xdr:col>
          <xdr:colOff>666750</xdr:colOff>
          <xdr:row>8</xdr:row>
          <xdr:rowOff>88900</xdr:rowOff>
        </xdr:to>
        <xdr:sp macro="" textlink="">
          <xdr:nvSpPr>
            <xdr:cNvPr id="5126" name="Label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0</xdr:row>
          <xdr:rowOff>152400</xdr:rowOff>
        </xdr:from>
        <xdr:to>
          <xdr:col>9</xdr:col>
          <xdr:colOff>1231900</xdr:colOff>
          <xdr:row>7</xdr:row>
          <xdr:rowOff>203200</xdr:rowOff>
        </xdr:to>
        <xdr:sp macro="" textlink="">
          <xdr:nvSpPr>
            <xdr:cNvPr id="5125" name="Label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800100</xdr:colOff>
          <xdr:row>1</xdr:row>
          <xdr:rowOff>38100</xdr:rowOff>
        </xdr:from>
        <xdr:to>
          <xdr:col>8</xdr:col>
          <xdr:colOff>1104900</xdr:colOff>
          <xdr:row>7</xdr:row>
          <xdr:rowOff>190500</xdr:rowOff>
        </xdr:to>
        <xdr:sp macro="" textlink="">
          <xdr:nvSpPr>
            <xdr:cNvPr id="5124" name="Label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0</xdr:row>
          <xdr:rowOff>190500</xdr:rowOff>
        </xdr:from>
        <xdr:to>
          <xdr:col>7</xdr:col>
          <xdr:colOff>914400</xdr:colOff>
          <xdr:row>8</xdr:row>
          <xdr:rowOff>38100</xdr:rowOff>
        </xdr:to>
        <xdr:sp macro="" textlink="">
          <xdr:nvSpPr>
            <xdr:cNvPr id="5123" name="Label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190500</xdr:rowOff>
        </xdr:from>
        <xdr:to>
          <xdr:col>6</xdr:col>
          <xdr:colOff>571500</xdr:colOff>
          <xdr:row>8</xdr:row>
          <xdr:rowOff>38100</xdr:rowOff>
        </xdr:to>
        <xdr:sp macro="" textlink="">
          <xdr:nvSpPr>
            <xdr:cNvPr id="5122" name="Label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38100</xdr:rowOff>
        </xdr:from>
        <xdr:to>
          <xdr:col>2</xdr:col>
          <xdr:colOff>1371600</xdr:colOff>
          <xdr:row>6</xdr:row>
          <xdr:rowOff>190500</xdr:rowOff>
        </xdr:to>
        <xdr:sp macro="" textlink="">
          <xdr:nvSpPr>
            <xdr:cNvPr id="5121" name="Label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206375</xdr:colOff>
      <xdr:row>0</xdr:row>
      <xdr:rowOff>63500</xdr:rowOff>
    </xdr:from>
    <xdr:to>
      <xdr:col>5</xdr:col>
      <xdr:colOff>553250</xdr:colOff>
      <xdr:row>8</xdr:row>
      <xdr:rowOff>140500</xdr:rowOff>
    </xdr:to>
    <xdr:sp macro="" textlink="">
      <xdr:nvSpPr>
        <xdr:cNvPr id="11" name="Ellipse 10">
          <a:extLst>
            <a:ext uri="{FF2B5EF4-FFF2-40B4-BE49-F238E27FC236}">
              <a16:creationId xmlns:a16="http://schemas.microsoft.com/office/drawing/2014/main" id="{00000000-0008-0000-0500-00000B000000}"/>
            </a:ext>
          </a:extLst>
        </xdr:cNvPr>
        <xdr:cNvSpPr/>
      </xdr:nvSpPr>
      <xdr:spPr>
        <a:xfrm>
          <a:off x="2968625" y="63500"/>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3</xdr:col>
      <xdr:colOff>0</xdr:colOff>
      <xdr:row>1</xdr:row>
      <xdr:rowOff>54281</xdr:rowOff>
    </xdr:from>
    <xdr:to>
      <xdr:col>4</xdr:col>
      <xdr:colOff>55247</xdr:colOff>
      <xdr:row>7</xdr:row>
      <xdr:rowOff>68488</xdr:rowOff>
    </xdr:to>
    <xdr:pic>
      <xdr:nvPicPr>
        <xdr:cNvPr id="3" name="Google Shape;214;gfdcfdb9974_1_464">
          <a:extLst>
            <a:ext uri="{FF2B5EF4-FFF2-40B4-BE49-F238E27FC236}">
              <a16:creationId xmlns:a16="http://schemas.microsoft.com/office/drawing/2014/main" id="{00000000-0008-0000-05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21</xdr:col>
      <xdr:colOff>587827</xdr:colOff>
      <xdr:row>9</xdr:row>
      <xdr:rowOff>95251</xdr:rowOff>
    </xdr:from>
    <xdr:to>
      <xdr:col>25</xdr:col>
      <xdr:colOff>416652</xdr:colOff>
      <xdr:row>23</xdr:row>
      <xdr:rowOff>152220</xdr:rowOff>
    </xdr:to>
    <xdr:grpSp>
      <xdr:nvGrpSpPr>
        <xdr:cNvPr id="4" name="Gruppieren 3">
          <a:extLst>
            <a:ext uri="{FF2B5EF4-FFF2-40B4-BE49-F238E27FC236}">
              <a16:creationId xmlns:a16="http://schemas.microsoft.com/office/drawing/2014/main" id="{00000000-0008-0000-0500-000004000000}"/>
            </a:ext>
          </a:extLst>
        </xdr:cNvPr>
        <xdr:cNvGrpSpPr/>
      </xdr:nvGrpSpPr>
      <xdr:grpSpPr>
        <a:xfrm>
          <a:off x="25651651" y="1738780"/>
          <a:ext cx="3016276" cy="2497362"/>
          <a:chOff x="9315449" y="2430236"/>
          <a:chExt cx="2893649" cy="2490109"/>
        </a:xfrm>
      </xdr:grpSpPr>
      <xdr:sp macro="[0]!Nav_Flaschen" textlink="">
        <xdr:nvSpPr>
          <xdr:cNvPr id="5" name="Rechteck: diagonal liegende Ecken abgerundet 4">
            <a:extLst>
              <a:ext uri="{FF2B5EF4-FFF2-40B4-BE49-F238E27FC236}">
                <a16:creationId xmlns:a16="http://schemas.microsoft.com/office/drawing/2014/main" id="{00000000-0008-0000-0500-000005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6" name="Grafik 5" descr="Wasserflasche mit einfarbiger Füllu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7" name="Textfeld 6">
            <a:extLst>
              <a:ext uri="{FF2B5EF4-FFF2-40B4-BE49-F238E27FC236}">
                <a16:creationId xmlns:a16="http://schemas.microsoft.com/office/drawing/2014/main" id="{00000000-0008-0000-0500-000007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22</xdr:col>
      <xdr:colOff>678997</xdr:colOff>
      <xdr:row>2</xdr:row>
      <xdr:rowOff>35831</xdr:rowOff>
    </xdr:from>
    <xdr:to>
      <xdr:col>24</xdr:col>
      <xdr:colOff>185953</xdr:colOff>
      <xdr:row>7</xdr:row>
      <xdr:rowOff>10608</xdr:rowOff>
    </xdr:to>
    <xdr:pic macro="[0]!Quit_Button">
      <xdr:nvPicPr>
        <xdr:cNvPr id="8" name="Grafik 7" descr="Sperren mit einfarbiger Füllun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20197" y="445406"/>
          <a:ext cx="1034131" cy="1046843"/>
        </a:xfrm>
        <a:prstGeom prst="rect">
          <a:avLst/>
        </a:prstGeom>
      </xdr:spPr>
    </xdr:pic>
    <xdr:clientData/>
  </xdr:twoCellAnchor>
  <xdr:twoCellAnchor editAs="oneCell">
    <xdr:from>
      <xdr:col>2</xdr:col>
      <xdr:colOff>167818</xdr:colOff>
      <xdr:row>1</xdr:row>
      <xdr:rowOff>145143</xdr:rowOff>
    </xdr:from>
    <xdr:to>
      <xdr:col>2</xdr:col>
      <xdr:colOff>1138530</xdr:colOff>
      <xdr:row>6</xdr:row>
      <xdr:rowOff>57768</xdr:rowOff>
    </xdr:to>
    <xdr:pic macro="[0]!Nav_Startseite">
      <xdr:nvPicPr>
        <xdr:cNvPr id="79" name="Grafik 78" descr="Start mit einfarbiger Füllung">
          <a:extLst>
            <a:ext uri="{FF2B5EF4-FFF2-40B4-BE49-F238E27FC236}">
              <a16:creationId xmlns:a16="http://schemas.microsoft.com/office/drawing/2014/main" id="{00000000-0008-0000-0500-00004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7818" y="351518"/>
          <a:ext cx="967537" cy="1008000"/>
        </a:xfrm>
        <a:prstGeom prst="rect">
          <a:avLst/>
        </a:prstGeom>
      </xdr:spPr>
    </xdr:pic>
    <xdr:clientData/>
  </xdr:twoCellAnchor>
  <xdr:twoCellAnchor>
    <xdr:from>
      <xdr:col>2</xdr:col>
      <xdr:colOff>714374</xdr:colOff>
      <xdr:row>9</xdr:row>
      <xdr:rowOff>158751</xdr:rowOff>
    </xdr:from>
    <xdr:to>
      <xdr:col>19</xdr:col>
      <xdr:colOff>587374</xdr:colOff>
      <xdr:row>81</xdr:row>
      <xdr:rowOff>158751</xdr:rowOff>
    </xdr:to>
    <xdr:sp macro="" textlink="">
      <xdr:nvSpPr>
        <xdr:cNvPr id="92" name="Freihandform: Form 91">
          <a:extLst>
            <a:ext uri="{FF2B5EF4-FFF2-40B4-BE49-F238E27FC236}">
              <a16:creationId xmlns:a16="http://schemas.microsoft.com/office/drawing/2014/main" id="{00000000-0008-0000-0500-00005C000000}"/>
            </a:ext>
          </a:extLst>
        </xdr:cNvPr>
        <xdr:cNvSpPr/>
      </xdr:nvSpPr>
      <xdr:spPr>
        <a:xfrm>
          <a:off x="714374" y="2016126"/>
          <a:ext cx="22431375" cy="14859000"/>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5</xdr:col>
      <xdr:colOff>612775</xdr:colOff>
      <xdr:row>1</xdr:row>
      <xdr:rowOff>65910</xdr:rowOff>
    </xdr:from>
    <xdr:to>
      <xdr:col>6</xdr:col>
      <xdr:colOff>490605</xdr:colOff>
      <xdr:row>7</xdr:row>
      <xdr:rowOff>19940</xdr:rowOff>
    </xdr:to>
    <xdr:pic macro="[0]!Nav_Logistik">
      <xdr:nvPicPr>
        <xdr:cNvPr id="96" name="Grafik 95" descr="Schachtel mit einfarbiger Füllung">
          <a:extLst>
            <a:ext uri="{FF2B5EF4-FFF2-40B4-BE49-F238E27FC236}">
              <a16:creationId xmlns:a16="http://schemas.microsoft.com/office/drawing/2014/main" id="{00000000-0008-0000-0500-00006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69110"/>
          <a:ext cx="1258955" cy="1258955"/>
        </a:xfrm>
        <a:prstGeom prst="rect">
          <a:avLst/>
        </a:prstGeom>
      </xdr:spPr>
    </xdr:pic>
    <xdr:clientData/>
  </xdr:twoCellAnchor>
  <xdr:twoCellAnchor editAs="absolute">
    <xdr:from>
      <xdr:col>6</xdr:col>
      <xdr:colOff>781050</xdr:colOff>
      <xdr:row>1</xdr:row>
      <xdr:rowOff>123060</xdr:rowOff>
    </xdr:from>
    <xdr:to>
      <xdr:col>7</xdr:col>
      <xdr:colOff>662055</xdr:colOff>
      <xdr:row>7</xdr:row>
      <xdr:rowOff>77090</xdr:rowOff>
    </xdr:to>
    <xdr:pic macro="[0]!Nav_Sales">
      <xdr:nvPicPr>
        <xdr:cNvPr id="97" name="Grafik 96" descr="Münzen mit einfarbiger Füllung">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6260"/>
          <a:ext cx="1258955" cy="1258955"/>
        </a:xfrm>
        <a:prstGeom prst="rect">
          <a:avLst/>
        </a:prstGeom>
      </xdr:spPr>
    </xdr:pic>
    <xdr:clientData/>
  </xdr:twoCellAnchor>
  <xdr:twoCellAnchor editAs="absolute">
    <xdr:from>
      <xdr:col>7</xdr:col>
      <xdr:colOff>1000125</xdr:colOff>
      <xdr:row>1</xdr:row>
      <xdr:rowOff>97660</xdr:rowOff>
    </xdr:from>
    <xdr:to>
      <xdr:col>8</xdr:col>
      <xdr:colOff>874780</xdr:colOff>
      <xdr:row>7</xdr:row>
      <xdr:rowOff>54865</xdr:rowOff>
    </xdr:to>
    <xdr:pic macro="[0]!Nav_Lager">
      <xdr:nvPicPr>
        <xdr:cNvPr id="98" name="Grafik 97" descr="Lager mit einfarbiger Füllung">
          <a:extLst>
            <a:ext uri="{FF2B5EF4-FFF2-40B4-BE49-F238E27FC236}">
              <a16:creationId xmlns:a16="http://schemas.microsoft.com/office/drawing/2014/main" id="{00000000-0008-0000-0500-00006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4035"/>
          <a:ext cx="1258955" cy="1258955"/>
        </a:xfrm>
        <a:prstGeom prst="rect">
          <a:avLst/>
        </a:prstGeom>
      </xdr:spPr>
    </xdr:pic>
    <xdr:clientData/>
  </xdr:twoCellAnchor>
  <xdr:twoCellAnchor editAs="absolute">
    <xdr:from>
      <xdr:col>21</xdr:col>
      <xdr:colOff>587827</xdr:colOff>
      <xdr:row>28</xdr:row>
      <xdr:rowOff>148228</xdr:rowOff>
    </xdr:from>
    <xdr:to>
      <xdr:col>25</xdr:col>
      <xdr:colOff>416652</xdr:colOff>
      <xdr:row>43</xdr:row>
      <xdr:rowOff>9431</xdr:rowOff>
    </xdr:to>
    <xdr:grpSp>
      <xdr:nvGrpSpPr>
        <xdr:cNvPr id="105" name="Gruppieren 104">
          <a:extLst>
            <a:ext uri="{FF2B5EF4-FFF2-40B4-BE49-F238E27FC236}">
              <a16:creationId xmlns:a16="http://schemas.microsoft.com/office/drawing/2014/main" id="{00000000-0008-0000-0500-000069000000}"/>
            </a:ext>
          </a:extLst>
        </xdr:cNvPr>
        <xdr:cNvGrpSpPr/>
      </xdr:nvGrpSpPr>
      <xdr:grpSpPr>
        <a:xfrm>
          <a:off x="25651651" y="5103718"/>
          <a:ext cx="3016276" cy="2475909"/>
          <a:chOff x="9315449" y="2430236"/>
          <a:chExt cx="2893649" cy="2490109"/>
        </a:xfrm>
      </xdr:grpSpPr>
      <xdr:sp macro="[0]!Nav_Filament" textlink="">
        <xdr:nvSpPr>
          <xdr:cNvPr id="106" name="Rechteck: diagonal liegende Ecken abgerundet 105">
            <a:extLst>
              <a:ext uri="{FF2B5EF4-FFF2-40B4-BE49-F238E27FC236}">
                <a16:creationId xmlns:a16="http://schemas.microsoft.com/office/drawing/2014/main" id="{00000000-0008-0000-0500-00006A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107" name="Grafik 106" descr="Mais mit einfarbiger Füllung">
            <a:extLst>
              <a:ext uri="{FF2B5EF4-FFF2-40B4-BE49-F238E27FC236}">
                <a16:creationId xmlns:a16="http://schemas.microsoft.com/office/drawing/2014/main" id="{00000000-0008-0000-0500-00006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916311"/>
            <a:ext cx="1152000" cy="969064"/>
          </a:xfrm>
          <a:prstGeom prst="rect">
            <a:avLst/>
          </a:prstGeom>
        </xdr:spPr>
      </xdr:pic>
      <xdr:sp macro="[0]!Nav_Filament" textlink="">
        <xdr:nvSpPr>
          <xdr:cNvPr id="108" name="Textfeld 107">
            <a:extLst>
              <a:ext uri="{FF2B5EF4-FFF2-40B4-BE49-F238E27FC236}">
                <a16:creationId xmlns:a16="http://schemas.microsoft.com/office/drawing/2014/main" id="{00000000-0008-0000-0500-00006C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21</xdr:col>
      <xdr:colOff>587827</xdr:colOff>
      <xdr:row>48</xdr:row>
      <xdr:rowOff>8615</xdr:rowOff>
    </xdr:from>
    <xdr:to>
      <xdr:col>25</xdr:col>
      <xdr:colOff>416652</xdr:colOff>
      <xdr:row>62</xdr:row>
      <xdr:rowOff>48625</xdr:rowOff>
    </xdr:to>
    <xdr:grpSp>
      <xdr:nvGrpSpPr>
        <xdr:cNvPr id="109" name="Gruppieren 108">
          <a:extLst>
            <a:ext uri="{FF2B5EF4-FFF2-40B4-BE49-F238E27FC236}">
              <a16:creationId xmlns:a16="http://schemas.microsoft.com/office/drawing/2014/main" id="{00000000-0008-0000-0500-00006D000000}"/>
            </a:ext>
          </a:extLst>
        </xdr:cNvPr>
        <xdr:cNvGrpSpPr/>
      </xdr:nvGrpSpPr>
      <xdr:grpSpPr>
        <a:xfrm>
          <a:off x="25651651" y="8450380"/>
          <a:ext cx="3016276" cy="2480402"/>
          <a:chOff x="9315449" y="2430236"/>
          <a:chExt cx="2893649" cy="2490109"/>
        </a:xfrm>
      </xdr:grpSpPr>
      <xdr:sp macro="[0]!Nav_Lagerübersicht" textlink="">
        <xdr:nvSpPr>
          <xdr:cNvPr id="110" name="Rechteck: diagonal liegende Ecken abgerundet 109">
            <a:extLst>
              <a:ext uri="{FF2B5EF4-FFF2-40B4-BE49-F238E27FC236}">
                <a16:creationId xmlns:a16="http://schemas.microsoft.com/office/drawing/2014/main" id="{00000000-0008-0000-0500-00006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111" name="Grafik 110" descr="Lager mit einfarbiger Füllung">
            <a:extLst>
              <a:ext uri="{FF2B5EF4-FFF2-40B4-BE49-F238E27FC236}">
                <a16:creationId xmlns:a16="http://schemas.microsoft.com/office/drawing/2014/main" id="{00000000-0008-0000-0500-00006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_Lagerübersicht" textlink="">
        <xdr:nvSpPr>
          <xdr:cNvPr id="112" name="Textfeld 111">
            <a:extLst>
              <a:ext uri="{FF2B5EF4-FFF2-40B4-BE49-F238E27FC236}">
                <a16:creationId xmlns:a16="http://schemas.microsoft.com/office/drawing/2014/main" id="{00000000-0008-0000-0500-00007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1063625</xdr:colOff>
      <xdr:row>11</xdr:row>
      <xdr:rowOff>15875</xdr:rowOff>
    </xdr:from>
    <xdr:to>
      <xdr:col>11</xdr:col>
      <xdr:colOff>539750</xdr:colOff>
      <xdr:row>15</xdr:row>
      <xdr:rowOff>15875</xdr:rowOff>
    </xdr:to>
    <xdr:sp macro="" textlink="">
      <xdr:nvSpPr>
        <xdr:cNvPr id="117" name="Rechteck: abgerundete Ecken 116">
          <a:extLst>
            <a:ext uri="{FF2B5EF4-FFF2-40B4-BE49-F238E27FC236}">
              <a16:creationId xmlns:a16="http://schemas.microsoft.com/office/drawing/2014/main" id="{00000000-0008-0000-0500-000075000000}"/>
            </a:ext>
          </a:extLst>
        </xdr:cNvPr>
        <xdr:cNvSpPr/>
      </xdr:nvSpPr>
      <xdr:spPr>
        <a:xfrm>
          <a:off x="1063625" y="2286000"/>
          <a:ext cx="1457325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xdr:from>
      <xdr:col>7</xdr:col>
      <xdr:colOff>1050925</xdr:colOff>
      <xdr:row>48</xdr:row>
      <xdr:rowOff>19050</xdr:rowOff>
    </xdr:from>
    <xdr:to>
      <xdr:col>11</xdr:col>
      <xdr:colOff>746125</xdr:colOff>
      <xdr:row>52</xdr:row>
      <xdr:rowOff>19050</xdr:rowOff>
    </xdr:to>
    <xdr:sp macro="" textlink="">
      <xdr:nvSpPr>
        <xdr:cNvPr id="122" name="Rechteck: abgerundete Ecken 121">
          <a:extLst>
            <a:ext uri="{FF2B5EF4-FFF2-40B4-BE49-F238E27FC236}">
              <a16:creationId xmlns:a16="http://schemas.microsoft.com/office/drawing/2014/main" id="{00000000-0008-0000-0500-00007A000000}"/>
            </a:ext>
          </a:extLst>
        </xdr:cNvPr>
        <xdr:cNvSpPr/>
      </xdr:nvSpPr>
      <xdr:spPr>
        <a:xfrm>
          <a:off x="7956550" y="9925050"/>
          <a:ext cx="78867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a:t>
          </a:r>
        </a:p>
      </xdr:txBody>
    </xdr:sp>
    <xdr:clientData/>
  </xdr:twoCellAnchor>
  <xdr:twoCellAnchor>
    <xdr:from>
      <xdr:col>2</xdr:col>
      <xdr:colOff>917575</xdr:colOff>
      <xdr:row>47</xdr:row>
      <xdr:rowOff>187325</xdr:rowOff>
    </xdr:from>
    <xdr:to>
      <xdr:col>7</xdr:col>
      <xdr:colOff>650875</xdr:colOff>
      <xdr:row>51</xdr:row>
      <xdr:rowOff>187325</xdr:rowOff>
    </xdr:to>
    <xdr:sp macro="" textlink="">
      <xdr:nvSpPr>
        <xdr:cNvPr id="124" name="Rechteck: abgerundete Ecken 123">
          <a:extLst>
            <a:ext uri="{FF2B5EF4-FFF2-40B4-BE49-F238E27FC236}">
              <a16:creationId xmlns:a16="http://schemas.microsoft.com/office/drawing/2014/main" id="{00000000-0008-0000-0500-00007C000000}"/>
            </a:ext>
          </a:extLst>
        </xdr:cNvPr>
        <xdr:cNvSpPr/>
      </xdr:nvSpPr>
      <xdr:spPr>
        <a:xfrm>
          <a:off x="917575" y="9886950"/>
          <a:ext cx="66389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QUALITY CHECK</a:t>
          </a:r>
        </a:p>
      </xdr:txBody>
    </xdr:sp>
    <xdr:clientData/>
  </xdr:twoCellAnchor>
  <xdr:twoCellAnchor editAs="absolute">
    <xdr:from>
      <xdr:col>4</xdr:col>
      <xdr:colOff>511175</xdr:colOff>
      <xdr:row>1</xdr:row>
      <xdr:rowOff>66675</xdr:rowOff>
    </xdr:from>
    <xdr:to>
      <xdr:col>5</xdr:col>
      <xdr:colOff>389005</xdr:colOff>
      <xdr:row>7</xdr:row>
      <xdr:rowOff>66800</xdr:rowOff>
    </xdr:to>
    <xdr:pic>
      <xdr:nvPicPr>
        <xdr:cNvPr id="95" name="Grafik 94" descr="Produktion mit einfarbiger Füllung">
          <a:extLst>
            <a:ext uri="{FF2B5EF4-FFF2-40B4-BE49-F238E27FC236}">
              <a16:creationId xmlns:a16="http://schemas.microsoft.com/office/drawing/2014/main" id="{00000000-0008-0000-0500-00005F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3270250" y="269875"/>
          <a:ext cx="1258955" cy="1301875"/>
        </a:xfrm>
        <a:prstGeom prst="rect">
          <a:avLst/>
        </a:prstGeom>
      </xdr:spPr>
    </xdr:pic>
    <xdr:clientData/>
  </xdr:twoCellAnchor>
  <xdr:twoCellAnchor editAs="absolute">
    <xdr:from>
      <xdr:col>11</xdr:col>
      <xdr:colOff>1285876</xdr:colOff>
      <xdr:row>47</xdr:row>
      <xdr:rowOff>130175</xdr:rowOff>
    </xdr:from>
    <xdr:to>
      <xdr:col>19</xdr:col>
      <xdr:colOff>352426</xdr:colOff>
      <xdr:row>51</xdr:row>
      <xdr:rowOff>130175</xdr:rowOff>
    </xdr:to>
    <xdr:sp macro="" textlink="">
      <xdr:nvSpPr>
        <xdr:cNvPr id="16" name="Rechteck: abgerundete Ecken 15">
          <a:extLst>
            <a:ext uri="{FF2B5EF4-FFF2-40B4-BE49-F238E27FC236}">
              <a16:creationId xmlns:a16="http://schemas.microsoft.com/office/drawing/2014/main" id="{00000000-0008-0000-0500-000010000000}"/>
            </a:ext>
          </a:extLst>
        </xdr:cNvPr>
        <xdr:cNvSpPr/>
      </xdr:nvSpPr>
      <xdr:spPr>
        <a:xfrm>
          <a:off x="16379826" y="9893300"/>
          <a:ext cx="6527800"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a:t>
          </a:r>
          <a:r>
            <a:rPr lang="de-DE" sz="4400">
              <a:latin typeface="Urbanist Medium" panose="020B0A04040200000203" pitchFamily="34" charset="0"/>
              <a:ea typeface="Urbanist Medium" panose="020B0A04040200000203" pitchFamily="34" charset="0"/>
              <a:cs typeface="Urbanist Medium" panose="020B0A04040200000203" pitchFamily="34" charset="0"/>
            </a:rPr>
            <a:t>WEIGHT [g]</a:t>
          </a:r>
        </a:p>
      </xdr:txBody>
    </xdr:sp>
    <xdr:clientData/>
  </xdr:twoCellAnchor>
  <xdr:twoCellAnchor editAs="absolute">
    <xdr:from>
      <xdr:col>8</xdr:col>
      <xdr:colOff>1120775</xdr:colOff>
      <xdr:row>1</xdr:row>
      <xdr:rowOff>78610</xdr:rowOff>
    </xdr:from>
    <xdr:to>
      <xdr:col>9</xdr:col>
      <xdr:colOff>1001780</xdr:colOff>
      <xdr:row>7</xdr:row>
      <xdr:rowOff>35815</xdr:rowOff>
    </xdr:to>
    <xdr:pic macro="[0]!Nav_QMMain">
      <xdr:nvPicPr>
        <xdr:cNvPr id="18" name="Grafik 17" descr="Klemmbrett abgehakt mit einfarbiger Füllung">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9407525" y="284985"/>
          <a:ext cx="1258955" cy="1258955"/>
        </a:xfrm>
        <a:prstGeom prst="rect">
          <a:avLst/>
        </a:prstGeom>
      </xdr:spPr>
    </xdr:pic>
    <xdr:clientData/>
  </xdr:twoCellAnchor>
  <xdr:twoCellAnchor>
    <xdr:from>
      <xdr:col>2</xdr:col>
      <xdr:colOff>1111250</xdr:colOff>
      <xdr:row>16</xdr:row>
      <xdr:rowOff>63500</xdr:rowOff>
    </xdr:from>
    <xdr:to>
      <xdr:col>11</xdr:col>
      <xdr:colOff>492125</xdr:colOff>
      <xdr:row>44</xdr:row>
      <xdr:rowOff>63500</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9</xdr:col>
      <xdr:colOff>1308099</xdr:colOff>
      <xdr:row>1</xdr:row>
      <xdr:rowOff>9526</xdr:rowOff>
    </xdr:from>
    <xdr:to>
      <xdr:col>10</xdr:col>
      <xdr:colOff>1619250</xdr:colOff>
      <xdr:row>8</xdr:row>
      <xdr:rowOff>0</xdr:rowOff>
    </xdr:to>
    <mc:AlternateContent xmlns:mc="http://schemas.openxmlformats.org/markup-compatibility/2006" xmlns:a14="http://schemas.microsoft.com/office/drawing/2010/main">
      <mc:Choice Requires="a14">
        <xdr:graphicFrame macro="">
          <xdr:nvGraphicFramePr>
            <xdr:cNvPr id="9" name="Printer">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0/slicer">
              <sle:slicer xmlns:sle="http://schemas.microsoft.com/office/drawing/2010/slicer" name="Printer"/>
            </a:graphicData>
          </a:graphic>
        </xdr:graphicFrame>
      </mc:Choice>
      <mc:Fallback xmlns="">
        <xdr:sp macro="" textlink="">
          <xdr:nvSpPr>
            <xdr:cNvPr id="0" name=""/>
            <xdr:cNvSpPr>
              <a:spLocks noTextEdit="1"/>
            </xdr:cNvSpPr>
          </xdr:nvSpPr>
          <xdr:spPr>
            <a:xfrm>
              <a:off x="11003106" y="214169"/>
              <a:ext cx="1699780" cy="151764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1844675</xdr:colOff>
      <xdr:row>1</xdr:row>
      <xdr:rowOff>9525</xdr:rowOff>
    </xdr:from>
    <xdr:to>
      <xdr:col>10</xdr:col>
      <xdr:colOff>3673475</xdr:colOff>
      <xdr:row>8</xdr:row>
      <xdr:rowOff>0</xdr:rowOff>
    </xdr:to>
    <mc:AlternateContent xmlns:mc="http://schemas.openxmlformats.org/markup-compatibility/2006" xmlns:a14="http://schemas.microsoft.com/office/drawing/2010/main">
      <mc:Choice Requires="a14">
        <xdr:graphicFrame macro="">
          <xdr:nvGraphicFramePr>
            <xdr:cNvPr id="13" name="Product">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893675" y="212725"/>
              <a:ext cx="1828800" cy="15017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7</xdr:col>
      <xdr:colOff>1127124</xdr:colOff>
      <xdr:row>53</xdr:row>
      <xdr:rowOff>0</xdr:rowOff>
    </xdr:from>
    <xdr:to>
      <xdr:col>11</xdr:col>
      <xdr:colOff>698500</xdr:colOff>
      <xdr:row>80</xdr:row>
      <xdr:rowOff>174624</xdr:rowOff>
    </xdr:to>
    <xdr:graphicFrame macro="">
      <xdr:nvGraphicFramePr>
        <xdr:cNvPr id="14" name="Diagramm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10</xdr:col>
      <xdr:colOff>3825875</xdr:colOff>
      <xdr:row>1</xdr:row>
      <xdr:rowOff>9525</xdr:rowOff>
    </xdr:from>
    <xdr:to>
      <xdr:col>11</xdr:col>
      <xdr:colOff>1657350</xdr:colOff>
      <xdr:row>8</xdr:row>
      <xdr:rowOff>0</xdr:rowOff>
    </xdr:to>
    <mc:AlternateContent xmlns:mc="http://schemas.openxmlformats.org/markup-compatibility/2006" xmlns:a14="http://schemas.microsoft.com/office/drawing/2010/main">
      <mc:Choice Requires="a14">
        <xdr:graphicFrame macro="">
          <xdr:nvGraphicFramePr>
            <xdr:cNvPr id="15" name="Second-Rate&#10;Goods">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Second-Rate&#10;Goods"/>
            </a:graphicData>
          </a:graphic>
        </xdr:graphicFrame>
      </mc:Choice>
      <mc:Fallback xmlns="">
        <xdr:sp macro="" textlink="">
          <xdr:nvSpPr>
            <xdr:cNvPr id="0" name=""/>
            <xdr:cNvSpPr>
              <a:spLocks noTextEdit="1"/>
            </xdr:cNvSpPr>
          </xdr:nvSpPr>
          <xdr:spPr>
            <a:xfrm>
              <a:off x="14909511" y="214168"/>
              <a:ext cx="1883930" cy="15176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936623</xdr:colOff>
      <xdr:row>52</xdr:row>
      <xdr:rowOff>158750</xdr:rowOff>
    </xdr:from>
    <xdr:to>
      <xdr:col>7</xdr:col>
      <xdr:colOff>603249</xdr:colOff>
      <xdr:row>80</xdr:row>
      <xdr:rowOff>63499</xdr:rowOff>
    </xdr:to>
    <xdr:graphicFrame macro="">
      <xdr:nvGraphicFramePr>
        <xdr:cNvPr id="17" name="Diagramm 16">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1317623</xdr:colOff>
      <xdr:row>53</xdr:row>
      <xdr:rowOff>1</xdr:rowOff>
    </xdr:from>
    <xdr:to>
      <xdr:col>19</xdr:col>
      <xdr:colOff>396874</xdr:colOff>
      <xdr:row>80</xdr:row>
      <xdr:rowOff>127000</xdr:rowOff>
    </xdr:to>
    <xdr:graphicFrame macro="">
      <xdr:nvGraphicFramePr>
        <xdr:cNvPr id="28" name="Diagramm 18">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1206500</xdr:colOff>
      <xdr:row>16</xdr:row>
      <xdr:rowOff>111124</xdr:rowOff>
    </xdr:from>
    <xdr:to>
      <xdr:col>19</xdr:col>
      <xdr:colOff>381000</xdr:colOff>
      <xdr:row>44</xdr:row>
      <xdr:rowOff>190499</xdr:rowOff>
    </xdr:to>
    <xdr:graphicFrame macro="">
      <xdr:nvGraphicFramePr>
        <xdr:cNvPr id="20" name="Diagramm 19">
          <a:extLst>
            <a:ext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absolute">
    <xdr:from>
      <xdr:col>12</xdr:col>
      <xdr:colOff>46470</xdr:colOff>
      <xdr:row>1</xdr:row>
      <xdr:rowOff>12700</xdr:rowOff>
    </xdr:from>
    <xdr:to>
      <xdr:col>14</xdr:col>
      <xdr:colOff>192231</xdr:colOff>
      <xdr:row>8</xdr:row>
      <xdr:rowOff>89766</xdr:rowOff>
    </xdr:to>
    <mc:AlternateContent xmlns:mc="http://schemas.openxmlformats.org/markup-compatibility/2006" xmlns:a14="http://schemas.microsoft.com/office/drawing/2010/main">
      <mc:Choice Requires="a14">
        <xdr:graphicFrame macro="">
          <xdr:nvGraphicFramePr>
            <xdr:cNvPr id="21" name="Prozess Step">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microsoft.com/office/drawing/2010/slicer">
              <sle:slicer xmlns:sle="http://schemas.microsoft.com/office/drawing/2010/slicer" name="Prozess Step"/>
            </a:graphicData>
          </a:graphic>
        </xdr:graphicFrame>
      </mc:Choice>
      <mc:Fallback xmlns="">
        <xdr:sp macro="" textlink="">
          <xdr:nvSpPr>
            <xdr:cNvPr id="0" name=""/>
            <xdr:cNvSpPr>
              <a:spLocks noTextEdit="1"/>
            </xdr:cNvSpPr>
          </xdr:nvSpPr>
          <xdr:spPr>
            <a:xfrm>
              <a:off x="17136340" y="217343"/>
              <a:ext cx="1828800" cy="1601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873125</xdr:colOff>
      <xdr:row>5</xdr:row>
      <xdr:rowOff>158750</xdr:rowOff>
    </xdr:from>
    <xdr:to>
      <xdr:col>5</xdr:col>
      <xdr:colOff>15875</xdr:colOff>
      <xdr:row>8</xdr:row>
      <xdr:rowOff>120650</xdr:rowOff>
    </xdr:to>
    <xdr:sp macro="" textlink="">
      <xdr:nvSpPr>
        <xdr:cNvPr id="12" name="MainPage1">
          <a:extLst>
            <a:ext uri="{FF2B5EF4-FFF2-40B4-BE49-F238E27FC236}">
              <a16:creationId xmlns:a16="http://schemas.microsoft.com/office/drawing/2014/main" id="{00000000-0008-0000-0500-00000A000000}"/>
            </a:ext>
          </a:extLst>
        </xdr:cNvPr>
        <xdr:cNvSpPr txBox="1"/>
      </xdr:nvSpPr>
      <xdr:spPr>
        <a:xfrm>
          <a:off x="873125" y="125412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23</xdr:col>
      <xdr:colOff>644526</xdr:colOff>
      <xdr:row>6</xdr:row>
      <xdr:rowOff>41275</xdr:rowOff>
    </xdr:from>
    <xdr:to>
      <xdr:col>26</xdr:col>
      <xdr:colOff>523876</xdr:colOff>
      <xdr:row>9</xdr:row>
      <xdr:rowOff>3175</xdr:rowOff>
    </xdr:to>
    <xdr:sp macro="" textlink="">
      <xdr:nvSpPr>
        <xdr:cNvPr id="25" name="MainPage6" hidden="1">
          <a:extLst>
            <a:ext uri="{FF2B5EF4-FFF2-40B4-BE49-F238E27FC236}">
              <a16:creationId xmlns:a16="http://schemas.microsoft.com/office/drawing/2014/main" id="{00000000-0008-0000-0500-00007E000000}"/>
            </a:ext>
          </a:extLst>
        </xdr:cNvPr>
        <xdr:cNvSpPr txBox="1"/>
      </xdr:nvSpPr>
      <xdr:spPr>
        <a:xfrm>
          <a:off x="26250901" y="13430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717551</xdr:colOff>
      <xdr:row>6</xdr:row>
      <xdr:rowOff>130175</xdr:rowOff>
    </xdr:from>
    <xdr:to>
      <xdr:col>10</xdr:col>
      <xdr:colOff>1793876</xdr:colOff>
      <xdr:row>9</xdr:row>
      <xdr:rowOff>92075</xdr:rowOff>
    </xdr:to>
    <xdr:sp macro="" textlink="">
      <xdr:nvSpPr>
        <xdr:cNvPr id="24" name="MainPage5" hidden="1">
          <a:extLst>
            <a:ext uri="{FF2B5EF4-FFF2-40B4-BE49-F238E27FC236}">
              <a16:creationId xmlns:a16="http://schemas.microsoft.com/office/drawing/2014/main" id="{00000000-0008-0000-0500-00007D000000}"/>
            </a:ext>
          </a:extLst>
        </xdr:cNvPr>
        <xdr:cNvSpPr txBox="1"/>
      </xdr:nvSpPr>
      <xdr:spPr>
        <a:xfrm>
          <a:off x="10385426" y="14319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504826</xdr:colOff>
      <xdr:row>6</xdr:row>
      <xdr:rowOff>123825</xdr:rowOff>
    </xdr:from>
    <xdr:to>
      <xdr:col>10</xdr:col>
      <xdr:colOff>619126</xdr:colOff>
      <xdr:row>9</xdr:row>
      <xdr:rowOff>85725</xdr:rowOff>
    </xdr:to>
    <xdr:sp macro="" textlink="">
      <xdr:nvSpPr>
        <xdr:cNvPr id="23" name="MainPage4" hidden="1">
          <a:extLst>
            <a:ext uri="{FF2B5EF4-FFF2-40B4-BE49-F238E27FC236}">
              <a16:creationId xmlns:a16="http://schemas.microsoft.com/office/drawing/2014/main" id="{00000000-0008-0000-0500-00007B000000}"/>
            </a:ext>
          </a:extLst>
        </xdr:cNvPr>
        <xdr:cNvSpPr txBox="1"/>
      </xdr:nvSpPr>
      <xdr:spPr>
        <a:xfrm>
          <a:off x="8791576" y="142557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323850</xdr:colOff>
      <xdr:row>6</xdr:row>
      <xdr:rowOff>149225</xdr:rowOff>
    </xdr:from>
    <xdr:to>
      <xdr:col>9</xdr:col>
      <xdr:colOff>111125</xdr:colOff>
      <xdr:row>9</xdr:row>
      <xdr:rowOff>111125</xdr:rowOff>
    </xdr:to>
    <xdr:sp macro="" textlink="">
      <xdr:nvSpPr>
        <xdr:cNvPr id="22" name="MainPage3" hidden="1">
          <a:extLst>
            <a:ext uri="{FF2B5EF4-FFF2-40B4-BE49-F238E27FC236}">
              <a16:creationId xmlns:a16="http://schemas.microsoft.com/office/drawing/2014/main" id="{00000000-0008-0000-0500-000079000000}"/>
            </a:ext>
          </a:extLst>
        </xdr:cNvPr>
        <xdr:cNvSpPr txBox="1"/>
      </xdr:nvSpPr>
      <xdr:spPr>
        <a:xfrm>
          <a:off x="7229475" y="1450975"/>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15876</xdr:colOff>
      <xdr:row>6</xdr:row>
      <xdr:rowOff>127000</xdr:rowOff>
    </xdr:from>
    <xdr:to>
      <xdr:col>8</xdr:col>
      <xdr:colOff>142876</xdr:colOff>
      <xdr:row>9</xdr:row>
      <xdr:rowOff>88900</xdr:rowOff>
    </xdr:to>
    <xdr:sp macro="" textlink="">
      <xdr:nvSpPr>
        <xdr:cNvPr id="19" name="MainPage2" hidden="1">
          <a:extLst>
            <a:ext uri="{FF2B5EF4-FFF2-40B4-BE49-F238E27FC236}">
              <a16:creationId xmlns:a16="http://schemas.microsoft.com/office/drawing/2014/main" id="{00000000-0008-0000-0500-000078000000}"/>
            </a:ext>
          </a:extLst>
        </xdr:cNvPr>
        <xdr:cNvSpPr txBox="1"/>
      </xdr:nvSpPr>
      <xdr:spPr>
        <a:xfrm>
          <a:off x="5540376" y="1428750"/>
          <a:ext cx="28892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533400</xdr:colOff>
          <xdr:row>10</xdr:row>
          <xdr:rowOff>228600</xdr:rowOff>
        </xdr:to>
        <xdr:sp macro="" textlink="">
          <xdr:nvSpPr>
            <xdr:cNvPr id="6151" name="Label7" hidden="1">
              <a:extLst>
                <a:ext uri="{63B3BB69-23CF-44E3-9099-C40C66FF867C}">
                  <a14:compatExt spid="_x0000_s6151"/>
                </a:ext>
                <a:ext uri="{FF2B5EF4-FFF2-40B4-BE49-F238E27FC236}">
                  <a16:creationId xmlns:a16="http://schemas.microsoft.com/office/drawing/2014/main" id="{00000000-0008-0000-0B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76200</xdr:rowOff>
        </xdr:from>
        <xdr:to>
          <xdr:col>2</xdr:col>
          <xdr:colOff>1308100</xdr:colOff>
          <xdr:row>7</xdr:row>
          <xdr:rowOff>50800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190500</xdr:rowOff>
        </xdr:from>
        <xdr:to>
          <xdr:col>5</xdr:col>
          <xdr:colOff>571500</xdr:colOff>
          <xdr:row>8</xdr:row>
          <xdr:rowOff>76200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0</xdr:row>
          <xdr:rowOff>152400</xdr:rowOff>
        </xdr:from>
        <xdr:to>
          <xdr:col>6</xdr:col>
          <xdr:colOff>571500</xdr:colOff>
          <xdr:row>8</xdr:row>
          <xdr:rowOff>76200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B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1</xdr:row>
          <xdr:rowOff>38100</xdr:rowOff>
        </xdr:from>
        <xdr:to>
          <xdr:col>7</xdr:col>
          <xdr:colOff>876300</xdr:colOff>
          <xdr:row>7</xdr:row>
          <xdr:rowOff>190500</xdr:rowOff>
        </xdr:to>
        <xdr:sp macro="" textlink="">
          <xdr:nvSpPr>
            <xdr:cNvPr id="6148" name="Label4"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838200</xdr:colOff>
          <xdr:row>0</xdr:row>
          <xdr:rowOff>76200</xdr:rowOff>
        </xdr:from>
        <xdr:to>
          <xdr:col>8</xdr:col>
          <xdr:colOff>1162050</xdr:colOff>
          <xdr:row>9</xdr:row>
          <xdr:rowOff>0</xdr:rowOff>
        </xdr:to>
        <xdr:sp macro="" textlink="">
          <xdr:nvSpPr>
            <xdr:cNvPr id="6149" name="Label5" hidden="1">
              <a:extLst>
                <a:ext uri="{63B3BB69-23CF-44E3-9099-C40C66FF867C}">
                  <a14:compatExt spid="_x0000_s6149"/>
                </a:ext>
                <a:ext uri="{FF2B5EF4-FFF2-40B4-BE49-F238E27FC236}">
                  <a16:creationId xmlns:a16="http://schemas.microsoft.com/office/drawing/2014/main" id="{00000000-0008-0000-0B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190500</xdr:colOff>
          <xdr:row>2</xdr:row>
          <xdr:rowOff>0</xdr:rowOff>
        </xdr:from>
        <xdr:to>
          <xdr:col>19</xdr:col>
          <xdr:colOff>69850</xdr:colOff>
          <xdr:row>7</xdr:row>
          <xdr:rowOff>190500</xdr:rowOff>
        </xdr:to>
        <xdr:sp macro="" textlink="">
          <xdr:nvSpPr>
            <xdr:cNvPr id="6150" name="Label6" hidden="1">
              <a:extLst>
                <a:ext uri="{63B3BB69-23CF-44E3-9099-C40C66FF867C}">
                  <a14:compatExt spid="_x0000_s6150"/>
                </a:ext>
                <a:ext uri="{FF2B5EF4-FFF2-40B4-BE49-F238E27FC236}">
                  <a16:creationId xmlns:a16="http://schemas.microsoft.com/office/drawing/2014/main" id="{00000000-0008-0000-0B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1124238</xdr:colOff>
      <xdr:row>10</xdr:row>
      <xdr:rowOff>181842</xdr:rowOff>
    </xdr:from>
    <xdr:to>
      <xdr:col>13</xdr:col>
      <xdr:colOff>339147</xdr:colOff>
      <xdr:row>82</xdr:row>
      <xdr:rowOff>181842</xdr:rowOff>
    </xdr:to>
    <xdr:sp macro="" textlink="">
      <xdr:nvSpPr>
        <xdr:cNvPr id="13" name="Freihandform: Form 12">
          <a:extLst>
            <a:ext uri="{FF2B5EF4-FFF2-40B4-BE49-F238E27FC236}">
              <a16:creationId xmlns:a16="http://schemas.microsoft.com/office/drawing/2014/main" id="{00000000-0008-0000-0B00-00000D000000}"/>
            </a:ext>
          </a:extLst>
        </xdr:cNvPr>
        <xdr:cNvSpPr/>
      </xdr:nvSpPr>
      <xdr:spPr>
        <a:xfrm>
          <a:off x="1124238" y="2260024"/>
          <a:ext cx="22455909" cy="14962909"/>
        </a:xfrm>
        <a:custGeom>
          <a:avLst/>
          <a:gdLst>
            <a:gd name="connsiteX0" fmla="*/ 3116774 w 9741159"/>
            <a:gd name="connsiteY0" fmla="*/ 2985796 h 5831632"/>
            <a:gd name="connsiteX1" fmla="*/ 6624385 w 9741159"/>
            <a:gd name="connsiteY1" fmla="*/ 2985796 h 5831632"/>
            <a:gd name="connsiteX2" fmla="*/ 6624385 w 9741159"/>
            <a:gd name="connsiteY2" fmla="*/ 5831632 h 5831632"/>
            <a:gd name="connsiteX3" fmla="*/ 3116774 w 9741159"/>
            <a:gd name="connsiteY3" fmla="*/ 5831632 h 5831632"/>
            <a:gd name="connsiteX4" fmla="*/ 0 w 9741159"/>
            <a:gd name="connsiteY4" fmla="*/ 2985796 h 5831632"/>
            <a:gd name="connsiteX5" fmla="*/ 3023934 w 9741159"/>
            <a:gd name="connsiteY5" fmla="*/ 2985796 h 5831632"/>
            <a:gd name="connsiteX6" fmla="*/ 3023934 w 9741159"/>
            <a:gd name="connsiteY6" fmla="*/ 5831632 h 5831632"/>
            <a:gd name="connsiteX7" fmla="*/ 0 w 9741159"/>
            <a:gd name="connsiteY7" fmla="*/ 5831632 h 5831632"/>
            <a:gd name="connsiteX8" fmla="*/ 0 w 9741159"/>
            <a:gd name="connsiteY8" fmla="*/ 0 h 5831632"/>
            <a:gd name="connsiteX9" fmla="*/ 9741159 w 9741159"/>
            <a:gd name="connsiteY9" fmla="*/ 0 h 5831632"/>
            <a:gd name="connsiteX10" fmla="*/ 9741159 w 9741159"/>
            <a:gd name="connsiteY10" fmla="*/ 5831632 h 5831632"/>
            <a:gd name="connsiteX11" fmla="*/ 6717225 w 9741159"/>
            <a:gd name="connsiteY11" fmla="*/ 5831632 h 5831632"/>
            <a:gd name="connsiteX12" fmla="*/ 6717225 w 9741159"/>
            <a:gd name="connsiteY12" fmla="*/ 1 h 5831632"/>
            <a:gd name="connsiteX13" fmla="*/ 6624385 w 9741159"/>
            <a:gd name="connsiteY13" fmla="*/ 1 h 5831632"/>
            <a:gd name="connsiteX14" fmla="*/ 6624385 w 9741159"/>
            <a:gd name="connsiteY14" fmla="*/ 2892956 h 5831632"/>
            <a:gd name="connsiteX15" fmla="*/ 0 w 9741159"/>
            <a:gd name="connsiteY15" fmla="*/ 2892956 h 5831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741159" h="5831632">
              <a:moveTo>
                <a:pt x="3116774" y="2985796"/>
              </a:moveTo>
              <a:lnTo>
                <a:pt x="6624385" y="2985796"/>
              </a:lnTo>
              <a:lnTo>
                <a:pt x="6624385" y="5831632"/>
              </a:lnTo>
              <a:lnTo>
                <a:pt x="3116774" y="5831632"/>
              </a:lnTo>
              <a:close/>
              <a:moveTo>
                <a:pt x="0" y="2985796"/>
              </a:moveTo>
              <a:lnTo>
                <a:pt x="3023934" y="2985796"/>
              </a:lnTo>
              <a:lnTo>
                <a:pt x="3023934" y="5831632"/>
              </a:lnTo>
              <a:lnTo>
                <a:pt x="0" y="5831632"/>
              </a:lnTo>
              <a:close/>
              <a:moveTo>
                <a:pt x="0" y="0"/>
              </a:moveTo>
              <a:lnTo>
                <a:pt x="9741159" y="0"/>
              </a:lnTo>
              <a:lnTo>
                <a:pt x="9741159" y="5831632"/>
              </a:lnTo>
              <a:lnTo>
                <a:pt x="6717225" y="5831632"/>
              </a:lnTo>
              <a:lnTo>
                <a:pt x="6717225" y="1"/>
              </a:lnTo>
              <a:lnTo>
                <a:pt x="6624385" y="1"/>
              </a:lnTo>
              <a:lnTo>
                <a:pt x="6624385" y="2892956"/>
              </a:lnTo>
              <a:lnTo>
                <a:pt x="0" y="2892956"/>
              </a:lnTo>
              <a:close/>
            </a:path>
          </a:pathLst>
        </a:custGeom>
        <a:solidFill>
          <a:srgbClr val="62C8AC">
            <a:alpha val="6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0B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16</xdr:col>
      <xdr:colOff>112505</xdr:colOff>
      <xdr:row>13</xdr:row>
      <xdr:rowOff>25977</xdr:rowOff>
    </xdr:from>
    <xdr:to>
      <xdr:col>20</xdr:col>
      <xdr:colOff>151534</xdr:colOff>
      <xdr:row>28</xdr:row>
      <xdr:rowOff>72524</xdr:rowOff>
    </xdr:to>
    <xdr:grpSp>
      <xdr:nvGrpSpPr>
        <xdr:cNvPr id="3" name="Gruppieren 2">
          <a:extLst>
            <a:ext uri="{FF2B5EF4-FFF2-40B4-BE49-F238E27FC236}">
              <a16:creationId xmlns:a16="http://schemas.microsoft.com/office/drawing/2014/main" id="{00000000-0008-0000-0B00-000003000000}"/>
            </a:ext>
          </a:extLst>
        </xdr:cNvPr>
        <xdr:cNvGrpSpPr/>
      </xdr:nvGrpSpPr>
      <xdr:grpSpPr>
        <a:xfrm>
          <a:off x="26592005" y="2296102"/>
          <a:ext cx="3214029" cy="2665922"/>
          <a:chOff x="9225319" y="2732950"/>
          <a:chExt cx="3101659" cy="2654519"/>
        </a:xfrm>
      </xdr:grpSpPr>
      <xdr:sp macro="[0]!Nav_VCID" textlink="">
        <xdr:nvSpPr>
          <xdr:cNvPr id="4" name="Rechteck: diagonal liegende Ecken abgerundet 3">
            <a:extLst>
              <a:ext uri="{FF2B5EF4-FFF2-40B4-BE49-F238E27FC236}">
                <a16:creationId xmlns:a16="http://schemas.microsoft.com/office/drawing/2014/main" id="{00000000-0008-0000-0B00-000004000000}"/>
              </a:ext>
            </a:extLst>
          </xdr:cNvPr>
          <xdr:cNvSpPr/>
        </xdr:nvSpPr>
        <xdr:spPr>
          <a:xfrm>
            <a:off x="9315449" y="2732950"/>
            <a:ext cx="2893649" cy="2654519"/>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VCID">
        <xdr:nvPicPr>
          <xdr:cNvPr id="5" name="Grafik 4" descr="Klemmbrett abgehakt mit einfarbiger Füllung">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3036087"/>
            <a:ext cx="1302142" cy="1193490"/>
          </a:xfrm>
          <a:prstGeom prst="rect">
            <a:avLst/>
          </a:prstGeom>
        </xdr:spPr>
      </xdr:pic>
      <xdr:sp macro="[0]!Nav_VCID" textlink="">
        <xdr:nvSpPr>
          <xdr:cNvPr id="6" name="Textfeld 5">
            <a:extLst>
              <a:ext uri="{FF2B5EF4-FFF2-40B4-BE49-F238E27FC236}">
                <a16:creationId xmlns:a16="http://schemas.microsoft.com/office/drawing/2014/main" id="{00000000-0008-0000-0B00-000006000000}"/>
              </a:ext>
            </a:extLst>
          </xdr:cNvPr>
          <xdr:cNvSpPr txBox="1"/>
        </xdr:nvSpPr>
        <xdr:spPr>
          <a:xfrm>
            <a:off x="9225319" y="3978684"/>
            <a:ext cx="3101659" cy="1282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QM</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Request inventory</a:t>
            </a:r>
          </a:p>
        </xdr:txBody>
      </xdr:sp>
    </xdr:grpSp>
    <xdr:clientData/>
  </xdr:twoCellAnchor>
  <xdr:twoCellAnchor editAs="oneCell">
    <xdr:from>
      <xdr:col>2</xdr:col>
      <xdr:colOff>180809</xdr:colOff>
      <xdr:row>1</xdr:row>
      <xdr:rowOff>185552</xdr:rowOff>
    </xdr:from>
    <xdr:to>
      <xdr:col>2</xdr:col>
      <xdr:colOff>1076307</xdr:colOff>
      <xdr:row>6</xdr:row>
      <xdr:rowOff>86591</xdr:rowOff>
    </xdr:to>
    <xdr:pic macro="[0]!Nav_Startseite">
      <xdr:nvPicPr>
        <xdr:cNvPr id="7" name="Grafik 6" descr="Start mit einfarbiger Füllung">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80809" y="393370"/>
          <a:ext cx="895498" cy="94013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8" name="Grafik 7" descr="Produktion mit einfarbiger Füllung">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9" name="Grafik 8" descr="Schachtel mit einfarbiger Füllung">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0" name="Grafik 9" descr="Münzen mit einfarbiger Füllung">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1158874</xdr:colOff>
      <xdr:row>11</xdr:row>
      <xdr:rowOff>95250</xdr:rowOff>
    </xdr:from>
    <xdr:to>
      <xdr:col>11</xdr:col>
      <xdr:colOff>1212273</xdr:colOff>
      <xdr:row>15</xdr:row>
      <xdr:rowOff>95250</xdr:rowOff>
    </xdr:to>
    <xdr:sp macro="" textlink="">
      <xdr:nvSpPr>
        <xdr:cNvPr id="11" name="Rechteck: abgerundete Ecken 10">
          <a:extLst>
            <a:ext uri="{FF2B5EF4-FFF2-40B4-BE49-F238E27FC236}">
              <a16:creationId xmlns:a16="http://schemas.microsoft.com/office/drawing/2014/main" id="{00000000-0008-0000-0B00-00000B000000}"/>
            </a:ext>
          </a:extLst>
        </xdr:cNvPr>
        <xdr:cNvSpPr/>
      </xdr:nvSpPr>
      <xdr:spPr>
        <a:xfrm>
          <a:off x="1158874" y="2381250"/>
          <a:ext cx="15189490"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 RUN </a:t>
          </a:r>
        </a:p>
      </xdr:txBody>
    </xdr:sp>
    <xdr:clientData/>
  </xdr:twoCellAnchor>
  <xdr:twoCellAnchor>
    <xdr:from>
      <xdr:col>8</xdr:col>
      <xdr:colOff>1073727</xdr:colOff>
      <xdr:row>1</xdr:row>
      <xdr:rowOff>0</xdr:rowOff>
    </xdr:from>
    <xdr:to>
      <xdr:col>10</xdr:col>
      <xdr:colOff>30818</xdr:colOff>
      <xdr:row>9</xdr:row>
      <xdr:rowOff>65454</xdr:rowOff>
    </xdr:to>
    <xdr:sp macro="" textlink="">
      <xdr:nvSpPr>
        <xdr:cNvPr id="14" name="Ellipse 13">
          <a:extLst>
            <a:ext uri="{FF2B5EF4-FFF2-40B4-BE49-F238E27FC236}">
              <a16:creationId xmlns:a16="http://schemas.microsoft.com/office/drawing/2014/main" id="{00000000-0008-0000-0B00-00000E000000}"/>
            </a:ext>
          </a:extLst>
        </xdr:cNvPr>
        <xdr:cNvSpPr/>
      </xdr:nvSpPr>
      <xdr:spPr>
        <a:xfrm>
          <a:off x="9386454" y="207818"/>
          <a:ext cx="1728000" cy="1728000"/>
        </a:xfrm>
        <a:prstGeom prst="ellipse">
          <a:avLst/>
        </a:prstGeom>
        <a:solidFill>
          <a:srgbClr val="62C8A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5" name="Grafik 14" descr="Lager mit einfarbiger Füllung">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902575" y="307210"/>
          <a:ext cx="1258955" cy="1278005"/>
        </a:xfrm>
        <a:prstGeom prst="rect">
          <a:avLst/>
        </a:prstGeom>
      </xdr:spPr>
    </xdr:pic>
    <xdr:clientData/>
  </xdr:twoCellAnchor>
  <xdr:twoCellAnchor editAs="absolute">
    <xdr:from>
      <xdr:col>8</xdr:col>
      <xdr:colOff>1316182</xdr:colOff>
      <xdr:row>2</xdr:row>
      <xdr:rowOff>34636</xdr:rowOff>
    </xdr:from>
    <xdr:to>
      <xdr:col>9</xdr:col>
      <xdr:colOff>1189682</xdr:colOff>
      <xdr:row>8</xdr:row>
      <xdr:rowOff>46682</xdr:rowOff>
    </xdr:to>
    <xdr:pic>
      <xdr:nvPicPr>
        <xdr:cNvPr id="17" name="Grafik 16" descr="Klemmbrett abgehakt mit einfarbiger Füllung">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9628909" y="450272"/>
          <a:ext cx="1258955" cy="1258955"/>
        </a:xfrm>
        <a:prstGeom prst="rect">
          <a:avLst/>
        </a:prstGeom>
      </xdr:spPr>
    </xdr:pic>
    <xdr:clientData/>
  </xdr:twoCellAnchor>
  <xdr:twoCellAnchor>
    <xdr:from>
      <xdr:col>16</xdr:col>
      <xdr:colOff>307403</xdr:colOff>
      <xdr:row>30</xdr:row>
      <xdr:rowOff>111127</xdr:rowOff>
    </xdr:from>
    <xdr:to>
      <xdr:col>20</xdr:col>
      <xdr:colOff>139403</xdr:colOff>
      <xdr:row>44</xdr:row>
      <xdr:rowOff>147892</xdr:rowOff>
    </xdr:to>
    <xdr:grpSp>
      <xdr:nvGrpSpPr>
        <xdr:cNvPr id="22" name="Gruppieren 21">
          <a:extLst>
            <a:ext uri="{FF2B5EF4-FFF2-40B4-BE49-F238E27FC236}">
              <a16:creationId xmlns:a16="http://schemas.microsoft.com/office/drawing/2014/main" id="{00000000-0008-0000-0B00-000016000000}"/>
            </a:ext>
          </a:extLst>
        </xdr:cNvPr>
        <xdr:cNvGrpSpPr/>
      </xdr:nvGrpSpPr>
      <xdr:grpSpPr>
        <a:xfrm>
          <a:off x="26786903" y="5349877"/>
          <a:ext cx="3007000" cy="2481515"/>
          <a:chOff x="9315449" y="2430236"/>
          <a:chExt cx="2893649" cy="2490109"/>
        </a:xfrm>
      </xdr:grpSpPr>
      <xdr:sp macro="[0]!Nav_Flaschen" textlink="">
        <xdr:nvSpPr>
          <xdr:cNvPr id="23" name="Rechteck: diagonal liegende Ecken abgerundet 22">
            <a:extLst>
              <a:ext uri="{FF2B5EF4-FFF2-40B4-BE49-F238E27FC236}">
                <a16:creationId xmlns:a16="http://schemas.microsoft.com/office/drawing/2014/main" id="{00000000-0008-0000-0B00-000017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4" name="Grafik 23" descr="Wasserflasche mit einfarbiger Füllung">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0131878" y="2824843"/>
            <a:ext cx="1152000" cy="1152000"/>
          </a:xfrm>
          <a:prstGeom prst="rect">
            <a:avLst/>
          </a:prstGeom>
        </xdr:spPr>
      </xdr:pic>
      <xdr:sp macro="[0]!Nav_Flaschen" textlink="">
        <xdr:nvSpPr>
          <xdr:cNvPr id="25" name="Textfeld 24">
            <a:extLst>
              <a:ext uri="{FF2B5EF4-FFF2-40B4-BE49-F238E27FC236}">
                <a16:creationId xmlns:a16="http://schemas.microsoft.com/office/drawing/2014/main" id="{00000000-0008-0000-0B00-000019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11</xdr:col>
      <xdr:colOff>1593272</xdr:colOff>
      <xdr:row>16</xdr:row>
      <xdr:rowOff>138545</xdr:rowOff>
    </xdr:from>
    <xdr:to>
      <xdr:col>13</xdr:col>
      <xdr:colOff>190500</xdr:colOff>
      <xdr:row>82</xdr:row>
      <xdr:rowOff>51954</xdr:rowOff>
    </xdr:to>
    <xdr:graphicFrame macro="">
      <xdr:nvGraphicFramePr>
        <xdr:cNvPr id="12" name="Diagramm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1593273</xdr:colOff>
      <xdr:row>11</xdr:row>
      <xdr:rowOff>126422</xdr:rowOff>
    </xdr:from>
    <xdr:to>
      <xdr:col>13</xdr:col>
      <xdr:colOff>173182</xdr:colOff>
      <xdr:row>15</xdr:row>
      <xdr:rowOff>126422</xdr:rowOff>
    </xdr:to>
    <xdr:sp macro="" textlink="">
      <xdr:nvSpPr>
        <xdr:cNvPr id="16" name="Rechteck: abgerundete Ecken 15">
          <a:extLst>
            <a:ext uri="{FF2B5EF4-FFF2-40B4-BE49-F238E27FC236}">
              <a16:creationId xmlns:a16="http://schemas.microsoft.com/office/drawing/2014/main" id="{00000000-0008-0000-0B00-000010000000}"/>
            </a:ext>
          </a:extLst>
        </xdr:cNvPr>
        <xdr:cNvSpPr/>
      </xdr:nvSpPr>
      <xdr:spPr>
        <a:xfrm>
          <a:off x="16729364" y="2412422"/>
          <a:ext cx="6684818"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 QM</a:t>
          </a:r>
        </a:p>
      </xdr:txBody>
    </xdr:sp>
    <xdr:clientData/>
  </xdr:twoCellAnchor>
  <xdr:twoCellAnchor>
    <xdr:from>
      <xdr:col>2</xdr:col>
      <xdr:colOff>1281545</xdr:colOff>
      <xdr:row>16</xdr:row>
      <xdr:rowOff>51954</xdr:rowOff>
    </xdr:from>
    <xdr:to>
      <xdr:col>11</xdr:col>
      <xdr:colOff>1160318</xdr:colOff>
      <xdr:row>45</xdr:row>
      <xdr:rowOff>103909</xdr:rowOff>
    </xdr:to>
    <xdr:graphicFrame macro="">
      <xdr:nvGraphicFramePr>
        <xdr:cNvPr id="18" name="Diagramm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1242001</xdr:colOff>
      <xdr:row>48</xdr:row>
      <xdr:rowOff>126422</xdr:rowOff>
    </xdr:from>
    <xdr:to>
      <xdr:col>7</xdr:col>
      <xdr:colOff>1021772</xdr:colOff>
      <xdr:row>52</xdr:row>
      <xdr:rowOff>126423</xdr:rowOff>
    </xdr:to>
    <xdr:sp macro="" textlink="">
      <xdr:nvSpPr>
        <xdr:cNvPr id="19" name="Rechteck: abgerundete Ecken 18">
          <a:extLst>
            <a:ext uri="{FF2B5EF4-FFF2-40B4-BE49-F238E27FC236}">
              <a16:creationId xmlns:a16="http://schemas.microsoft.com/office/drawing/2014/main" id="{00000000-0008-0000-0B00-000013000000}"/>
            </a:ext>
          </a:extLst>
        </xdr:cNvPr>
        <xdr:cNvSpPr/>
      </xdr:nvSpPr>
      <xdr:spPr>
        <a:xfrm>
          <a:off x="1242001" y="10101695"/>
          <a:ext cx="6707044"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a:t>
          </a:r>
        </a:p>
      </xdr:txBody>
    </xdr:sp>
    <xdr:clientData/>
  </xdr:twoCellAnchor>
  <xdr:twoCellAnchor>
    <xdr:from>
      <xdr:col>8</xdr:col>
      <xdr:colOff>60900</xdr:colOff>
      <xdr:row>48</xdr:row>
      <xdr:rowOff>71004</xdr:rowOff>
    </xdr:from>
    <xdr:to>
      <xdr:col>11</xdr:col>
      <xdr:colOff>1142999</xdr:colOff>
      <xdr:row>52</xdr:row>
      <xdr:rowOff>71005</xdr:rowOff>
    </xdr:to>
    <xdr:sp macro="" textlink="">
      <xdr:nvSpPr>
        <xdr:cNvPr id="20" name="Rechteck: abgerundete Ecken 19">
          <a:extLst>
            <a:ext uri="{FF2B5EF4-FFF2-40B4-BE49-F238E27FC236}">
              <a16:creationId xmlns:a16="http://schemas.microsoft.com/office/drawing/2014/main" id="{00000000-0008-0000-0B00-000014000000}"/>
            </a:ext>
          </a:extLst>
        </xdr:cNvPr>
        <xdr:cNvSpPr/>
      </xdr:nvSpPr>
      <xdr:spPr>
        <a:xfrm>
          <a:off x="8373627" y="10046277"/>
          <a:ext cx="7905463"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QM PRODUCTION ARCHIV</a:t>
          </a:r>
        </a:p>
      </xdr:txBody>
    </xdr:sp>
    <xdr:clientData/>
  </xdr:twoCellAnchor>
  <xdr:twoCellAnchor>
    <xdr:from>
      <xdr:col>8</xdr:col>
      <xdr:colOff>86590</xdr:colOff>
      <xdr:row>53</xdr:row>
      <xdr:rowOff>34636</xdr:rowOff>
    </xdr:from>
    <xdr:to>
      <xdr:col>11</xdr:col>
      <xdr:colOff>1142999</xdr:colOff>
      <xdr:row>82</xdr:row>
      <xdr:rowOff>69273</xdr:rowOff>
    </xdr:to>
    <xdr:graphicFrame macro="">
      <xdr:nvGraphicFramePr>
        <xdr:cNvPr id="21" name="Diagramm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1281544</xdr:colOff>
      <xdr:row>53</xdr:row>
      <xdr:rowOff>103907</xdr:rowOff>
    </xdr:from>
    <xdr:to>
      <xdr:col>7</xdr:col>
      <xdr:colOff>1039090</xdr:colOff>
      <xdr:row>82</xdr:row>
      <xdr:rowOff>-1</xdr:rowOff>
    </xdr:to>
    <xdr:graphicFrame macro="">
      <xdr:nvGraphicFramePr>
        <xdr:cNvPr id="26" name="Diagramm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809625</xdr:colOff>
      <xdr:row>5</xdr:row>
      <xdr:rowOff>155575</xdr:rowOff>
    </xdr:from>
    <xdr:to>
      <xdr:col>4</xdr:col>
      <xdr:colOff>1333500</xdr:colOff>
      <xdr:row>8</xdr:row>
      <xdr:rowOff>117475</xdr:rowOff>
    </xdr:to>
    <xdr:sp macro="" textlink="">
      <xdr:nvSpPr>
        <xdr:cNvPr id="28" name="MainPage1">
          <a:extLst>
            <a:ext uri="{FF2B5EF4-FFF2-40B4-BE49-F238E27FC236}">
              <a16:creationId xmlns:a16="http://schemas.microsoft.com/office/drawing/2014/main" id="{00000000-0008-0000-0B00-00001C000000}"/>
            </a:ext>
          </a:extLst>
        </xdr:cNvPr>
        <xdr:cNvSpPr txBox="1"/>
      </xdr:nvSpPr>
      <xdr:spPr>
        <a:xfrm>
          <a:off x="809625" y="1187450"/>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390526</xdr:colOff>
      <xdr:row>6</xdr:row>
      <xdr:rowOff>53975</xdr:rowOff>
    </xdr:from>
    <xdr:to>
      <xdr:col>21</xdr:col>
      <xdr:colOff>269876</xdr:colOff>
      <xdr:row>9</xdr:row>
      <xdr:rowOff>15875</xdr:rowOff>
    </xdr:to>
    <xdr:sp macro="" textlink="">
      <xdr:nvSpPr>
        <xdr:cNvPr id="33" name="MainPage6" hidden="1">
          <a:extLst>
            <a:ext uri="{FF2B5EF4-FFF2-40B4-BE49-F238E27FC236}">
              <a16:creationId xmlns:a16="http://schemas.microsoft.com/office/drawing/2014/main" id="{00000000-0008-0000-0B00-00001D000000}"/>
            </a:ext>
          </a:extLst>
        </xdr:cNvPr>
        <xdr:cNvSpPr txBox="1"/>
      </xdr:nvSpPr>
      <xdr:spPr>
        <a:xfrm>
          <a:off x="27393901"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558800</xdr:colOff>
      <xdr:row>7</xdr:row>
      <xdr:rowOff>0</xdr:rowOff>
    </xdr:from>
    <xdr:to>
      <xdr:col>10</xdr:col>
      <xdr:colOff>698499</xdr:colOff>
      <xdr:row>9</xdr:row>
      <xdr:rowOff>88900</xdr:rowOff>
    </xdr:to>
    <xdr:sp macro="" textlink="">
      <xdr:nvSpPr>
        <xdr:cNvPr id="32" name="MainPage5" hidden="1">
          <a:extLst>
            <a:ext uri="{FF2B5EF4-FFF2-40B4-BE49-F238E27FC236}">
              <a16:creationId xmlns:a16="http://schemas.microsoft.com/office/drawing/2014/main" id="{00000000-0008-0000-0B00-00001E000000}"/>
            </a:ext>
          </a:extLst>
        </xdr:cNvPr>
        <xdr:cNvSpPr txBox="1"/>
      </xdr:nvSpPr>
      <xdr:spPr>
        <a:xfrm>
          <a:off x="8845550" y="1444625"/>
          <a:ext cx="2901949" cy="5016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504826</xdr:colOff>
      <xdr:row>6</xdr:row>
      <xdr:rowOff>184150</xdr:rowOff>
    </xdr:from>
    <xdr:to>
      <xdr:col>9</xdr:col>
      <xdr:colOff>381000</xdr:colOff>
      <xdr:row>9</xdr:row>
      <xdr:rowOff>146050</xdr:rowOff>
    </xdr:to>
    <xdr:sp macro="" textlink="">
      <xdr:nvSpPr>
        <xdr:cNvPr id="31" name="MainPage4" hidden="1">
          <a:extLst>
            <a:ext uri="{FF2B5EF4-FFF2-40B4-BE49-F238E27FC236}">
              <a16:creationId xmlns:a16="http://schemas.microsoft.com/office/drawing/2014/main" id="{00000000-0008-0000-0B00-00001F000000}"/>
            </a:ext>
          </a:extLst>
        </xdr:cNvPr>
        <xdr:cNvSpPr txBox="1"/>
      </xdr:nvSpPr>
      <xdr:spPr>
        <a:xfrm>
          <a:off x="7410451" y="1422400"/>
          <a:ext cx="263842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212725</xdr:colOff>
      <xdr:row>6</xdr:row>
      <xdr:rowOff>158750</xdr:rowOff>
    </xdr:from>
    <xdr:to>
      <xdr:col>8</xdr:col>
      <xdr:colOff>539750</xdr:colOff>
      <xdr:row>8</xdr:row>
      <xdr:rowOff>171450</xdr:rowOff>
    </xdr:to>
    <xdr:sp macro="" textlink="">
      <xdr:nvSpPr>
        <xdr:cNvPr id="30" name="MainPage3" hidden="1">
          <a:extLst>
            <a:ext uri="{FF2B5EF4-FFF2-40B4-BE49-F238E27FC236}">
              <a16:creationId xmlns:a16="http://schemas.microsoft.com/office/drawing/2014/main" id="{00000000-0008-0000-0B00-000020000000}"/>
            </a:ext>
          </a:extLst>
        </xdr:cNvPr>
        <xdr:cNvSpPr txBox="1"/>
      </xdr:nvSpPr>
      <xdr:spPr>
        <a:xfrm>
          <a:off x="5737225" y="1397000"/>
          <a:ext cx="3089275" cy="4254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142876</xdr:colOff>
      <xdr:row>6</xdr:row>
      <xdr:rowOff>187325</xdr:rowOff>
    </xdr:from>
    <xdr:to>
      <xdr:col>7</xdr:col>
      <xdr:colOff>635000</xdr:colOff>
      <xdr:row>9</xdr:row>
      <xdr:rowOff>149225</xdr:rowOff>
    </xdr:to>
    <xdr:sp macro="" textlink="">
      <xdr:nvSpPr>
        <xdr:cNvPr id="29" name="MainPage2" hidden="1">
          <a:extLst>
            <a:ext uri="{FF2B5EF4-FFF2-40B4-BE49-F238E27FC236}">
              <a16:creationId xmlns:a16="http://schemas.microsoft.com/office/drawing/2014/main" id="{00000000-0008-0000-0B00-000021000000}"/>
            </a:ext>
          </a:extLst>
        </xdr:cNvPr>
        <xdr:cNvSpPr txBox="1"/>
      </xdr:nvSpPr>
      <xdr:spPr>
        <a:xfrm>
          <a:off x="4286251" y="1425575"/>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333375</xdr:colOff>
      <xdr:row>2</xdr:row>
      <xdr:rowOff>47625</xdr:rowOff>
    </xdr:from>
    <xdr:to>
      <xdr:col>18</xdr:col>
      <xdr:colOff>611167</xdr:colOff>
      <xdr:row>7</xdr:row>
      <xdr:rowOff>51442</xdr:rowOff>
    </xdr:to>
    <xdr:pic macro="[0]!Quit_Button">
      <xdr:nvPicPr>
        <xdr:cNvPr id="27" name="Grafik 26" descr="Sperren mit einfarbiger Füllung">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6574750" y="460375"/>
          <a:ext cx="1039792" cy="10356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18</xdr:col>
          <xdr:colOff>1181100</xdr:colOff>
          <xdr:row>11</xdr:row>
          <xdr:rowOff>0</xdr:rowOff>
        </xdr:to>
        <xdr:sp macro="" textlink="">
          <xdr:nvSpPr>
            <xdr:cNvPr id="7175" name="Label7" hidden="1">
              <a:extLst>
                <a:ext uri="{63B3BB69-23CF-44E3-9099-C40C66FF867C}">
                  <a14:compatExt spid="_x0000_s7175"/>
                </a:ext>
                <a:ext uri="{FF2B5EF4-FFF2-40B4-BE49-F238E27FC236}">
                  <a16:creationId xmlns:a16="http://schemas.microsoft.com/office/drawing/2014/main" id="{00000000-0008-0000-1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1447800</xdr:colOff>
          <xdr:row>1</xdr:row>
          <xdr:rowOff>38100</xdr:rowOff>
        </xdr:from>
        <xdr:to>
          <xdr:col>18</xdr:col>
          <xdr:colOff>266700</xdr:colOff>
          <xdr:row>8</xdr:row>
          <xdr:rowOff>88900</xdr:rowOff>
        </xdr:to>
        <xdr:sp macro="" textlink="">
          <xdr:nvSpPr>
            <xdr:cNvPr id="7174" name="Label6" hidden="1">
              <a:extLst>
                <a:ext uri="{63B3BB69-23CF-44E3-9099-C40C66FF867C}">
                  <a14:compatExt spid="_x0000_s7174"/>
                </a:ext>
                <a:ext uri="{FF2B5EF4-FFF2-40B4-BE49-F238E27FC236}">
                  <a16:creationId xmlns:a16="http://schemas.microsoft.com/office/drawing/2014/main" id="{00000000-0008-0000-1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1066800</xdr:colOff>
          <xdr:row>1</xdr:row>
          <xdr:rowOff>76200</xdr:rowOff>
        </xdr:from>
        <xdr:to>
          <xdr:col>9</xdr:col>
          <xdr:colOff>1257300</xdr:colOff>
          <xdr:row>7</xdr:row>
          <xdr:rowOff>190500</xdr:rowOff>
        </xdr:to>
        <xdr:sp macro="" textlink="">
          <xdr:nvSpPr>
            <xdr:cNvPr id="7173" name="Label5" hidden="1">
              <a:extLst>
                <a:ext uri="{63B3BB69-23CF-44E3-9099-C40C66FF867C}">
                  <a14:compatExt spid="_x0000_s7173"/>
                </a:ext>
                <a:ext uri="{FF2B5EF4-FFF2-40B4-BE49-F238E27FC236}">
                  <a16:creationId xmlns:a16="http://schemas.microsoft.com/office/drawing/2014/main" id="{00000000-0008-0000-1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76200</xdr:rowOff>
        </xdr:from>
        <xdr:to>
          <xdr:col>8</xdr:col>
          <xdr:colOff>895350</xdr:colOff>
          <xdr:row>8</xdr:row>
          <xdr:rowOff>12700</xdr:rowOff>
        </xdr:to>
        <xdr:sp macro="" textlink="">
          <xdr:nvSpPr>
            <xdr:cNvPr id="7172" name="Label4" hidden="1">
              <a:extLst>
                <a:ext uri="{63B3BB69-23CF-44E3-9099-C40C66FF867C}">
                  <a14:compatExt spid="_x0000_s7172"/>
                </a:ext>
                <a:ext uri="{FF2B5EF4-FFF2-40B4-BE49-F238E27FC236}">
                  <a16:creationId xmlns:a16="http://schemas.microsoft.com/office/drawing/2014/main" id="{00000000-0008-0000-1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1</xdr:row>
          <xdr:rowOff>114300</xdr:rowOff>
        </xdr:from>
        <xdr:to>
          <xdr:col>7</xdr:col>
          <xdr:colOff>762000</xdr:colOff>
          <xdr:row>8</xdr:row>
          <xdr:rowOff>50800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1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2</xdr:col>
          <xdr:colOff>1308100</xdr:colOff>
          <xdr:row>7</xdr:row>
          <xdr:rowOff>184150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1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0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editAs="absolute">
    <xdr:from>
      <xdr:col>16</xdr:col>
      <xdr:colOff>968375</xdr:colOff>
      <xdr:row>27</xdr:row>
      <xdr:rowOff>142876</xdr:rowOff>
    </xdr:from>
    <xdr:to>
      <xdr:col>18</xdr:col>
      <xdr:colOff>1022625</xdr:colOff>
      <xdr:row>42</xdr:row>
      <xdr:rowOff>6584</xdr:rowOff>
    </xdr:to>
    <xdr:grpSp>
      <xdr:nvGrpSpPr>
        <xdr:cNvPr id="3" name="Gruppieren 2">
          <a:extLst>
            <a:ext uri="{FF2B5EF4-FFF2-40B4-BE49-F238E27FC236}">
              <a16:creationId xmlns:a16="http://schemas.microsoft.com/office/drawing/2014/main" id="{00000000-0008-0000-1000-000003000000}"/>
            </a:ext>
          </a:extLst>
        </xdr:cNvPr>
        <xdr:cNvGrpSpPr/>
      </xdr:nvGrpSpPr>
      <xdr:grpSpPr>
        <a:xfrm>
          <a:off x="23669625" y="5191126"/>
          <a:ext cx="2985833" cy="2562458"/>
          <a:chOff x="9315449" y="2430236"/>
          <a:chExt cx="2893649" cy="2490109"/>
        </a:xfrm>
      </xdr:grpSpPr>
      <xdr:sp macro="[0]!Nav_Filament" textlink="">
        <xdr:nvSpPr>
          <xdr:cNvPr id="4" name="Rechteck: diagonal liegende Ecken abgerundet 3">
            <a:extLst>
              <a:ext uri="{FF2B5EF4-FFF2-40B4-BE49-F238E27FC236}">
                <a16:creationId xmlns:a16="http://schemas.microsoft.com/office/drawing/2014/main" id="{00000000-0008-0000-10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ilament">
        <xdr:nvPicPr>
          <xdr:cNvPr id="5" name="Grafik 4" descr="Mais mit einfarbiger Füllung">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6311"/>
            <a:ext cx="1152000" cy="969064"/>
          </a:xfrm>
          <a:prstGeom prst="rect">
            <a:avLst/>
          </a:prstGeom>
        </xdr:spPr>
      </xdr:pic>
      <xdr:sp macro="[0]!Nav_Filament" textlink="">
        <xdr:nvSpPr>
          <xdr:cNvPr id="6" name="Textfeld 5">
            <a:extLst>
              <a:ext uri="{FF2B5EF4-FFF2-40B4-BE49-F238E27FC236}">
                <a16:creationId xmlns:a16="http://schemas.microsoft.com/office/drawing/2014/main" id="{00000000-0008-0000-10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Filament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104317</xdr:colOff>
      <xdr:row>1</xdr:row>
      <xdr:rowOff>192768</xdr:rowOff>
    </xdr:from>
    <xdr:to>
      <xdr:col>2</xdr:col>
      <xdr:colOff>1106409</xdr:colOff>
      <xdr:row>7</xdr:row>
      <xdr:rowOff>5282</xdr:rowOff>
    </xdr:to>
    <xdr:pic macro="[0]!Nav_Startseite">
      <xdr:nvPicPr>
        <xdr:cNvPr id="8" name="Grafik 7" descr="Start mit einfarbiger Füllung">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4317" y="399143"/>
          <a:ext cx="1002092" cy="1044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6305550" y="32943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editAs="absolute">
    <xdr:from>
      <xdr:col>16</xdr:col>
      <xdr:colOff>873125</xdr:colOff>
      <xdr:row>11</xdr:row>
      <xdr:rowOff>0</xdr:rowOff>
    </xdr:from>
    <xdr:to>
      <xdr:col>18</xdr:col>
      <xdr:colOff>952500</xdr:colOff>
      <xdr:row>24</xdr:row>
      <xdr:rowOff>142875</xdr:rowOff>
    </xdr:to>
    <xdr:grpSp>
      <xdr:nvGrpSpPr>
        <xdr:cNvPr id="19" name="Gruppieren 18">
          <a:extLst>
            <a:ext uri="{FF2B5EF4-FFF2-40B4-BE49-F238E27FC236}">
              <a16:creationId xmlns:a16="http://schemas.microsoft.com/office/drawing/2014/main" id="{00000000-0008-0000-1000-000013000000}"/>
            </a:ext>
          </a:extLst>
        </xdr:cNvPr>
        <xdr:cNvGrpSpPr/>
      </xdr:nvGrpSpPr>
      <xdr:grpSpPr>
        <a:xfrm>
          <a:off x="23574375" y="1979083"/>
          <a:ext cx="3010958" cy="2672292"/>
          <a:chOff x="9315449" y="2430236"/>
          <a:chExt cx="2893649" cy="2490109"/>
        </a:xfrm>
      </xdr:grpSpPr>
      <xdr:sp macro="[0]!Nav_ETA" textlink="">
        <xdr:nvSpPr>
          <xdr:cNvPr id="20" name="Rechteck: diagonal liegende Ecken abgerundet 19">
            <a:extLst>
              <a:ext uri="{FF2B5EF4-FFF2-40B4-BE49-F238E27FC236}">
                <a16:creationId xmlns:a16="http://schemas.microsoft.com/office/drawing/2014/main" id="{00000000-0008-0000-10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ETA">
        <xdr:nvPicPr>
          <xdr:cNvPr id="21" name="Grafik 20" descr="Chatblase mit einfarbiger Füllun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3120022"/>
            <a:ext cx="1152000" cy="954822"/>
          </a:xfrm>
          <a:prstGeom prst="rect">
            <a:avLst/>
          </a:prstGeom>
        </xdr:spPr>
      </xdr:pic>
      <xdr:sp macro="[0]!Nav_ETA" textlink="">
        <xdr:nvSpPr>
          <xdr:cNvPr id="22" name="Textfeld 21">
            <a:extLst>
              <a:ext uri="{FF2B5EF4-FFF2-40B4-BE49-F238E27FC236}">
                <a16:creationId xmlns:a16="http://schemas.microsoft.com/office/drawing/2014/main" id="{00000000-0008-0000-10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ETA</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Of Treatment</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1000125</xdr:colOff>
      <xdr:row>44</xdr:row>
      <xdr:rowOff>99606</xdr:rowOff>
    </xdr:from>
    <xdr:to>
      <xdr:col>18</xdr:col>
      <xdr:colOff>1047750</xdr:colOff>
      <xdr:row>58</xdr:row>
      <xdr:rowOff>156575</xdr:rowOff>
    </xdr:to>
    <xdr:grpSp>
      <xdr:nvGrpSpPr>
        <xdr:cNvPr id="23" name="Gruppieren 22">
          <a:extLst>
            <a:ext uri="{FF2B5EF4-FFF2-40B4-BE49-F238E27FC236}">
              <a16:creationId xmlns:a16="http://schemas.microsoft.com/office/drawing/2014/main" id="{00000000-0008-0000-1000-000017000000}"/>
            </a:ext>
          </a:extLst>
        </xdr:cNvPr>
        <xdr:cNvGrpSpPr/>
      </xdr:nvGrpSpPr>
      <xdr:grpSpPr>
        <a:xfrm>
          <a:off x="23701375" y="8206439"/>
          <a:ext cx="2979208" cy="2575803"/>
          <a:chOff x="9315449" y="2430236"/>
          <a:chExt cx="2893649" cy="2490109"/>
        </a:xfrm>
      </xdr:grpSpPr>
      <xdr:sp macro="[0]!Nav_Flaschen" textlink="">
        <xdr:nvSpPr>
          <xdr:cNvPr id="24" name="Rechteck: diagonal liegende Ecken abgerundet 23">
            <a:extLst>
              <a:ext uri="{FF2B5EF4-FFF2-40B4-BE49-F238E27FC236}">
                <a16:creationId xmlns:a16="http://schemas.microsoft.com/office/drawing/2014/main" id="{00000000-0008-0000-1000-000018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25" name="Grafik 24" descr="Wasserflasche mit einfarbiger Füllung">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0131878" y="2824843"/>
            <a:ext cx="1152000" cy="1152000"/>
          </a:xfrm>
          <a:prstGeom prst="rect">
            <a:avLst/>
          </a:prstGeom>
        </xdr:spPr>
      </xdr:pic>
      <xdr:sp macro="[0]!Nav_Flaschen" textlink="">
        <xdr:nvSpPr>
          <xdr:cNvPr id="26" name="Textfeld 25">
            <a:extLst>
              <a:ext uri="{FF2B5EF4-FFF2-40B4-BE49-F238E27FC236}">
                <a16:creationId xmlns:a16="http://schemas.microsoft.com/office/drawing/2014/main" id="{00000000-0008-0000-1000-00001A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16</xdr:col>
      <xdr:colOff>1047750</xdr:colOff>
      <xdr:row>61</xdr:row>
      <xdr:rowOff>70032</xdr:rowOff>
    </xdr:from>
    <xdr:to>
      <xdr:col>18</xdr:col>
      <xdr:colOff>1095375</xdr:colOff>
      <xdr:row>75</xdr:row>
      <xdr:rowOff>127001</xdr:rowOff>
    </xdr:to>
    <xdr:grpSp>
      <xdr:nvGrpSpPr>
        <xdr:cNvPr id="27" name="Gruppieren 26">
          <a:extLst>
            <a:ext uri="{FF2B5EF4-FFF2-40B4-BE49-F238E27FC236}">
              <a16:creationId xmlns:a16="http://schemas.microsoft.com/office/drawing/2014/main" id="{00000000-0008-0000-1000-00001B000000}"/>
            </a:ext>
          </a:extLst>
        </xdr:cNvPr>
        <xdr:cNvGrpSpPr/>
      </xdr:nvGrpSpPr>
      <xdr:grpSpPr>
        <a:xfrm>
          <a:off x="23749000" y="11235449"/>
          <a:ext cx="2979208" cy="2575802"/>
          <a:chOff x="9315449" y="2430236"/>
          <a:chExt cx="2893649" cy="2490109"/>
        </a:xfrm>
      </xdr:grpSpPr>
      <xdr:sp macro="[0]!Nav_Auftrag" textlink="">
        <xdr:nvSpPr>
          <xdr:cNvPr id="28" name="Rechteck: diagonal liegende Ecken abgerundet 27">
            <a:extLst>
              <a:ext uri="{FF2B5EF4-FFF2-40B4-BE49-F238E27FC236}">
                <a16:creationId xmlns:a16="http://schemas.microsoft.com/office/drawing/2014/main" id="{00000000-0008-0000-1000-00001C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Auftrag">
        <xdr:nvPicPr>
          <xdr:cNvPr id="29" name="Grafik 28" descr="Dokument mit einfarbiger Füllung">
            <a:extLst>
              <a:ext uri="{FF2B5EF4-FFF2-40B4-BE49-F238E27FC236}">
                <a16:creationId xmlns:a16="http://schemas.microsoft.com/office/drawing/2014/main" id="{00000000-0008-0000-1000-00001D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0131878" y="2917425"/>
            <a:ext cx="1152000" cy="966835"/>
          </a:xfrm>
          <a:prstGeom prst="rect">
            <a:avLst/>
          </a:prstGeom>
        </xdr:spPr>
      </xdr:pic>
      <xdr:sp macro="[0]!Nav_Auftrag" textlink="">
        <xdr:nvSpPr>
          <xdr:cNvPr id="30" name="Textfeld 29">
            <a:extLst>
              <a:ext uri="{FF2B5EF4-FFF2-40B4-BE49-F238E27FC236}">
                <a16:creationId xmlns:a16="http://schemas.microsoft.com/office/drawing/2014/main" id="{00000000-0008-0000-1000-00001E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2</xdr:col>
      <xdr:colOff>952500</xdr:colOff>
      <xdr:row>10</xdr:row>
      <xdr:rowOff>174625</xdr:rowOff>
    </xdr:from>
    <xdr:to>
      <xdr:col>10</xdr:col>
      <xdr:colOff>2587625</xdr:colOff>
      <xdr:row>14</xdr:row>
      <xdr:rowOff>174625</xdr:rowOff>
    </xdr:to>
    <xdr:sp macro="" textlink="">
      <xdr:nvSpPr>
        <xdr:cNvPr id="31" name="Rechteck: abgerundete Ecken 30">
          <a:extLst>
            <a:ext uri="{FF2B5EF4-FFF2-40B4-BE49-F238E27FC236}">
              <a16:creationId xmlns:a16="http://schemas.microsoft.com/office/drawing/2014/main" id="{00000000-0008-0000-1000-00001F000000}"/>
            </a:ext>
          </a:extLst>
        </xdr:cNvPr>
        <xdr:cNvSpPr/>
      </xdr:nvSpPr>
      <xdr:spPr>
        <a:xfrm>
          <a:off x="952500" y="2238375"/>
          <a:ext cx="1268412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BOTTLE</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STATUS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942976</xdr:colOff>
      <xdr:row>47</xdr:row>
      <xdr:rowOff>22225</xdr:rowOff>
    </xdr:from>
    <xdr:to>
      <xdr:col>6</xdr:col>
      <xdr:colOff>1000125</xdr:colOff>
      <xdr:row>51</xdr:row>
      <xdr:rowOff>22225</xdr:rowOff>
    </xdr:to>
    <xdr:sp macro="" textlink="">
      <xdr:nvSpPr>
        <xdr:cNvPr id="36" name="Rechteck: abgerundete Ecken 35">
          <a:extLst>
            <a:ext uri="{FF2B5EF4-FFF2-40B4-BE49-F238E27FC236}">
              <a16:creationId xmlns:a16="http://schemas.microsoft.com/office/drawing/2014/main" id="{00000000-0008-0000-1000-000024000000}"/>
            </a:ext>
          </a:extLst>
        </xdr:cNvPr>
        <xdr:cNvSpPr/>
      </xdr:nvSpPr>
      <xdr:spPr>
        <a:xfrm>
          <a:off x="942976" y="99123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6</xdr:col>
      <xdr:colOff>1269999</xdr:colOff>
      <xdr:row>47</xdr:row>
      <xdr:rowOff>415</xdr:rowOff>
    </xdr:from>
    <xdr:to>
      <xdr:col>10</xdr:col>
      <xdr:colOff>2555874</xdr:colOff>
      <xdr:row>51</xdr:row>
      <xdr:rowOff>414</xdr:rowOff>
    </xdr:to>
    <xdr:sp macro="" textlink="">
      <xdr:nvSpPr>
        <xdr:cNvPr id="17" name="Rechteck: abgerundete Ecken 16">
          <a:extLst>
            <a:ext uri="{FF2B5EF4-FFF2-40B4-BE49-F238E27FC236}">
              <a16:creationId xmlns:a16="http://schemas.microsoft.com/office/drawing/2014/main" id="{00000000-0008-0000-1000-000011000000}"/>
            </a:ext>
          </a:extLst>
        </xdr:cNvPr>
        <xdr:cNvSpPr/>
      </xdr:nvSpPr>
      <xdr:spPr>
        <a:xfrm>
          <a:off x="6794499" y="9883775"/>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FILAMENT STATE</a:t>
          </a:r>
        </a:p>
      </xdr:txBody>
    </xdr:sp>
    <xdr:clientData/>
  </xdr:twoCellAnchor>
  <xdr:twoCellAnchor>
    <xdr:from>
      <xdr:col>5</xdr:col>
      <xdr:colOff>381000</xdr:colOff>
      <xdr:row>0</xdr:row>
      <xdr:rowOff>79375</xdr:rowOff>
    </xdr:from>
    <xdr:to>
      <xdr:col>6</xdr:col>
      <xdr:colOff>727875</xdr:colOff>
      <xdr:row>8</xdr:row>
      <xdr:rowOff>156375</xdr:rowOff>
    </xdr:to>
    <xdr:sp macro="" textlink="">
      <xdr:nvSpPr>
        <xdr:cNvPr id="9" name="Ellipse 8">
          <a:extLst>
            <a:ext uri="{FF2B5EF4-FFF2-40B4-BE49-F238E27FC236}">
              <a16:creationId xmlns:a16="http://schemas.microsoft.com/office/drawing/2014/main" id="{00000000-0008-0000-1000-000009000000}"/>
            </a:ext>
          </a:extLst>
        </xdr:cNvPr>
        <xdr:cNvSpPr/>
      </xdr:nvSpPr>
      <xdr:spPr>
        <a:xfrm>
          <a:off x="4524375" y="793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5</xdr:col>
      <xdr:colOff>612775</xdr:colOff>
      <xdr:row>1</xdr:row>
      <xdr:rowOff>62735</xdr:rowOff>
    </xdr:from>
    <xdr:to>
      <xdr:col>6</xdr:col>
      <xdr:colOff>490605</xdr:colOff>
      <xdr:row>7</xdr:row>
      <xdr:rowOff>83440</xdr:rowOff>
    </xdr:to>
    <xdr:pic>
      <xdr:nvPicPr>
        <xdr:cNvPr id="11" name="Grafik 10" descr="Schachtel mit einfarbiger Füllung">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4756150" y="272285"/>
          <a:ext cx="1258955" cy="1278005"/>
        </a:xfrm>
        <a:prstGeom prst="rect">
          <a:avLst/>
        </a:prstGeom>
      </xdr:spPr>
    </xdr:pic>
    <xdr:clientData/>
  </xdr:twoCellAnchor>
  <xdr:twoCellAnchor editAs="absolute">
    <xdr:from>
      <xdr:col>2</xdr:col>
      <xdr:colOff>942976</xdr:colOff>
      <xdr:row>51</xdr:row>
      <xdr:rowOff>174625</xdr:rowOff>
    </xdr:from>
    <xdr:to>
      <xdr:col>6</xdr:col>
      <xdr:colOff>1016000</xdr:colOff>
      <xdr:row>57</xdr:row>
      <xdr:rowOff>111125</xdr:rowOff>
    </xdr:to>
    <xdr:sp macro="" textlink="">
      <xdr:nvSpPr>
        <xdr:cNvPr id="18" name="Rechteck: abgerundete Ecken 17">
          <a:extLst>
            <a:ext uri="{FF2B5EF4-FFF2-40B4-BE49-F238E27FC236}">
              <a16:creationId xmlns:a16="http://schemas.microsoft.com/office/drawing/2014/main" id="{00000000-0008-0000-1000-000012000000}"/>
            </a:ext>
          </a:extLst>
        </xdr:cNvPr>
        <xdr:cNvSpPr/>
      </xdr:nvSpPr>
      <xdr:spPr>
        <a:xfrm>
          <a:off x="942976" y="108902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31750</xdr:colOff>
      <xdr:row>53</xdr:row>
      <xdr:rowOff>31750</xdr:rowOff>
    </xdr:from>
    <xdr:to>
      <xdr:col>6</xdr:col>
      <xdr:colOff>771524</xdr:colOff>
      <xdr:row>56</xdr:row>
      <xdr:rowOff>55404</xdr:rowOff>
    </xdr:to>
    <xdr:sp macro="" textlink="ETA!F13">
      <xdr:nvSpPr>
        <xdr:cNvPr id="32" name="Textfeld 31">
          <a:extLst>
            <a:ext uri="{FF2B5EF4-FFF2-40B4-BE49-F238E27FC236}">
              <a16:creationId xmlns:a16="http://schemas.microsoft.com/office/drawing/2014/main" id="{00000000-0008-0000-1000-000020000000}"/>
            </a:ext>
          </a:extLst>
        </xdr:cNvPr>
        <xdr:cNvSpPr txBox="1"/>
      </xdr:nvSpPr>
      <xdr:spPr>
        <a:xfrm>
          <a:off x="4175125" y="111601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5F3C75-F0B8-4091-BA6A-9EAAD3DAA92F}" type="TxLink">
            <a:rPr lang="en-US" sz="2800" b="0" i="0" u="none" strike="noStrike">
              <a:solidFill>
                <a:schemeClr val="bg1"/>
              </a:solidFill>
              <a:latin typeface="Urbanist Medium"/>
              <a:ea typeface="Urbanist Medium"/>
              <a:cs typeface="Urbanist Medium"/>
            </a:rPr>
            <a:pPr marL="0" indent="0" algn="ctr"/>
            <a:t>7/12/2024</a:t>
          </a:fld>
          <a:endParaRPr lang="de-DE" sz="199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1031875</xdr:colOff>
      <xdr:row>52</xdr:row>
      <xdr:rowOff>95250</xdr:rowOff>
    </xdr:from>
    <xdr:to>
      <xdr:col>3</xdr:col>
      <xdr:colOff>601375</xdr:colOff>
      <xdr:row>57</xdr:row>
      <xdr:rowOff>25308</xdr:rowOff>
    </xdr:to>
    <xdr:pic>
      <xdr:nvPicPr>
        <xdr:cNvPr id="33" name="Grafik 32" descr="Sackkarre mit einfarbiger Füllung">
          <a:extLst>
            <a:ext uri="{FF2B5EF4-FFF2-40B4-BE49-F238E27FC236}">
              <a16:creationId xmlns:a16="http://schemas.microsoft.com/office/drawing/2014/main" id="{00000000-0008-0000-1000-000021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31875" y="11017250"/>
          <a:ext cx="950625" cy="961933"/>
        </a:xfrm>
        <a:prstGeom prst="rect">
          <a:avLst/>
        </a:prstGeom>
      </xdr:spPr>
    </xdr:pic>
    <xdr:clientData/>
  </xdr:twoCellAnchor>
  <xdr:twoCellAnchor editAs="absolute">
    <xdr:from>
      <xdr:col>2</xdr:col>
      <xdr:colOff>952501</xdr:colOff>
      <xdr:row>58</xdr:row>
      <xdr:rowOff>79375</xdr:rowOff>
    </xdr:from>
    <xdr:to>
      <xdr:col>6</xdr:col>
      <xdr:colOff>1009650</xdr:colOff>
      <xdr:row>62</xdr:row>
      <xdr:rowOff>79375</xdr:rowOff>
    </xdr:to>
    <xdr:sp macro="" textlink="">
      <xdr:nvSpPr>
        <xdr:cNvPr id="37" name="Rechteck: abgerundete Ecken 36">
          <a:extLst>
            <a:ext uri="{FF2B5EF4-FFF2-40B4-BE49-F238E27FC236}">
              <a16:creationId xmlns:a16="http://schemas.microsoft.com/office/drawing/2014/main" id="{00000000-0008-0000-1000-000025000000}"/>
            </a:ext>
          </a:extLst>
        </xdr:cNvPr>
        <xdr:cNvSpPr/>
      </xdr:nvSpPr>
      <xdr:spPr>
        <a:xfrm>
          <a:off x="952501" y="122396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952501</xdr:colOff>
      <xdr:row>63</xdr:row>
      <xdr:rowOff>57150</xdr:rowOff>
    </xdr:from>
    <xdr:to>
      <xdr:col>6</xdr:col>
      <xdr:colOff>1025525</xdr:colOff>
      <xdr:row>69</xdr:row>
      <xdr:rowOff>31750</xdr:rowOff>
    </xdr:to>
    <xdr:sp macro="" textlink="">
      <xdr:nvSpPr>
        <xdr:cNvPr id="38" name="Rechteck: abgerundete Ecken 37">
          <a:extLst>
            <a:ext uri="{FF2B5EF4-FFF2-40B4-BE49-F238E27FC236}">
              <a16:creationId xmlns:a16="http://schemas.microsoft.com/office/drawing/2014/main" id="{00000000-0008-0000-1000-000026000000}"/>
            </a:ext>
          </a:extLst>
        </xdr:cNvPr>
        <xdr:cNvSpPr/>
      </xdr:nvSpPr>
      <xdr:spPr>
        <a:xfrm>
          <a:off x="952501" y="132492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xdr:col>
      <xdr:colOff>1111249</xdr:colOff>
      <xdr:row>64</xdr:row>
      <xdr:rowOff>53278</xdr:rowOff>
    </xdr:from>
    <xdr:to>
      <xdr:col>3</xdr:col>
      <xdr:colOff>558124</xdr:colOff>
      <xdr:row>68</xdr:row>
      <xdr:rowOff>55778</xdr:rowOff>
    </xdr:to>
    <xdr:pic>
      <xdr:nvPicPr>
        <xdr:cNvPr id="39" name="Grafik 38" descr="Dokument mit einfarbiger Füllung">
          <a:extLst>
            <a:ext uri="{FF2B5EF4-FFF2-40B4-BE49-F238E27FC236}">
              <a16:creationId xmlns:a16="http://schemas.microsoft.com/office/drawing/2014/main" id="{00000000-0008-0000-1000-00002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111249" y="13451778"/>
          <a:ext cx="828000" cy="828000"/>
        </a:xfrm>
        <a:prstGeom prst="rect">
          <a:avLst/>
        </a:prstGeom>
      </xdr:spPr>
    </xdr:pic>
    <xdr:clientData/>
  </xdr:twoCellAnchor>
  <xdr:twoCellAnchor editAs="absolute">
    <xdr:from>
      <xdr:col>5</xdr:col>
      <xdr:colOff>1158875</xdr:colOff>
      <xdr:row>64</xdr:row>
      <xdr:rowOff>136525</xdr:rowOff>
    </xdr:from>
    <xdr:to>
      <xdr:col>6</xdr:col>
      <xdr:colOff>685799</xdr:colOff>
      <xdr:row>67</xdr:row>
      <xdr:rowOff>160179</xdr:rowOff>
    </xdr:to>
    <xdr:sp macro="" textlink="OpenShipmentLogistic!H3">
      <xdr:nvSpPr>
        <xdr:cNvPr id="41" name="Textfeld 40">
          <a:extLst>
            <a:ext uri="{FF2B5EF4-FFF2-40B4-BE49-F238E27FC236}">
              <a16:creationId xmlns:a16="http://schemas.microsoft.com/office/drawing/2014/main" id="{00000000-0008-0000-1000-000029000000}"/>
            </a:ext>
          </a:extLst>
        </xdr:cNvPr>
        <xdr:cNvSpPr txBox="1"/>
      </xdr:nvSpPr>
      <xdr:spPr>
        <a:xfrm>
          <a:off x="5302250" y="135350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A4A0B3-336A-4EC5-8139-F309B1048927}" type="TxLink">
            <a:rPr lang="en-US" sz="2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pPr marL="0" indent="0" algn="ctr"/>
            <a:t>0</a:t>
          </a:fld>
          <a:endParaRPr lang="de-DE" sz="44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8</xdr:col>
      <xdr:colOff>1270000</xdr:colOff>
      <xdr:row>1</xdr:row>
      <xdr:rowOff>111125</xdr:rowOff>
    </xdr:from>
    <xdr:to>
      <xdr:col>9</xdr:col>
      <xdr:colOff>1147830</xdr:colOff>
      <xdr:row>7</xdr:row>
      <xdr:rowOff>131830</xdr:rowOff>
    </xdr:to>
    <xdr:pic macro="[0]!Nav_QMMain">
      <xdr:nvPicPr>
        <xdr:cNvPr id="35" name="Grafik 34" descr="Klemmbrett abgehakt mit einfarbiger Füllung">
          <a:extLst>
            <a:ext uri="{FF2B5EF4-FFF2-40B4-BE49-F238E27FC236}">
              <a16:creationId xmlns:a16="http://schemas.microsoft.com/office/drawing/2014/main" id="{00000000-0008-0000-1000-000023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9556750" y="317500"/>
          <a:ext cx="1258955" cy="1258955"/>
        </a:xfrm>
        <a:prstGeom prst="rect">
          <a:avLst/>
        </a:prstGeom>
      </xdr:spPr>
    </xdr:pic>
    <xdr:clientData/>
  </xdr:twoCellAnchor>
  <xdr:twoCellAnchor editAs="absolute">
    <xdr:from>
      <xdr:col>10</xdr:col>
      <xdr:colOff>2867024</xdr:colOff>
      <xdr:row>47</xdr:row>
      <xdr:rowOff>415</xdr:rowOff>
    </xdr:from>
    <xdr:to>
      <xdr:col>15</xdr:col>
      <xdr:colOff>952500</xdr:colOff>
      <xdr:row>51</xdr:row>
      <xdr:rowOff>414</xdr:rowOff>
    </xdr:to>
    <xdr:sp macro="" textlink="">
      <xdr:nvSpPr>
        <xdr:cNvPr id="14" name="Rechteck: abgerundete Ecken 13">
          <a:extLst>
            <a:ext uri="{FF2B5EF4-FFF2-40B4-BE49-F238E27FC236}">
              <a16:creationId xmlns:a16="http://schemas.microsoft.com/office/drawing/2014/main" id="{00000000-0008-0000-1000-00000E000000}"/>
            </a:ext>
          </a:extLst>
        </xdr:cNvPr>
        <xdr:cNvSpPr/>
      </xdr:nvSpPr>
      <xdr:spPr>
        <a:xfrm>
          <a:off x="13916024" y="9877425"/>
          <a:ext cx="6896101"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IT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editAs="absolute">
    <xdr:from>
      <xdr:col>10</xdr:col>
      <xdr:colOff>2844799</xdr:colOff>
      <xdr:row>10</xdr:row>
      <xdr:rowOff>171450</xdr:rowOff>
    </xdr:from>
    <xdr:to>
      <xdr:col>15</xdr:col>
      <xdr:colOff>844549</xdr:colOff>
      <xdr:row>14</xdr:row>
      <xdr:rowOff>171450</xdr:rowOff>
    </xdr:to>
    <xdr:sp macro="" textlink="">
      <xdr:nvSpPr>
        <xdr:cNvPr id="16" name="Rechteck: abgerundete Ecken 15">
          <a:extLst>
            <a:ext uri="{FF2B5EF4-FFF2-40B4-BE49-F238E27FC236}">
              <a16:creationId xmlns:a16="http://schemas.microsoft.com/office/drawing/2014/main" id="{00000000-0008-0000-1000-000010000000}"/>
            </a:ext>
          </a:extLst>
        </xdr:cNvPr>
        <xdr:cNvSpPr/>
      </xdr:nvSpPr>
      <xdr:spPr>
        <a:xfrm>
          <a:off x="13893799" y="2235200"/>
          <a:ext cx="6810375"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STATE VSC</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 </a:t>
          </a:r>
          <a:r>
            <a:rPr lang="de-DE" sz="4400">
              <a:latin typeface="Urbanist Medium" panose="020B0A04040200000203" pitchFamily="34" charset="0"/>
              <a:ea typeface="Urbanist Medium" panose="020B0A04040200000203" pitchFamily="34" charset="0"/>
              <a:cs typeface="Urbanist Medium" panose="020B0A04040200000203" pitchFamily="34" charset="0"/>
            </a:rPr>
            <a:t> IDs</a:t>
          </a:r>
        </a:p>
      </xdr:txBody>
    </xdr:sp>
    <xdr:clientData/>
  </xdr:twoCellAnchor>
  <xdr:twoCellAnchor>
    <xdr:from>
      <xdr:col>2</xdr:col>
      <xdr:colOff>968374</xdr:colOff>
      <xdr:row>15</xdr:row>
      <xdr:rowOff>158749</xdr:rowOff>
    </xdr:from>
    <xdr:to>
      <xdr:col>10</xdr:col>
      <xdr:colOff>2539999</xdr:colOff>
      <xdr:row>46</xdr:row>
      <xdr:rowOff>63499</xdr:rowOff>
    </xdr:to>
    <xdr:graphicFrame macro="">
      <xdr:nvGraphicFramePr>
        <xdr:cNvPr id="34" name="Diagramm 33">
          <a:extLst>
            <a:ext uri="{FF2B5EF4-FFF2-40B4-BE49-F238E27FC236}">
              <a16:creationId xmlns:a16="http://schemas.microsoft.com/office/drawing/2014/main" id="{00000000-0008-0000-1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10</xdr:col>
      <xdr:colOff>79375</xdr:colOff>
      <xdr:row>1</xdr:row>
      <xdr:rowOff>38100</xdr:rowOff>
    </xdr:from>
    <xdr:to>
      <xdr:col>10</xdr:col>
      <xdr:colOff>2619375</xdr:colOff>
      <xdr:row>8</xdr:row>
      <xdr:rowOff>15874</xdr:rowOff>
    </xdr:to>
    <mc:AlternateContent xmlns:mc="http://schemas.openxmlformats.org/markup-compatibility/2006" xmlns:a14="http://schemas.microsoft.com/office/drawing/2010/main">
      <mc:Choice Requires="a14">
        <xdr:graphicFrame macro="">
          <xdr:nvGraphicFramePr>
            <xdr:cNvPr id="40" name="Second-Rate&#10;Goods 1">
              <a:extLst>
                <a:ext uri="{FF2B5EF4-FFF2-40B4-BE49-F238E27FC236}">
                  <a16:creationId xmlns:a16="http://schemas.microsoft.com/office/drawing/2014/main" id="{00000000-0008-0000-1000-000028000000}"/>
                </a:ext>
              </a:extLst>
            </xdr:cNvPr>
            <xdr:cNvGraphicFramePr/>
          </xdr:nvGraphicFramePr>
          <xdr:xfrm>
            <a:off x="0" y="0"/>
            <a:ext cx="0" cy="0"/>
          </xdr:xfrm>
          <a:graphic>
            <a:graphicData uri="http://schemas.microsoft.com/office/drawing/2010/slicer">
              <sle:slicer xmlns:sle="http://schemas.microsoft.com/office/drawing/2010/slicer" name="Second-Rate&#10;Goods 1"/>
            </a:graphicData>
          </a:graphic>
        </xdr:graphicFrame>
      </mc:Choice>
      <mc:Fallback xmlns="">
        <xdr:sp macro="" textlink="">
          <xdr:nvSpPr>
            <xdr:cNvPr id="0" name=""/>
            <xdr:cNvSpPr>
              <a:spLocks noTextEdit="1"/>
            </xdr:cNvSpPr>
          </xdr:nvSpPr>
          <xdr:spPr>
            <a:xfrm>
              <a:off x="11128375" y="244475"/>
              <a:ext cx="2540000" cy="14223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6</xdr:col>
      <xdr:colOff>1349374</xdr:colOff>
      <xdr:row>51</xdr:row>
      <xdr:rowOff>190499</xdr:rowOff>
    </xdr:from>
    <xdr:to>
      <xdr:col>10</xdr:col>
      <xdr:colOff>2508249</xdr:colOff>
      <xdr:row>68</xdr:row>
      <xdr:rowOff>126999</xdr:rowOff>
    </xdr:to>
    <xdr:graphicFrame macro="">
      <xdr:nvGraphicFramePr>
        <xdr:cNvPr id="42" name="Diagramm 41">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2952750</xdr:colOff>
      <xdr:row>15</xdr:row>
      <xdr:rowOff>95250</xdr:rowOff>
    </xdr:from>
    <xdr:to>
      <xdr:col>15</xdr:col>
      <xdr:colOff>904875</xdr:colOff>
      <xdr:row>46</xdr:row>
      <xdr:rowOff>15875</xdr:rowOff>
    </xdr:to>
    <xdr:graphicFrame macro="">
      <xdr:nvGraphicFramePr>
        <xdr:cNvPr id="43" name="Diagramm 42">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10</xdr:col>
      <xdr:colOff>2905124</xdr:colOff>
      <xdr:row>51</xdr:row>
      <xdr:rowOff>142874</xdr:rowOff>
    </xdr:from>
    <xdr:to>
      <xdr:col>15</xdr:col>
      <xdr:colOff>873124</xdr:colOff>
      <xdr:row>68</xdr:row>
      <xdr:rowOff>142874</xdr:rowOff>
    </xdr:to>
    <xdr:graphicFrame macro="">
      <xdr:nvGraphicFramePr>
        <xdr:cNvPr id="44" name="Diagramm 43">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10</xdr:col>
      <xdr:colOff>2813050</xdr:colOff>
      <xdr:row>1</xdr:row>
      <xdr:rowOff>38099</xdr:rowOff>
    </xdr:from>
    <xdr:to>
      <xdr:col>11</xdr:col>
      <xdr:colOff>593725</xdr:colOff>
      <xdr:row>7</xdr:row>
      <xdr:rowOff>158750</xdr:rowOff>
    </xdr:to>
    <mc:AlternateContent xmlns:mc="http://schemas.openxmlformats.org/markup-compatibility/2006" xmlns:a14="http://schemas.microsoft.com/office/drawing/2010/main">
      <mc:Choice Requires="a14">
        <xdr:graphicFrame macro="">
          <xdr:nvGraphicFramePr>
            <xdr:cNvPr id="45" name="Product 1">
              <a:extLst>
                <a:ext uri="{FF2B5EF4-FFF2-40B4-BE49-F238E27FC236}">
                  <a16:creationId xmlns:a16="http://schemas.microsoft.com/office/drawing/2014/main" id="{00000000-0008-0000-1000-00002D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3862050" y="244474"/>
              <a:ext cx="1828800" cy="1358901"/>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825500</xdr:colOff>
      <xdr:row>6</xdr:row>
      <xdr:rowOff>60325</xdr:rowOff>
    </xdr:from>
    <xdr:to>
      <xdr:col>4</xdr:col>
      <xdr:colOff>1349375</xdr:colOff>
      <xdr:row>9</xdr:row>
      <xdr:rowOff>22225</xdr:rowOff>
    </xdr:to>
    <xdr:sp macro="" textlink="">
      <xdr:nvSpPr>
        <xdr:cNvPr id="7" name="MainPage1" hidden="1">
          <a:extLst>
            <a:ext uri="{FF2B5EF4-FFF2-40B4-BE49-F238E27FC236}">
              <a16:creationId xmlns:a16="http://schemas.microsoft.com/office/drawing/2014/main" id="{00000000-0008-0000-1000-00001A1D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49" name="MainPage5" hidden="1">
          <a:extLst>
            <a:ext uri="{FF2B5EF4-FFF2-40B4-BE49-F238E27FC236}">
              <a16:creationId xmlns:a16="http://schemas.microsoft.com/office/drawing/2014/main" id="{00000000-0008-0000-1000-0000181D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48" name="MainPage4" hidden="1">
          <a:extLst>
            <a:ext uri="{FF2B5EF4-FFF2-40B4-BE49-F238E27FC236}">
              <a16:creationId xmlns:a16="http://schemas.microsoft.com/office/drawing/2014/main" id="{00000000-0008-0000-1000-00001D1D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47" name="MainPage3" hidden="1">
          <a:extLst>
            <a:ext uri="{FF2B5EF4-FFF2-40B4-BE49-F238E27FC236}">
              <a16:creationId xmlns:a16="http://schemas.microsoft.com/office/drawing/2014/main" id="{00000000-0008-0000-1000-00001C1D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46" name="MainPage2" hidden="1">
          <a:extLst>
            <a:ext uri="{FF2B5EF4-FFF2-40B4-BE49-F238E27FC236}">
              <a16:creationId xmlns:a16="http://schemas.microsoft.com/office/drawing/2014/main" id="{00000000-0008-0000-1000-00001B1D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825500</xdr:colOff>
      <xdr:row>6</xdr:row>
      <xdr:rowOff>60325</xdr:rowOff>
    </xdr:from>
    <xdr:to>
      <xdr:col>4</xdr:col>
      <xdr:colOff>1349375</xdr:colOff>
      <xdr:row>9</xdr:row>
      <xdr:rowOff>22225</xdr:rowOff>
    </xdr:to>
    <xdr:sp macro="" textlink="">
      <xdr:nvSpPr>
        <xdr:cNvPr id="7240" name="MainPage1" hidden="1">
          <a:extLst>
            <a:ext uri="{FF2B5EF4-FFF2-40B4-BE49-F238E27FC236}">
              <a16:creationId xmlns:a16="http://schemas.microsoft.com/office/drawing/2014/main" id="{00000000-0008-0000-1000-0000481C0000}"/>
            </a:ext>
          </a:extLst>
        </xdr:cNvPr>
        <xdr:cNvSpPr txBox="1"/>
      </xdr:nvSpPr>
      <xdr:spPr>
        <a:xfrm>
          <a:off x="8255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6</xdr:row>
      <xdr:rowOff>174625</xdr:rowOff>
    </xdr:from>
    <xdr:to>
      <xdr:col>10</xdr:col>
      <xdr:colOff>1889126</xdr:colOff>
      <xdr:row>9</xdr:row>
      <xdr:rowOff>136525</xdr:rowOff>
    </xdr:to>
    <xdr:sp macro="" textlink="">
      <xdr:nvSpPr>
        <xdr:cNvPr id="7244" name="MainPage5" hidden="1">
          <a:extLst>
            <a:ext uri="{FF2B5EF4-FFF2-40B4-BE49-F238E27FC236}">
              <a16:creationId xmlns:a16="http://schemas.microsoft.com/office/drawing/2014/main" id="{00000000-0008-0000-1000-00004C1C0000}"/>
            </a:ext>
          </a:extLst>
        </xdr:cNvPr>
        <xdr:cNvSpPr txBox="1"/>
      </xdr:nvSpPr>
      <xdr:spPr>
        <a:xfrm>
          <a:off x="10480676" y="141287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600076</xdr:colOff>
      <xdr:row>6</xdr:row>
      <xdr:rowOff>152400</xdr:rowOff>
    </xdr:from>
    <xdr:to>
      <xdr:col>10</xdr:col>
      <xdr:colOff>714376</xdr:colOff>
      <xdr:row>9</xdr:row>
      <xdr:rowOff>114300</xdr:rowOff>
    </xdr:to>
    <xdr:sp macro="" textlink="">
      <xdr:nvSpPr>
        <xdr:cNvPr id="7243" name="MainPage4" hidden="1">
          <a:extLst>
            <a:ext uri="{FF2B5EF4-FFF2-40B4-BE49-F238E27FC236}">
              <a16:creationId xmlns:a16="http://schemas.microsoft.com/office/drawing/2014/main" id="{00000000-0008-0000-1000-00004B1C0000}"/>
            </a:ext>
          </a:extLst>
        </xdr:cNvPr>
        <xdr:cNvSpPr txBox="1"/>
      </xdr:nvSpPr>
      <xdr:spPr>
        <a:xfrm>
          <a:off x="8886826" y="1390650"/>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307975</xdr:colOff>
      <xdr:row>7</xdr:row>
      <xdr:rowOff>3175</xdr:rowOff>
    </xdr:from>
    <xdr:to>
      <xdr:col>9</xdr:col>
      <xdr:colOff>95250</xdr:colOff>
      <xdr:row>9</xdr:row>
      <xdr:rowOff>171450</xdr:rowOff>
    </xdr:to>
    <xdr:sp macro="" textlink="">
      <xdr:nvSpPr>
        <xdr:cNvPr id="7242" name="MainPage3" hidden="1">
          <a:extLst>
            <a:ext uri="{FF2B5EF4-FFF2-40B4-BE49-F238E27FC236}">
              <a16:creationId xmlns:a16="http://schemas.microsoft.com/office/drawing/2014/main" id="{00000000-0008-0000-1000-00004A1C0000}"/>
            </a:ext>
          </a:extLst>
        </xdr:cNvPr>
        <xdr:cNvSpPr txBox="1"/>
      </xdr:nvSpPr>
      <xdr:spPr>
        <a:xfrm>
          <a:off x="7213600" y="1447800"/>
          <a:ext cx="25495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95251</xdr:colOff>
      <xdr:row>6</xdr:row>
      <xdr:rowOff>139700</xdr:rowOff>
    </xdr:from>
    <xdr:to>
      <xdr:col>7</xdr:col>
      <xdr:colOff>587375</xdr:colOff>
      <xdr:row>9</xdr:row>
      <xdr:rowOff>101600</xdr:rowOff>
    </xdr:to>
    <xdr:sp macro="" textlink="">
      <xdr:nvSpPr>
        <xdr:cNvPr id="7241" name="MainPage2" hidden="1">
          <a:extLst>
            <a:ext uri="{FF2B5EF4-FFF2-40B4-BE49-F238E27FC236}">
              <a16:creationId xmlns:a16="http://schemas.microsoft.com/office/drawing/2014/main" id="{00000000-0008-0000-1000-0000491C0000}"/>
            </a:ext>
          </a:extLst>
        </xdr:cNvPr>
        <xdr:cNvSpPr txBox="1"/>
      </xdr:nvSpPr>
      <xdr:spPr>
        <a:xfrm>
          <a:off x="4238626" y="1377950"/>
          <a:ext cx="3254374"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47625</xdr:rowOff>
    </xdr:from>
    <xdr:to>
      <xdr:col>17</xdr:col>
      <xdr:colOff>1173831</xdr:colOff>
      <xdr:row>7</xdr:row>
      <xdr:rowOff>85902</xdr:rowOff>
    </xdr:to>
    <xdr:pic macro="[0]!Quit_Button">
      <xdr:nvPicPr>
        <xdr:cNvPr id="15" name="Grafik 14" descr="Sperren mit einfarbiger Füllung">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23368000" y="460375"/>
          <a:ext cx="1030956" cy="107015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533400</xdr:colOff>
          <xdr:row>1</xdr:row>
          <xdr:rowOff>38100</xdr:rowOff>
        </xdr:from>
        <xdr:to>
          <xdr:col>5</xdr:col>
          <xdr:colOff>393700</xdr:colOff>
          <xdr:row>7</xdr:row>
          <xdr:rowOff>184150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1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850901</xdr:colOff>
      <xdr:row>6</xdr:row>
      <xdr:rowOff>53975</xdr:rowOff>
    </xdr:from>
    <xdr:to>
      <xdr:col>19</xdr:col>
      <xdr:colOff>301626</xdr:colOff>
      <xdr:row>9</xdr:row>
      <xdr:rowOff>15875</xdr:rowOff>
    </xdr:to>
    <xdr:sp macro="" textlink="">
      <xdr:nvSpPr>
        <xdr:cNvPr id="50" name="MainPage6" hidden="1">
          <a:extLst>
            <a:ext uri="{FF2B5EF4-FFF2-40B4-BE49-F238E27FC236}">
              <a16:creationId xmlns:a16="http://schemas.microsoft.com/office/drawing/2014/main" id="{00000000-0008-0000-1000-0000191D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17</xdr:col>
      <xdr:colOff>850901</xdr:colOff>
      <xdr:row>6</xdr:row>
      <xdr:rowOff>53975</xdr:rowOff>
    </xdr:from>
    <xdr:to>
      <xdr:col>19</xdr:col>
      <xdr:colOff>301626</xdr:colOff>
      <xdr:row>9</xdr:row>
      <xdr:rowOff>15875</xdr:rowOff>
    </xdr:to>
    <xdr:sp macro="" textlink="">
      <xdr:nvSpPr>
        <xdr:cNvPr id="7245" name="MainPage6" hidden="1">
          <a:extLst>
            <a:ext uri="{FF2B5EF4-FFF2-40B4-BE49-F238E27FC236}">
              <a16:creationId xmlns:a16="http://schemas.microsoft.com/office/drawing/2014/main" id="{00000000-0008-0000-1000-00004D1C0000}"/>
            </a:ext>
          </a:extLst>
        </xdr:cNvPr>
        <xdr:cNvSpPr txBox="1"/>
      </xdr:nvSpPr>
      <xdr:spPr>
        <a:xfrm>
          <a:off x="24076026" y="1292225"/>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381000</xdr:colOff>
          <xdr:row>10</xdr:row>
          <xdr:rowOff>190500</xdr:rowOff>
        </xdr:to>
        <xdr:sp macro="" textlink="">
          <xdr:nvSpPr>
            <xdr:cNvPr id="8199" name="Label7"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1</xdr:row>
          <xdr:rowOff>152400</xdr:rowOff>
        </xdr:from>
        <xdr:to>
          <xdr:col>18</xdr:col>
          <xdr:colOff>685800</xdr:colOff>
          <xdr:row>8</xdr:row>
          <xdr:rowOff>76200</xdr:rowOff>
        </xdr:to>
        <xdr:sp macro="" textlink="">
          <xdr:nvSpPr>
            <xdr:cNvPr id="8198" name="Label6"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1104900</xdr:colOff>
          <xdr:row>1</xdr:row>
          <xdr:rowOff>38100</xdr:rowOff>
        </xdr:from>
        <xdr:to>
          <xdr:col>9</xdr:col>
          <xdr:colOff>1104900</xdr:colOff>
          <xdr:row>8</xdr:row>
          <xdr:rowOff>38100</xdr:rowOff>
        </xdr:to>
        <xdr:sp macro="" textlink="">
          <xdr:nvSpPr>
            <xdr:cNvPr id="8197" name="Label5"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914400</xdr:colOff>
          <xdr:row>1</xdr:row>
          <xdr:rowOff>38100</xdr:rowOff>
        </xdr:from>
        <xdr:to>
          <xdr:col>8</xdr:col>
          <xdr:colOff>990600</xdr:colOff>
          <xdr:row>8</xdr:row>
          <xdr:rowOff>76200</xdr:rowOff>
        </xdr:to>
        <xdr:sp macro="" textlink="">
          <xdr:nvSpPr>
            <xdr:cNvPr id="8196" name="Label4"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114300</xdr:rowOff>
        </xdr:from>
        <xdr:to>
          <xdr:col>6</xdr:col>
          <xdr:colOff>609600</xdr:colOff>
          <xdr:row>8</xdr:row>
          <xdr:rowOff>114300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xdr:row>
          <xdr:rowOff>38100</xdr:rowOff>
        </xdr:from>
        <xdr:to>
          <xdr:col>5</xdr:col>
          <xdr:colOff>419100</xdr:colOff>
          <xdr:row>8</xdr:row>
          <xdr:rowOff>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38100</xdr:rowOff>
        </xdr:from>
        <xdr:to>
          <xdr:col>2</xdr:col>
          <xdr:colOff>1371600</xdr:colOff>
          <xdr:row>7</xdr:row>
          <xdr:rowOff>114300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600-000003000000}"/>
            </a:ext>
          </a:extLst>
        </xdr:cNvPr>
        <xdr:cNvGrpSpPr/>
      </xdr:nvGrpSpPr>
      <xdr:grpSpPr>
        <a:xfrm>
          <a:off x="26429152" y="1730376"/>
          <a:ext cx="3007000" cy="2469969"/>
          <a:chOff x="9315449" y="2430236"/>
          <a:chExt cx="2893649" cy="2490109"/>
        </a:xfrm>
      </xdr:grpSpPr>
      <xdr:sp macro="[0]!Nav_Flaschen" textlink="">
        <xdr:nvSpPr>
          <xdr:cNvPr id="4" name="Rechteck: diagonal liegende Ecken abgerundet 3">
            <a:extLst>
              <a:ext uri="{FF2B5EF4-FFF2-40B4-BE49-F238E27FC236}">
                <a16:creationId xmlns:a16="http://schemas.microsoft.com/office/drawing/2014/main" id="{00000000-0008-0000-16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Flaschen">
        <xdr:nvPicPr>
          <xdr:cNvPr id="5" name="Grafik 4" descr="Wasserflasche mit einfarbiger Füllung">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824843"/>
            <a:ext cx="1152000" cy="1152000"/>
          </a:xfrm>
          <a:prstGeom prst="rect">
            <a:avLst/>
          </a:prstGeom>
        </xdr:spPr>
      </xdr:pic>
      <xdr:sp macro="[0]!Nav_Flaschen" textlink="">
        <xdr:nvSpPr>
          <xdr:cNvPr id="6" name="Textfeld 5">
            <a:extLst>
              <a:ext uri="{FF2B5EF4-FFF2-40B4-BE49-F238E27FC236}">
                <a16:creationId xmlns:a16="http://schemas.microsoft.com/office/drawing/2014/main" id="{00000000-0008-0000-16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136067</xdr:colOff>
      <xdr:row>1</xdr:row>
      <xdr:rowOff>145143</xdr:rowOff>
    </xdr:from>
    <xdr:to>
      <xdr:col>2</xdr:col>
      <xdr:colOff>1172714</xdr:colOff>
      <xdr:row>6</xdr:row>
      <xdr:rowOff>193268</xdr:rowOff>
    </xdr:to>
    <xdr:pic macro="[0]!Nav_Startseite">
      <xdr:nvPicPr>
        <xdr:cNvPr id="8" name="Grafik 7" descr="Start mit einfarbiger Füllung">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6067" y="351518"/>
          <a:ext cx="1036647" cy="1080000"/>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igation.Nav_Produktion">
      <xdr:nvPicPr>
        <xdr:cNvPr id="10" name="Grafik 9" descr="Produktion mit einfarbiger Füllung">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igation.Nav_Logistik">
      <xdr:nvPicPr>
        <xdr:cNvPr id="11" name="Grafik 10" descr="Schachtel mit einfarbiger Füllung">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7</xdr:col>
      <xdr:colOff>996950</xdr:colOff>
      <xdr:row>1</xdr:row>
      <xdr:rowOff>97660</xdr:rowOff>
    </xdr:from>
    <xdr:to>
      <xdr:col>8</xdr:col>
      <xdr:colOff>874780</xdr:colOff>
      <xdr:row>7</xdr:row>
      <xdr:rowOff>118365</xdr:rowOff>
    </xdr:to>
    <xdr:pic macro="[0]!Nav_Lager">
      <xdr:nvPicPr>
        <xdr:cNvPr id="13" name="Grafik 12" descr="Lager mit einfarbiger Füllung">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902575" y="307210"/>
          <a:ext cx="1258955" cy="1278005"/>
        </a:xfrm>
        <a:prstGeom prst="rect">
          <a:avLst/>
        </a:prstGeom>
      </xdr:spPr>
    </xdr:pic>
    <xdr:clientData/>
  </xdr:twoCellAnchor>
  <xdr:twoCellAnchor>
    <xdr:from>
      <xdr:col>15</xdr:col>
      <xdr:colOff>743402</xdr:colOff>
      <xdr:row>29</xdr:row>
      <xdr:rowOff>2178</xdr:rowOff>
    </xdr:from>
    <xdr:to>
      <xdr:col>19</xdr:col>
      <xdr:colOff>575402</xdr:colOff>
      <xdr:row>43</xdr:row>
      <xdr:rowOff>59147</xdr:rowOff>
    </xdr:to>
    <xdr:grpSp>
      <xdr:nvGrpSpPr>
        <xdr:cNvPr id="19" name="Gruppieren 18">
          <a:extLst>
            <a:ext uri="{FF2B5EF4-FFF2-40B4-BE49-F238E27FC236}">
              <a16:creationId xmlns:a16="http://schemas.microsoft.com/office/drawing/2014/main" id="{00000000-0008-0000-1600-000013000000}"/>
            </a:ext>
          </a:extLst>
        </xdr:cNvPr>
        <xdr:cNvGrpSpPr/>
      </xdr:nvGrpSpPr>
      <xdr:grpSpPr>
        <a:xfrm>
          <a:off x="26429152" y="5066303"/>
          <a:ext cx="3007000" cy="2501719"/>
          <a:chOff x="9315449" y="2430236"/>
          <a:chExt cx="2893649" cy="2490109"/>
        </a:xfrm>
      </xdr:grpSpPr>
      <xdr:sp macro="[0]!Navigation.Nav_Shipped" textlink="">
        <xdr:nvSpPr>
          <xdr:cNvPr id="20" name="Rechteck: diagonal liegende Ecken abgerundet 19">
            <a:extLst>
              <a:ext uri="{FF2B5EF4-FFF2-40B4-BE49-F238E27FC236}">
                <a16:creationId xmlns:a16="http://schemas.microsoft.com/office/drawing/2014/main" id="{00000000-0008-0000-1600-00001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igation.Nav_Shipped">
        <xdr:nvPicPr>
          <xdr:cNvPr id="21" name="Grafik 20" descr="Dokument mit einfarbiger Füllung">
            <a:extLst>
              <a:ext uri="{FF2B5EF4-FFF2-40B4-BE49-F238E27FC236}">
                <a16:creationId xmlns:a16="http://schemas.microsoft.com/office/drawing/2014/main" id="{00000000-0008-0000-16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31878" y="2916311"/>
            <a:ext cx="1152000" cy="969064"/>
          </a:xfrm>
          <a:prstGeom prst="rect">
            <a:avLst/>
          </a:prstGeom>
        </xdr:spPr>
      </xdr:pic>
      <xdr:sp macro="[0]!Navigation.Nav_Shipped" textlink="">
        <xdr:nvSpPr>
          <xdr:cNvPr id="22" name="Textfeld 21">
            <a:extLst>
              <a:ext uri="{FF2B5EF4-FFF2-40B4-BE49-F238E27FC236}">
                <a16:creationId xmlns:a16="http://schemas.microsoft.com/office/drawing/2014/main" id="{00000000-0008-0000-1600-00001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Shipment</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absolute">
    <xdr:from>
      <xdr:col>2</xdr:col>
      <xdr:colOff>1317625</xdr:colOff>
      <xdr:row>51</xdr:row>
      <xdr:rowOff>111125</xdr:rowOff>
    </xdr:from>
    <xdr:to>
      <xdr:col>6</xdr:col>
      <xdr:colOff>1374774</xdr:colOff>
      <xdr:row>55</xdr:row>
      <xdr:rowOff>111125</xdr:rowOff>
    </xdr:to>
    <xdr:sp macro="" textlink="">
      <xdr:nvSpPr>
        <xdr:cNvPr id="17" name="Rechteck: abgerundete Ecken 16">
          <a:extLst>
            <a:ext uri="{FF2B5EF4-FFF2-40B4-BE49-F238E27FC236}">
              <a16:creationId xmlns:a16="http://schemas.microsoft.com/office/drawing/2014/main" id="{00000000-0008-0000-1600-000011000000}"/>
            </a:ext>
          </a:extLst>
        </xdr:cNvPr>
        <xdr:cNvSpPr/>
      </xdr:nvSpPr>
      <xdr:spPr>
        <a:xfrm>
          <a:off x="1317625" y="10636250"/>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ETA</a:t>
          </a:r>
        </a:p>
      </xdr:txBody>
    </xdr:sp>
    <xdr:clientData/>
  </xdr:twoCellAnchor>
  <xdr:twoCellAnchor editAs="absolute">
    <xdr:from>
      <xdr:col>2</xdr:col>
      <xdr:colOff>1317625</xdr:colOff>
      <xdr:row>56</xdr:row>
      <xdr:rowOff>57150</xdr:rowOff>
    </xdr:from>
    <xdr:to>
      <xdr:col>7</xdr:col>
      <xdr:colOff>9524</xdr:colOff>
      <xdr:row>61</xdr:row>
      <xdr:rowOff>193675</xdr:rowOff>
    </xdr:to>
    <xdr:sp macro="" textlink="">
      <xdr:nvSpPr>
        <xdr:cNvPr id="18" name="Rechteck: abgerundete Ecken 17">
          <a:extLst>
            <a:ext uri="{FF2B5EF4-FFF2-40B4-BE49-F238E27FC236}">
              <a16:creationId xmlns:a16="http://schemas.microsoft.com/office/drawing/2014/main" id="{00000000-0008-0000-1600-000012000000}"/>
            </a:ext>
          </a:extLst>
        </xdr:cNvPr>
        <xdr:cNvSpPr/>
      </xdr:nvSpPr>
      <xdr:spPr>
        <a:xfrm>
          <a:off x="1317625" y="11614150"/>
          <a:ext cx="5597524" cy="11747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5</xdr:col>
      <xdr:colOff>406399</xdr:colOff>
      <xdr:row>57</xdr:row>
      <xdr:rowOff>120650</xdr:rowOff>
    </xdr:from>
    <xdr:to>
      <xdr:col>6</xdr:col>
      <xdr:colOff>1146173</xdr:colOff>
      <xdr:row>60</xdr:row>
      <xdr:rowOff>144304</xdr:rowOff>
    </xdr:to>
    <xdr:sp macro="" textlink="ETA!F13">
      <xdr:nvSpPr>
        <xdr:cNvPr id="37" name="Textfeld 36">
          <a:extLst>
            <a:ext uri="{FF2B5EF4-FFF2-40B4-BE49-F238E27FC236}">
              <a16:creationId xmlns:a16="http://schemas.microsoft.com/office/drawing/2014/main" id="{00000000-0008-0000-1600-000025000000}"/>
            </a:ext>
          </a:extLst>
        </xdr:cNvPr>
        <xdr:cNvSpPr txBox="1"/>
      </xdr:nvSpPr>
      <xdr:spPr>
        <a:xfrm>
          <a:off x="4549774" y="11884025"/>
          <a:ext cx="212089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AE369A-C038-4B0D-AE42-F9A9DD23ED89}" type="TxLink">
            <a:rPr lang="en-US" sz="2800" b="0" i="0" u="none" strike="noStrike">
              <a:solidFill>
                <a:schemeClr val="bg1"/>
              </a:solidFill>
              <a:latin typeface="Urbanist Medium"/>
              <a:ea typeface="Urbanist Medium"/>
              <a:cs typeface="Urbanist Medium"/>
            </a:rPr>
            <a:pPr marL="0" indent="0" algn="ctr"/>
            <a:t>7/12/2024</a:t>
          </a:fld>
          <a:endParaRPr lang="de-DE" sz="115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3</xdr:col>
      <xdr:colOff>25399</xdr:colOff>
      <xdr:row>56</xdr:row>
      <xdr:rowOff>184150</xdr:rowOff>
    </xdr:from>
    <xdr:to>
      <xdr:col>3</xdr:col>
      <xdr:colOff>976024</xdr:colOff>
      <xdr:row>61</xdr:row>
      <xdr:rowOff>114208</xdr:rowOff>
    </xdr:to>
    <xdr:pic>
      <xdr:nvPicPr>
        <xdr:cNvPr id="38" name="Grafik 37" descr="Sackkarre mit einfarbiger Füllung">
          <a:extLst>
            <a:ext uri="{FF2B5EF4-FFF2-40B4-BE49-F238E27FC236}">
              <a16:creationId xmlns:a16="http://schemas.microsoft.com/office/drawing/2014/main" id="{00000000-0008-0000-1600-00002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406524" y="11741150"/>
          <a:ext cx="950625" cy="961933"/>
        </a:xfrm>
        <a:prstGeom prst="rect">
          <a:avLst/>
        </a:prstGeom>
      </xdr:spPr>
    </xdr:pic>
    <xdr:clientData/>
  </xdr:twoCellAnchor>
  <xdr:twoCellAnchor editAs="absolute">
    <xdr:from>
      <xdr:col>2</xdr:col>
      <xdr:colOff>1327150</xdr:colOff>
      <xdr:row>62</xdr:row>
      <xdr:rowOff>168275</xdr:rowOff>
    </xdr:from>
    <xdr:to>
      <xdr:col>7</xdr:col>
      <xdr:colOff>3174</xdr:colOff>
      <xdr:row>66</xdr:row>
      <xdr:rowOff>168275</xdr:rowOff>
    </xdr:to>
    <xdr:sp macro="" textlink="">
      <xdr:nvSpPr>
        <xdr:cNvPr id="39" name="Rechteck: abgerundete Ecken 38">
          <a:extLst>
            <a:ext uri="{FF2B5EF4-FFF2-40B4-BE49-F238E27FC236}">
              <a16:creationId xmlns:a16="http://schemas.microsoft.com/office/drawing/2014/main" id="{00000000-0008-0000-1600-000027000000}"/>
            </a:ext>
          </a:extLst>
        </xdr:cNvPr>
        <xdr:cNvSpPr/>
      </xdr:nvSpPr>
      <xdr:spPr>
        <a:xfrm>
          <a:off x="1327150" y="12963525"/>
          <a:ext cx="55816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OPEN</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SHIPMENTS</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editAs="absolute">
    <xdr:from>
      <xdr:col>2</xdr:col>
      <xdr:colOff>1327150</xdr:colOff>
      <xdr:row>67</xdr:row>
      <xdr:rowOff>146050</xdr:rowOff>
    </xdr:from>
    <xdr:to>
      <xdr:col>7</xdr:col>
      <xdr:colOff>19049</xdr:colOff>
      <xdr:row>73</xdr:row>
      <xdr:rowOff>120650</xdr:rowOff>
    </xdr:to>
    <xdr:sp macro="" textlink="">
      <xdr:nvSpPr>
        <xdr:cNvPr id="40" name="Rechteck: abgerundete Ecken 39">
          <a:extLst>
            <a:ext uri="{FF2B5EF4-FFF2-40B4-BE49-F238E27FC236}">
              <a16:creationId xmlns:a16="http://schemas.microsoft.com/office/drawing/2014/main" id="{00000000-0008-0000-1600-000028000000}"/>
            </a:ext>
          </a:extLst>
        </xdr:cNvPr>
        <xdr:cNvSpPr/>
      </xdr:nvSpPr>
      <xdr:spPr>
        <a:xfrm>
          <a:off x="1327150" y="13973175"/>
          <a:ext cx="5597524" cy="1212850"/>
        </a:xfrm>
        <a:prstGeom prst="roundRect">
          <a:avLst/>
        </a:prstGeom>
        <a:solidFill>
          <a:srgbClr val="62C8AC"/>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3</xdr:col>
      <xdr:colOff>104773</xdr:colOff>
      <xdr:row>68</xdr:row>
      <xdr:rowOff>142178</xdr:rowOff>
    </xdr:from>
    <xdr:to>
      <xdr:col>3</xdr:col>
      <xdr:colOff>932773</xdr:colOff>
      <xdr:row>72</xdr:row>
      <xdr:rowOff>144678</xdr:rowOff>
    </xdr:to>
    <xdr:pic>
      <xdr:nvPicPr>
        <xdr:cNvPr id="41" name="Grafik 40" descr="Dokument mit einfarbiger Füllung">
          <a:extLst>
            <a:ext uri="{FF2B5EF4-FFF2-40B4-BE49-F238E27FC236}">
              <a16:creationId xmlns:a16="http://schemas.microsoft.com/office/drawing/2014/main" id="{00000000-0008-0000-1600-000029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85898" y="14175678"/>
          <a:ext cx="828000" cy="828000"/>
        </a:xfrm>
        <a:prstGeom prst="rect">
          <a:avLst/>
        </a:prstGeom>
      </xdr:spPr>
    </xdr:pic>
    <xdr:clientData/>
  </xdr:twoCellAnchor>
  <xdr:twoCellAnchor editAs="absolute">
    <xdr:from>
      <xdr:col>6</xdr:col>
      <xdr:colOff>152399</xdr:colOff>
      <xdr:row>69</xdr:row>
      <xdr:rowOff>19050</xdr:rowOff>
    </xdr:from>
    <xdr:to>
      <xdr:col>6</xdr:col>
      <xdr:colOff>1060448</xdr:colOff>
      <xdr:row>72</xdr:row>
      <xdr:rowOff>42704</xdr:rowOff>
    </xdr:to>
    <xdr:sp macro="" textlink="OpenShipmentLogistic!H3">
      <xdr:nvSpPr>
        <xdr:cNvPr id="42" name="Textfeld 41">
          <a:extLst>
            <a:ext uri="{FF2B5EF4-FFF2-40B4-BE49-F238E27FC236}">
              <a16:creationId xmlns:a16="http://schemas.microsoft.com/office/drawing/2014/main" id="{00000000-0008-0000-1600-00002A000000}"/>
            </a:ext>
          </a:extLst>
        </xdr:cNvPr>
        <xdr:cNvSpPr txBox="1"/>
      </xdr:nvSpPr>
      <xdr:spPr>
        <a:xfrm>
          <a:off x="5676899" y="14258925"/>
          <a:ext cx="908049" cy="642779"/>
        </a:xfrm>
        <a:prstGeom prst="roundRect">
          <a:avLst>
            <a:gd name="adj" fmla="val 50000"/>
          </a:avLst>
        </a:prstGeom>
        <a:solidFill>
          <a:srgbClr val="C23E54"/>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1DCE987-1694-418F-8572-844874E334E9}" type="TxLink">
            <a:rPr lang="en-US" sz="2200" b="0" i="0" u="none" strike="noStrike">
              <a:solidFill>
                <a:schemeClr val="bg1"/>
              </a:solidFill>
              <a:latin typeface="Calibri"/>
              <a:ea typeface="Calibri"/>
              <a:cs typeface="Calibri"/>
            </a:rPr>
            <a:pPr marL="0" indent="0" algn="ctr"/>
            <a:t>0</a:t>
          </a:fld>
          <a:endParaRPr lang="de-DE" sz="2200" b="0" i="0" u="none" strike="noStrike">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6</xdr:col>
      <xdr:colOff>539750</xdr:colOff>
      <xdr:row>0</xdr:row>
      <xdr:rowOff>142875</xdr:rowOff>
    </xdr:from>
    <xdr:to>
      <xdr:col>7</xdr:col>
      <xdr:colOff>886625</xdr:colOff>
      <xdr:row>9</xdr:row>
      <xdr:rowOff>13500</xdr:rowOff>
    </xdr:to>
    <xdr:sp macro="" textlink="">
      <xdr:nvSpPr>
        <xdr:cNvPr id="43" name="Ellipse 42">
          <a:extLst>
            <a:ext uri="{FF2B5EF4-FFF2-40B4-BE49-F238E27FC236}">
              <a16:creationId xmlns:a16="http://schemas.microsoft.com/office/drawing/2014/main" id="{00000000-0008-0000-1600-00002B000000}"/>
            </a:ext>
          </a:extLst>
        </xdr:cNvPr>
        <xdr:cNvSpPr/>
      </xdr:nvSpPr>
      <xdr:spPr>
        <a:xfrm>
          <a:off x="6064250" y="142875"/>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6</xdr:col>
      <xdr:colOff>781050</xdr:colOff>
      <xdr:row>1</xdr:row>
      <xdr:rowOff>119885</xdr:rowOff>
    </xdr:from>
    <xdr:to>
      <xdr:col>7</xdr:col>
      <xdr:colOff>658880</xdr:colOff>
      <xdr:row>7</xdr:row>
      <xdr:rowOff>140590</xdr:rowOff>
    </xdr:to>
    <xdr:pic>
      <xdr:nvPicPr>
        <xdr:cNvPr id="12" name="Grafik 11" descr="Münzen mit einfarbiger Füllung">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6305550" y="329435"/>
          <a:ext cx="1258955" cy="1278005"/>
        </a:xfrm>
        <a:prstGeom prst="rect">
          <a:avLst/>
        </a:prstGeom>
      </xdr:spPr>
    </xdr:pic>
    <xdr:clientData/>
  </xdr:twoCellAnchor>
  <xdr:twoCellAnchor>
    <xdr:from>
      <xdr:col>2</xdr:col>
      <xdr:colOff>1222376</xdr:colOff>
      <xdr:row>11</xdr:row>
      <xdr:rowOff>6350</xdr:rowOff>
    </xdr:from>
    <xdr:to>
      <xdr:col>10</xdr:col>
      <xdr:colOff>3444875</xdr:colOff>
      <xdr:row>15</xdr:row>
      <xdr:rowOff>6350</xdr:rowOff>
    </xdr:to>
    <xdr:sp macro="" textlink="">
      <xdr:nvSpPr>
        <xdr:cNvPr id="47" name="Rechteck: abgerundete Ecken 46">
          <a:extLst>
            <a:ext uri="{FF2B5EF4-FFF2-40B4-BE49-F238E27FC236}">
              <a16:creationId xmlns:a16="http://schemas.microsoft.com/office/drawing/2014/main" id="{00000000-0008-0000-1600-00002F000000}"/>
            </a:ext>
          </a:extLst>
        </xdr:cNvPr>
        <xdr:cNvSpPr/>
      </xdr:nvSpPr>
      <xdr:spPr>
        <a:xfrm>
          <a:off x="1222376" y="2276475"/>
          <a:ext cx="1327149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PRODUCT</a:t>
          </a:r>
          <a:r>
            <a:rPr lang="de-DE" sz="4400" baseline="0">
              <a:latin typeface="Urbanist Medium" panose="020B0A04040200000203" pitchFamily="34" charset="0"/>
              <a:ea typeface="Urbanist Medium" panose="020B0A04040200000203" pitchFamily="34" charset="0"/>
              <a:cs typeface="Urbanist Medium" panose="020B0A04040200000203" pitchFamily="34" charset="0"/>
            </a:rPr>
            <a:t> STATE</a:t>
          </a:r>
          <a:endParaRPr lang="de-DE" sz="4400">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16</xdr:col>
      <xdr:colOff>54427</xdr:colOff>
      <xdr:row>47</xdr:row>
      <xdr:rowOff>73026</xdr:rowOff>
    </xdr:from>
    <xdr:to>
      <xdr:col>19</xdr:col>
      <xdr:colOff>648427</xdr:colOff>
      <xdr:row>61</xdr:row>
      <xdr:rowOff>129995</xdr:rowOff>
    </xdr:to>
    <xdr:grpSp>
      <xdr:nvGrpSpPr>
        <xdr:cNvPr id="9" name="Gruppieren 8">
          <a:extLst>
            <a:ext uri="{FF2B5EF4-FFF2-40B4-BE49-F238E27FC236}">
              <a16:creationId xmlns:a16="http://schemas.microsoft.com/office/drawing/2014/main" id="{00000000-0008-0000-1600-000009000000}"/>
            </a:ext>
          </a:extLst>
        </xdr:cNvPr>
        <xdr:cNvGrpSpPr/>
      </xdr:nvGrpSpPr>
      <xdr:grpSpPr>
        <a:xfrm>
          <a:off x="26533927" y="8280401"/>
          <a:ext cx="2975250" cy="2501719"/>
          <a:chOff x="9315449" y="2430236"/>
          <a:chExt cx="2893649" cy="2490109"/>
        </a:xfrm>
      </xdr:grpSpPr>
      <xdr:sp macro="[0]!Nav_Customerinventory" textlink="">
        <xdr:nvSpPr>
          <xdr:cNvPr id="14" name="Rechteck: diagonal liegende Ecken abgerundet 13">
            <a:extLst>
              <a:ext uri="{FF2B5EF4-FFF2-40B4-BE49-F238E27FC236}">
                <a16:creationId xmlns:a16="http://schemas.microsoft.com/office/drawing/2014/main" id="{00000000-0008-0000-1600-00000E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Customerinventory">
        <xdr:nvPicPr>
          <xdr:cNvPr id="15" name="Grafik 14" descr="Kundenbewertung mit einfarbiger Füllung">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0131878" y="2916311"/>
            <a:ext cx="1152000" cy="969064"/>
          </a:xfrm>
          <a:prstGeom prst="rect">
            <a:avLst/>
          </a:prstGeom>
        </xdr:spPr>
      </xdr:pic>
      <xdr:sp macro="[0]!Nav_Customerinventory" textlink="">
        <xdr:nvSpPr>
          <xdr:cNvPr id="16" name="Textfeld 15">
            <a:extLst>
              <a:ext uri="{FF2B5EF4-FFF2-40B4-BE49-F238E27FC236}">
                <a16:creationId xmlns:a16="http://schemas.microsoft.com/office/drawing/2014/main" id="{00000000-0008-0000-1600-000010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Customer</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xdr:from>
      <xdr:col>7</xdr:col>
      <xdr:colOff>342901</xdr:colOff>
      <xdr:row>51</xdr:row>
      <xdr:rowOff>142875</xdr:rowOff>
    </xdr:from>
    <xdr:to>
      <xdr:col>10</xdr:col>
      <xdr:colOff>3508375</xdr:colOff>
      <xdr:row>55</xdr:row>
      <xdr:rowOff>142875</xdr:rowOff>
    </xdr:to>
    <xdr:sp macro="" textlink="">
      <xdr:nvSpPr>
        <xdr:cNvPr id="23" name="Rechteck: abgerundete Ecken 22">
          <a:extLst>
            <a:ext uri="{FF2B5EF4-FFF2-40B4-BE49-F238E27FC236}">
              <a16:creationId xmlns:a16="http://schemas.microsoft.com/office/drawing/2014/main" id="{00000000-0008-0000-1600-000017000000}"/>
            </a:ext>
          </a:extLst>
        </xdr:cNvPr>
        <xdr:cNvSpPr/>
      </xdr:nvSpPr>
      <xdr:spPr>
        <a:xfrm>
          <a:off x="7248526" y="10668000"/>
          <a:ext cx="7308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SOLD</a:t>
          </a:r>
        </a:p>
      </xdr:txBody>
    </xdr:sp>
    <xdr:clientData/>
  </xdr:twoCellAnchor>
  <xdr:twoCellAnchor editAs="absolute">
    <xdr:from>
      <xdr:col>8</xdr:col>
      <xdr:colOff>1111250</xdr:colOff>
      <xdr:row>1</xdr:row>
      <xdr:rowOff>79375</xdr:rowOff>
    </xdr:from>
    <xdr:to>
      <xdr:col>9</xdr:col>
      <xdr:colOff>989080</xdr:colOff>
      <xdr:row>7</xdr:row>
      <xdr:rowOff>100080</xdr:rowOff>
    </xdr:to>
    <xdr:pic macro="[0]!Nav_QMMain">
      <xdr:nvPicPr>
        <xdr:cNvPr id="24" name="Grafik 23" descr="Klemmbrett abgehakt mit einfarbiger Füllung">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9398000" y="285750"/>
          <a:ext cx="1258955" cy="1258955"/>
        </a:xfrm>
        <a:prstGeom prst="rect">
          <a:avLst/>
        </a:prstGeom>
      </xdr:spPr>
    </xdr:pic>
    <xdr:clientData/>
  </xdr:twoCellAnchor>
  <xdr:twoCellAnchor>
    <xdr:from>
      <xdr:col>7</xdr:col>
      <xdr:colOff>412750</xdr:colOff>
      <xdr:row>56</xdr:row>
      <xdr:rowOff>63500</xdr:rowOff>
    </xdr:from>
    <xdr:to>
      <xdr:col>10</xdr:col>
      <xdr:colOff>3476625</xdr:colOff>
      <xdr:row>73</xdr:row>
      <xdr:rowOff>111125</xdr:rowOff>
    </xdr:to>
    <xdr:graphicFrame macro="">
      <xdr:nvGraphicFramePr>
        <xdr:cNvPr id="25" name="Diagramm 24">
          <a:extLst>
            <a:ext uri="{FF2B5EF4-FFF2-40B4-BE49-F238E27FC236}">
              <a16:creationId xmlns:a16="http://schemas.microsoft.com/office/drawing/2014/main" id="{00000000-0008-0000-1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xdr:col>
      <xdr:colOff>1254124</xdr:colOff>
      <xdr:row>15</xdr:row>
      <xdr:rowOff>111125</xdr:rowOff>
    </xdr:from>
    <xdr:to>
      <xdr:col>10</xdr:col>
      <xdr:colOff>3428999</xdr:colOff>
      <xdr:row>50</xdr:row>
      <xdr:rowOff>158750</xdr:rowOff>
    </xdr:to>
    <xdr:graphicFrame macro="">
      <xdr:nvGraphicFramePr>
        <xdr:cNvPr id="26" name="Diagramm 25">
          <a:extLst>
            <a:ext uri="{FF2B5EF4-FFF2-40B4-BE49-F238E27FC236}">
              <a16:creationId xmlns:a16="http://schemas.microsoft.com/office/drawing/2014/main" id="{00000000-0008-0000-1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absolute">
    <xdr:from>
      <xdr:col>10</xdr:col>
      <xdr:colOff>66675</xdr:colOff>
      <xdr:row>1</xdr:row>
      <xdr:rowOff>117475</xdr:rowOff>
    </xdr:from>
    <xdr:to>
      <xdr:col>10</xdr:col>
      <xdr:colOff>1895475</xdr:colOff>
      <xdr:row>8</xdr:row>
      <xdr:rowOff>111125</xdr:rowOff>
    </xdr:to>
    <mc:AlternateContent xmlns:mc="http://schemas.openxmlformats.org/markup-compatibility/2006" xmlns:a14="http://schemas.microsoft.com/office/drawing/2010/main">
      <mc:Choice Requires="a14">
        <xdr:graphicFrame macro="">
          <xdr:nvGraphicFramePr>
            <xdr:cNvPr id="27" name="Second-Rate&#10;Goods 2">
              <a:extLst>
                <a:ext uri="{FF2B5EF4-FFF2-40B4-BE49-F238E27FC236}">
                  <a16:creationId xmlns:a16="http://schemas.microsoft.com/office/drawing/2014/main" id="{00000000-0008-0000-1600-00001B000000}"/>
                </a:ext>
              </a:extLst>
            </xdr:cNvPr>
            <xdr:cNvGraphicFramePr/>
          </xdr:nvGraphicFramePr>
          <xdr:xfrm>
            <a:off x="0" y="0"/>
            <a:ext cx="0" cy="0"/>
          </xdr:xfrm>
          <a:graphic>
            <a:graphicData uri="http://schemas.microsoft.com/office/drawing/2010/slicer">
              <sle:slicer xmlns:sle="http://schemas.microsoft.com/office/drawing/2010/slicer" name="Second-Rate&#10;Goods 2"/>
            </a:graphicData>
          </a:graphic>
        </xdr:graphicFrame>
      </mc:Choice>
      <mc:Fallback xmlns="">
        <xdr:sp macro="" textlink="">
          <xdr:nvSpPr>
            <xdr:cNvPr id="0" name=""/>
            <xdr:cNvSpPr>
              <a:spLocks noTextEdit="1"/>
            </xdr:cNvSpPr>
          </xdr:nvSpPr>
          <xdr:spPr>
            <a:xfrm>
              <a:off x="11115675" y="323850"/>
              <a:ext cx="1828800" cy="14382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absolute">
    <xdr:from>
      <xdr:col>10</xdr:col>
      <xdr:colOff>2273300</xdr:colOff>
      <xdr:row>1</xdr:row>
      <xdr:rowOff>117475</xdr:rowOff>
    </xdr:from>
    <xdr:to>
      <xdr:col>11</xdr:col>
      <xdr:colOff>53975</xdr:colOff>
      <xdr:row>8</xdr:row>
      <xdr:rowOff>127000</xdr:rowOff>
    </xdr:to>
    <mc:AlternateContent xmlns:mc="http://schemas.openxmlformats.org/markup-compatibility/2006" xmlns:a14="http://schemas.microsoft.com/office/drawing/2010/main">
      <mc:Choice Requires="a14">
        <xdr:graphicFrame macro="">
          <xdr:nvGraphicFramePr>
            <xdr:cNvPr id="28" name="Product 2">
              <a:extLst>
                <a:ext uri="{FF2B5EF4-FFF2-40B4-BE49-F238E27FC236}">
                  <a16:creationId xmlns:a16="http://schemas.microsoft.com/office/drawing/2014/main" id="{00000000-0008-0000-1600-00001C000000}"/>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3322300" y="323850"/>
              <a:ext cx="1828800" cy="14541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10</xdr:col>
      <xdr:colOff>3740151</xdr:colOff>
      <xdr:row>11</xdr:row>
      <xdr:rowOff>31750</xdr:rowOff>
    </xdr:from>
    <xdr:to>
      <xdr:col>15</xdr:col>
      <xdr:colOff>555625</xdr:colOff>
      <xdr:row>15</xdr:row>
      <xdr:rowOff>31750</xdr:rowOff>
    </xdr:to>
    <xdr:sp macro="" textlink="">
      <xdr:nvSpPr>
        <xdr:cNvPr id="29" name="Rechteck: abgerundete Ecken 28">
          <a:extLst>
            <a:ext uri="{FF2B5EF4-FFF2-40B4-BE49-F238E27FC236}">
              <a16:creationId xmlns:a16="http://schemas.microsoft.com/office/drawing/2014/main" id="{00000000-0008-0000-1600-00001D000000}"/>
            </a:ext>
          </a:extLst>
        </xdr:cNvPr>
        <xdr:cNvSpPr/>
      </xdr:nvSpPr>
      <xdr:spPr>
        <a:xfrm>
          <a:off x="14789151" y="2301875"/>
          <a:ext cx="10483849" cy="825500"/>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BEST CUSTOMER</a:t>
          </a:r>
        </a:p>
      </xdr:txBody>
    </xdr:sp>
    <xdr:clientData/>
  </xdr:twoCellAnchor>
  <xdr:twoCellAnchor>
    <xdr:from>
      <xdr:col>10</xdr:col>
      <xdr:colOff>3794125</xdr:colOff>
      <xdr:row>15</xdr:row>
      <xdr:rowOff>111124</xdr:rowOff>
    </xdr:from>
    <xdr:to>
      <xdr:col>15</xdr:col>
      <xdr:colOff>476250</xdr:colOff>
      <xdr:row>50</xdr:row>
      <xdr:rowOff>111124</xdr:rowOff>
    </xdr:to>
    <xdr:graphicFrame macro="">
      <xdr:nvGraphicFramePr>
        <xdr:cNvPr id="30" name="Diagramm 29">
          <a:extLst>
            <a:ext uri="{FF2B5EF4-FFF2-40B4-BE49-F238E27FC236}">
              <a16:creationId xmlns:a16="http://schemas.microsoft.com/office/drawing/2014/main" id="{00000000-0008-0000-1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absolute">
    <xdr:from>
      <xdr:col>11</xdr:col>
      <xdr:colOff>514350</xdr:colOff>
      <xdr:row>1</xdr:row>
      <xdr:rowOff>149226</xdr:rowOff>
    </xdr:from>
    <xdr:to>
      <xdr:col>11</xdr:col>
      <xdr:colOff>2343150</xdr:colOff>
      <xdr:row>8</xdr:row>
      <xdr:rowOff>174625</xdr:rowOff>
    </xdr:to>
    <mc:AlternateContent xmlns:mc="http://schemas.openxmlformats.org/markup-compatibility/2006" xmlns:a14="http://schemas.microsoft.com/office/drawing/2010/main">
      <mc:Choice Requires="a14">
        <xdr:graphicFrame macro="">
          <xdr:nvGraphicFramePr>
            <xdr:cNvPr id="31" name="Prozess Step 1">
              <a:extLst>
                <a:ext uri="{FF2B5EF4-FFF2-40B4-BE49-F238E27FC236}">
                  <a16:creationId xmlns:a16="http://schemas.microsoft.com/office/drawing/2014/main" id="{00000000-0008-0000-1600-00001F000000}"/>
                </a:ext>
              </a:extLst>
            </xdr:cNvPr>
            <xdr:cNvGraphicFramePr/>
          </xdr:nvGraphicFramePr>
          <xdr:xfrm>
            <a:off x="0" y="0"/>
            <a:ext cx="0" cy="0"/>
          </xdr:xfrm>
          <a:graphic>
            <a:graphicData uri="http://schemas.microsoft.com/office/drawing/2010/slicer">
              <sle:slicer xmlns:sle="http://schemas.microsoft.com/office/drawing/2010/slicer" name="Prozess Step 1"/>
            </a:graphicData>
          </a:graphic>
        </xdr:graphicFrame>
      </mc:Choice>
      <mc:Fallback xmlns="">
        <xdr:sp macro="" textlink="">
          <xdr:nvSpPr>
            <xdr:cNvPr id="0" name=""/>
            <xdr:cNvSpPr>
              <a:spLocks noTextEdit="1"/>
            </xdr:cNvSpPr>
          </xdr:nvSpPr>
          <xdr:spPr>
            <a:xfrm>
              <a:off x="15611475" y="355601"/>
              <a:ext cx="1828800" cy="147002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889000</xdr:colOff>
      <xdr:row>6</xdr:row>
      <xdr:rowOff>60325</xdr:rowOff>
    </xdr:from>
    <xdr:to>
      <xdr:col>5</xdr:col>
      <xdr:colOff>31750</xdr:colOff>
      <xdr:row>9</xdr:row>
      <xdr:rowOff>22225</xdr:rowOff>
    </xdr:to>
    <xdr:sp macro="" textlink="">
      <xdr:nvSpPr>
        <xdr:cNvPr id="7" name="MainPage1" hidden="1">
          <a:extLst>
            <a:ext uri="{FF2B5EF4-FFF2-40B4-BE49-F238E27FC236}">
              <a16:creationId xmlns:a16="http://schemas.microsoft.com/office/drawing/2014/main" id="{00000000-0008-0000-1600-0000A9200000}"/>
            </a:ext>
          </a:extLst>
        </xdr:cNvPr>
        <xdr:cNvSpPr txBox="1"/>
      </xdr:nvSpPr>
      <xdr:spPr>
        <a:xfrm>
          <a:off x="889000" y="1298575"/>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812801</xdr:colOff>
      <xdr:row>7</xdr:row>
      <xdr:rowOff>0</xdr:rowOff>
    </xdr:from>
    <xdr:to>
      <xdr:col>10</xdr:col>
      <xdr:colOff>1889126</xdr:colOff>
      <xdr:row>9</xdr:row>
      <xdr:rowOff>168275</xdr:rowOff>
    </xdr:to>
    <xdr:sp macro="" textlink="">
      <xdr:nvSpPr>
        <xdr:cNvPr id="36" name="MainPage5" hidden="1">
          <a:extLst>
            <a:ext uri="{FF2B5EF4-FFF2-40B4-BE49-F238E27FC236}">
              <a16:creationId xmlns:a16="http://schemas.microsoft.com/office/drawing/2014/main" id="{00000000-0008-0000-1600-0000AD200000}"/>
            </a:ext>
          </a:extLst>
        </xdr:cNvPr>
        <xdr:cNvSpPr txBox="1"/>
      </xdr:nvSpPr>
      <xdr:spPr>
        <a:xfrm>
          <a:off x="10480676" y="1444625"/>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695326</xdr:colOff>
      <xdr:row>7</xdr:row>
      <xdr:rowOff>25400</xdr:rowOff>
    </xdr:from>
    <xdr:to>
      <xdr:col>10</xdr:col>
      <xdr:colOff>809626</xdr:colOff>
      <xdr:row>9</xdr:row>
      <xdr:rowOff>193675</xdr:rowOff>
    </xdr:to>
    <xdr:sp macro="" textlink="">
      <xdr:nvSpPr>
        <xdr:cNvPr id="35" name="MainPage4" hidden="1">
          <a:extLst>
            <a:ext uri="{FF2B5EF4-FFF2-40B4-BE49-F238E27FC236}">
              <a16:creationId xmlns:a16="http://schemas.microsoft.com/office/drawing/2014/main" id="{00000000-0008-0000-1600-0000AC200000}"/>
            </a:ext>
          </a:extLst>
        </xdr:cNvPr>
        <xdr:cNvSpPr txBox="1"/>
      </xdr:nvSpPr>
      <xdr:spPr>
        <a:xfrm>
          <a:off x="8982076" y="1470025"/>
          <a:ext cx="28765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180975</xdr:colOff>
      <xdr:row>6</xdr:row>
      <xdr:rowOff>82550</xdr:rowOff>
    </xdr:from>
    <xdr:to>
      <xdr:col>8</xdr:col>
      <xdr:colOff>301625</xdr:colOff>
      <xdr:row>9</xdr:row>
      <xdr:rowOff>44450</xdr:rowOff>
    </xdr:to>
    <xdr:sp macro="" textlink="">
      <xdr:nvSpPr>
        <xdr:cNvPr id="34" name="MainPage3" hidden="1">
          <a:extLst>
            <a:ext uri="{FF2B5EF4-FFF2-40B4-BE49-F238E27FC236}">
              <a16:creationId xmlns:a16="http://schemas.microsoft.com/office/drawing/2014/main" id="{00000000-0008-0000-1600-0000AB200000}"/>
            </a:ext>
          </a:extLst>
        </xdr:cNvPr>
        <xdr:cNvSpPr txBox="1"/>
      </xdr:nvSpPr>
      <xdr:spPr>
        <a:xfrm>
          <a:off x="5705475" y="1320800"/>
          <a:ext cx="288290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142875</xdr:colOff>
      <xdr:row>7</xdr:row>
      <xdr:rowOff>12700</xdr:rowOff>
    </xdr:from>
    <xdr:to>
      <xdr:col>7</xdr:col>
      <xdr:colOff>650874</xdr:colOff>
      <xdr:row>9</xdr:row>
      <xdr:rowOff>180975</xdr:rowOff>
    </xdr:to>
    <xdr:sp macro="" textlink="">
      <xdr:nvSpPr>
        <xdr:cNvPr id="33" name="MainPage2" hidden="1">
          <a:extLst>
            <a:ext uri="{FF2B5EF4-FFF2-40B4-BE49-F238E27FC236}">
              <a16:creationId xmlns:a16="http://schemas.microsoft.com/office/drawing/2014/main" id="{00000000-0008-0000-1600-0000AA200000}"/>
            </a:ext>
          </a:extLst>
        </xdr:cNvPr>
        <xdr:cNvSpPr txBox="1"/>
      </xdr:nvSpPr>
      <xdr:spPr>
        <a:xfrm>
          <a:off x="4286250" y="1457325"/>
          <a:ext cx="3270249"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142875</xdr:colOff>
      <xdr:row>2</xdr:row>
      <xdr:rowOff>111125</xdr:rowOff>
    </xdr:from>
    <xdr:to>
      <xdr:col>18</xdr:col>
      <xdr:colOff>420667</xdr:colOff>
      <xdr:row>7</xdr:row>
      <xdr:rowOff>114942</xdr:rowOff>
    </xdr:to>
    <xdr:pic macro="[0]!Quit_Button">
      <xdr:nvPicPr>
        <xdr:cNvPr id="32" name="Grafik 31" descr="Sperren mit einfarbiger Füllung">
          <a:extLst>
            <a:ext uri="{FF2B5EF4-FFF2-40B4-BE49-F238E27FC236}">
              <a16:creationId xmlns:a16="http://schemas.microsoft.com/office/drawing/2014/main" id="{00000000-0008-0000-1600-000020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26384250" y="523875"/>
          <a:ext cx="1039792" cy="1035692"/>
        </a:xfrm>
        <a:prstGeom prst="rect">
          <a:avLst/>
        </a:prstGeom>
      </xdr:spPr>
    </xdr:pic>
    <xdr:clientData/>
  </xdr:twoCellAnchor>
  <xdr:twoCellAnchor>
    <xdr:from>
      <xdr:col>18</xdr:col>
      <xdr:colOff>136526</xdr:colOff>
      <xdr:row>6</xdr:row>
      <xdr:rowOff>133350</xdr:rowOff>
    </xdr:from>
    <xdr:to>
      <xdr:col>21</xdr:col>
      <xdr:colOff>15876</xdr:colOff>
      <xdr:row>9</xdr:row>
      <xdr:rowOff>95250</xdr:rowOff>
    </xdr:to>
    <xdr:sp macro="" textlink="">
      <xdr:nvSpPr>
        <xdr:cNvPr id="44" name="MainPage6" hidden="1">
          <a:extLst>
            <a:ext uri="{FF2B5EF4-FFF2-40B4-BE49-F238E27FC236}">
              <a16:creationId xmlns:a16="http://schemas.microsoft.com/office/drawing/2014/main" id="{00000000-0008-0000-1600-0000AE200000}"/>
            </a:ext>
          </a:extLst>
        </xdr:cNvPr>
        <xdr:cNvSpPr txBox="1"/>
      </xdr:nvSpPr>
      <xdr:spPr>
        <a:xfrm>
          <a:off x="27139901" y="1371600"/>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20</xdr:col>
          <xdr:colOff>266700</xdr:colOff>
          <xdr:row>11</xdr:row>
          <xdr:rowOff>114300</xdr:rowOff>
        </xdr:to>
        <xdr:sp macro="" textlink="">
          <xdr:nvSpPr>
            <xdr:cNvPr id="9223" name="Label7"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38100</xdr:rowOff>
        </xdr:from>
        <xdr:to>
          <xdr:col>3</xdr:col>
          <xdr:colOff>76200</xdr:colOff>
          <xdr:row>7</xdr:row>
          <xdr:rowOff>152400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0</xdr:rowOff>
        </xdr:from>
        <xdr:to>
          <xdr:col>5</xdr:col>
          <xdr:colOff>641350</xdr:colOff>
          <xdr:row>8</xdr:row>
          <xdr:rowOff>133350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1</xdr:row>
          <xdr:rowOff>38100</xdr:rowOff>
        </xdr:from>
        <xdr:to>
          <xdr:col>6</xdr:col>
          <xdr:colOff>736600</xdr:colOff>
          <xdr:row>7</xdr:row>
          <xdr:rowOff>190500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0</xdr:row>
          <xdr:rowOff>152400</xdr:rowOff>
        </xdr:from>
        <xdr:to>
          <xdr:col>7</xdr:col>
          <xdr:colOff>933450</xdr:colOff>
          <xdr:row>8</xdr:row>
          <xdr:rowOff>95250</xdr:rowOff>
        </xdr:to>
        <xdr:sp macro="" textlink="">
          <xdr:nvSpPr>
            <xdr:cNvPr id="9220" name="Label4"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0</xdr:row>
          <xdr:rowOff>228600</xdr:rowOff>
        </xdr:from>
        <xdr:to>
          <xdr:col>10</xdr:col>
          <xdr:colOff>190500</xdr:colOff>
          <xdr:row>8</xdr:row>
          <xdr:rowOff>152400</xdr:rowOff>
        </xdr:to>
        <xdr:sp macro="" textlink="">
          <xdr:nvSpPr>
            <xdr:cNvPr id="9221" name="Label5"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609600</xdr:colOff>
          <xdr:row>1</xdr:row>
          <xdr:rowOff>38100</xdr:rowOff>
        </xdr:from>
        <xdr:to>
          <xdr:col>18</xdr:col>
          <xdr:colOff>666750</xdr:colOff>
          <xdr:row>9</xdr:row>
          <xdr:rowOff>57150</xdr:rowOff>
        </xdr:to>
        <xdr:sp macro="" textlink="">
          <xdr:nvSpPr>
            <xdr:cNvPr id="9222" name="Label6"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0</xdr:colOff>
      <xdr:row>1</xdr:row>
      <xdr:rowOff>54281</xdr:rowOff>
    </xdr:from>
    <xdr:to>
      <xdr:col>4</xdr:col>
      <xdr:colOff>55247</xdr:colOff>
      <xdr:row>7</xdr:row>
      <xdr:rowOff>128813</xdr:rowOff>
    </xdr:to>
    <xdr:pic>
      <xdr:nvPicPr>
        <xdr:cNvPr id="2" name="Google Shape;214;gfdcfdb9974_1_464">
          <a:extLst>
            <a:ext uri="{FF2B5EF4-FFF2-40B4-BE49-F238E27FC236}">
              <a16:creationId xmlns:a16="http://schemas.microsoft.com/office/drawing/2014/main" id="{00000000-0008-0000-1A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3831"/>
          <a:ext cx="1436372" cy="1331832"/>
        </a:xfrm>
        <a:prstGeom prst="rect">
          <a:avLst/>
        </a:prstGeom>
        <a:noFill/>
        <a:ln>
          <a:noFill/>
        </a:ln>
      </xdr:spPr>
    </xdr:pic>
    <xdr:clientData/>
  </xdr:twoCellAnchor>
  <xdr:twoCellAnchor>
    <xdr:from>
      <xdr:col>15</xdr:col>
      <xdr:colOff>743402</xdr:colOff>
      <xdr:row>9</xdr:row>
      <xdr:rowOff>158751</xdr:rowOff>
    </xdr:from>
    <xdr:to>
      <xdr:col>19</xdr:col>
      <xdr:colOff>575402</xdr:colOff>
      <xdr:row>24</xdr:row>
      <xdr:rowOff>9345</xdr:rowOff>
    </xdr:to>
    <xdr:grpSp>
      <xdr:nvGrpSpPr>
        <xdr:cNvPr id="3" name="Gruppieren 2">
          <a:extLst>
            <a:ext uri="{FF2B5EF4-FFF2-40B4-BE49-F238E27FC236}">
              <a16:creationId xmlns:a16="http://schemas.microsoft.com/office/drawing/2014/main" id="{00000000-0008-0000-1A00-000003000000}"/>
            </a:ext>
          </a:extLst>
        </xdr:cNvPr>
        <xdr:cNvGrpSpPr/>
      </xdr:nvGrpSpPr>
      <xdr:grpSpPr>
        <a:xfrm>
          <a:off x="26460902" y="1746251"/>
          <a:ext cx="3007000" cy="2496427"/>
          <a:chOff x="9315449" y="2430236"/>
          <a:chExt cx="2893649" cy="2490109"/>
        </a:xfrm>
      </xdr:grpSpPr>
      <xdr:sp macro="[0]!Nav_Lagerübersicht" textlink="">
        <xdr:nvSpPr>
          <xdr:cNvPr id="4" name="Rechteck: diagonal liegende Ecken abgerundet 3">
            <a:extLst>
              <a:ext uri="{FF2B5EF4-FFF2-40B4-BE49-F238E27FC236}">
                <a16:creationId xmlns:a16="http://schemas.microsoft.com/office/drawing/2014/main" id="{00000000-0008-0000-1A00-000004000000}"/>
              </a:ext>
            </a:extLst>
          </xdr:cNvPr>
          <xdr:cNvSpPr/>
        </xdr:nvSpPr>
        <xdr:spPr>
          <a:xfrm>
            <a:off x="9315449" y="2430236"/>
            <a:ext cx="2893649" cy="2434141"/>
          </a:xfrm>
          <a:prstGeom prst="round2DiagRect">
            <a:avLst>
              <a:gd name="adj1" fmla="val 12163"/>
              <a:gd name="adj2" fmla="val 23762"/>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Nav_Lagerübersicht">
        <xdr:nvPicPr>
          <xdr:cNvPr id="5" name="Grafik 4" descr="Lager mit einfarbiger Füllung">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0131878" y="2919845"/>
            <a:ext cx="1152000" cy="961996"/>
          </a:xfrm>
          <a:prstGeom prst="rect">
            <a:avLst/>
          </a:prstGeom>
        </xdr:spPr>
      </xdr:pic>
      <xdr:sp macro="[0]!Nav_Lagerübersicht" textlink="">
        <xdr:nvSpPr>
          <xdr:cNvPr id="6" name="Textfeld 5">
            <a:extLst>
              <a:ext uri="{FF2B5EF4-FFF2-40B4-BE49-F238E27FC236}">
                <a16:creationId xmlns:a16="http://schemas.microsoft.com/office/drawing/2014/main" id="{00000000-0008-0000-1A00-000006000000}"/>
              </a:ext>
            </a:extLst>
          </xdr:cNvPr>
          <xdr:cNvSpPr txBox="1"/>
        </xdr:nvSpPr>
        <xdr:spPr>
          <a:xfrm>
            <a:off x="9451523" y="4022274"/>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Storage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inventory</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grpSp>
    <xdr:clientData/>
  </xdr:twoCellAnchor>
  <xdr:twoCellAnchor editAs="oneCell">
    <xdr:from>
      <xdr:col>2</xdr:col>
      <xdr:colOff>128856</xdr:colOff>
      <xdr:row>1</xdr:row>
      <xdr:rowOff>133599</xdr:rowOff>
    </xdr:from>
    <xdr:to>
      <xdr:col>2</xdr:col>
      <xdr:colOff>1172856</xdr:colOff>
      <xdr:row>6</xdr:row>
      <xdr:rowOff>190539</xdr:rowOff>
    </xdr:to>
    <xdr:pic macro="[0]!Nav_Startseite">
      <xdr:nvPicPr>
        <xdr:cNvPr id="8" name="Grafik 7" descr="Start mit einfarbiger Füllung">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8856" y="341417"/>
          <a:ext cx="1044000" cy="1096031"/>
        </a:xfrm>
        <a:prstGeom prst="rect">
          <a:avLst/>
        </a:prstGeom>
      </xdr:spPr>
    </xdr:pic>
    <xdr:clientData/>
  </xdr:twoCellAnchor>
  <xdr:twoCellAnchor editAs="absolute">
    <xdr:from>
      <xdr:col>4</xdr:col>
      <xdr:colOff>508000</xdr:colOff>
      <xdr:row>1</xdr:row>
      <xdr:rowOff>63500</xdr:rowOff>
    </xdr:from>
    <xdr:to>
      <xdr:col>5</xdr:col>
      <xdr:colOff>385830</xdr:colOff>
      <xdr:row>7</xdr:row>
      <xdr:rowOff>127125</xdr:rowOff>
    </xdr:to>
    <xdr:pic macro="[0]!Nav_Produktion">
      <xdr:nvPicPr>
        <xdr:cNvPr id="10" name="Grafik 9" descr="Produktion mit einfarbiger Füllung">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270250" y="273050"/>
          <a:ext cx="1258955" cy="1320925"/>
        </a:xfrm>
        <a:prstGeom prst="rect">
          <a:avLst/>
        </a:prstGeom>
      </xdr:spPr>
    </xdr:pic>
    <xdr:clientData/>
  </xdr:twoCellAnchor>
  <xdr:twoCellAnchor editAs="absolute">
    <xdr:from>
      <xdr:col>5</xdr:col>
      <xdr:colOff>612775</xdr:colOff>
      <xdr:row>1</xdr:row>
      <xdr:rowOff>62735</xdr:rowOff>
    </xdr:from>
    <xdr:to>
      <xdr:col>6</xdr:col>
      <xdr:colOff>490605</xdr:colOff>
      <xdr:row>7</xdr:row>
      <xdr:rowOff>83440</xdr:rowOff>
    </xdr:to>
    <xdr:pic macro="[0]!Nav_Logistik">
      <xdr:nvPicPr>
        <xdr:cNvPr id="11" name="Grafik 10" descr="Schachtel mit einfarbiger Füllung">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4756150" y="272285"/>
          <a:ext cx="1258955" cy="1278005"/>
        </a:xfrm>
        <a:prstGeom prst="rect">
          <a:avLst/>
        </a:prstGeom>
      </xdr:spPr>
    </xdr:pic>
    <xdr:clientData/>
  </xdr:twoCellAnchor>
  <xdr:twoCellAnchor editAs="absolute">
    <xdr:from>
      <xdr:col>6</xdr:col>
      <xdr:colOff>781050</xdr:colOff>
      <xdr:row>1</xdr:row>
      <xdr:rowOff>119885</xdr:rowOff>
    </xdr:from>
    <xdr:to>
      <xdr:col>7</xdr:col>
      <xdr:colOff>658880</xdr:colOff>
      <xdr:row>7</xdr:row>
      <xdr:rowOff>140590</xdr:rowOff>
    </xdr:to>
    <xdr:pic macro="[0]!Nav_Sales">
      <xdr:nvPicPr>
        <xdr:cNvPr id="12" name="Grafik 11" descr="Münzen mit einfarbiger Füllung">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6305550" y="329435"/>
          <a:ext cx="1258955" cy="1278005"/>
        </a:xfrm>
        <a:prstGeom prst="rect">
          <a:avLst/>
        </a:prstGeom>
      </xdr:spPr>
    </xdr:pic>
    <xdr:clientData/>
  </xdr:twoCellAnchor>
  <xdr:twoCellAnchor>
    <xdr:from>
      <xdr:col>2</xdr:col>
      <xdr:colOff>1158875</xdr:colOff>
      <xdr:row>11</xdr:row>
      <xdr:rowOff>95250</xdr:rowOff>
    </xdr:from>
    <xdr:to>
      <xdr:col>14</xdr:col>
      <xdr:colOff>658091</xdr:colOff>
      <xdr:row>15</xdr:row>
      <xdr:rowOff>95250</xdr:rowOff>
    </xdr:to>
    <xdr:sp macro="" textlink="">
      <xdr:nvSpPr>
        <xdr:cNvPr id="26" name="Rechteck: abgerundete Ecken 25">
          <a:extLst>
            <a:ext uri="{FF2B5EF4-FFF2-40B4-BE49-F238E27FC236}">
              <a16:creationId xmlns:a16="http://schemas.microsoft.com/office/drawing/2014/main" id="{00000000-0008-0000-1A00-00001A000000}"/>
            </a:ext>
          </a:extLst>
        </xdr:cNvPr>
        <xdr:cNvSpPr/>
      </xdr:nvSpPr>
      <xdr:spPr>
        <a:xfrm>
          <a:off x="1158875" y="2381250"/>
          <a:ext cx="23502216" cy="831273"/>
        </a:xfrm>
        <a:prstGeom prst="roundRect">
          <a:avLst/>
        </a:prstGeom>
        <a:solidFill>
          <a:srgbClr val="C23E5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4400">
              <a:latin typeface="Urbanist Medium" panose="020B0A04040200000203" pitchFamily="34" charset="0"/>
              <a:ea typeface="Urbanist Medium" panose="020B0A04040200000203" pitchFamily="34" charset="0"/>
              <a:cs typeface="Urbanist Medium" panose="020B0A04040200000203" pitchFamily="34" charset="0"/>
            </a:rPr>
            <a:t>STORAGE CAPAZITY</a:t>
          </a:r>
        </a:p>
      </xdr:txBody>
    </xdr:sp>
    <xdr:clientData/>
  </xdr:twoCellAnchor>
  <xdr:twoCellAnchor>
    <xdr:from>
      <xdr:col>7</xdr:col>
      <xdr:colOff>796635</xdr:colOff>
      <xdr:row>0</xdr:row>
      <xdr:rowOff>155863</xdr:rowOff>
    </xdr:from>
    <xdr:to>
      <xdr:col>8</xdr:col>
      <xdr:colOff>1139181</xdr:colOff>
      <xdr:row>9</xdr:row>
      <xdr:rowOff>13499</xdr:rowOff>
    </xdr:to>
    <xdr:sp macro="" textlink="">
      <xdr:nvSpPr>
        <xdr:cNvPr id="14" name="Ellipse 13">
          <a:extLst>
            <a:ext uri="{FF2B5EF4-FFF2-40B4-BE49-F238E27FC236}">
              <a16:creationId xmlns:a16="http://schemas.microsoft.com/office/drawing/2014/main" id="{00000000-0008-0000-1A00-00000E000000}"/>
            </a:ext>
          </a:extLst>
        </xdr:cNvPr>
        <xdr:cNvSpPr/>
      </xdr:nvSpPr>
      <xdr:spPr>
        <a:xfrm>
          <a:off x="7723908" y="155863"/>
          <a:ext cx="1728000" cy="1728000"/>
        </a:xfrm>
        <a:prstGeom prst="ellipse">
          <a:avLst/>
        </a:prstGeom>
        <a:solidFill>
          <a:srgbClr val="62C8AC"/>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rgbClr val="62C8AC"/>
            </a:solidFill>
          </a:endParaRPr>
        </a:p>
      </xdr:txBody>
    </xdr:sp>
    <xdr:clientData/>
  </xdr:twoCellAnchor>
  <xdr:twoCellAnchor editAs="absolute">
    <xdr:from>
      <xdr:col>7</xdr:col>
      <xdr:colOff>996950</xdr:colOff>
      <xdr:row>1</xdr:row>
      <xdr:rowOff>97660</xdr:rowOff>
    </xdr:from>
    <xdr:to>
      <xdr:col>8</xdr:col>
      <xdr:colOff>874780</xdr:colOff>
      <xdr:row>7</xdr:row>
      <xdr:rowOff>118365</xdr:rowOff>
    </xdr:to>
    <xdr:pic>
      <xdr:nvPicPr>
        <xdr:cNvPr id="13" name="Grafik 12" descr="Lager mit einfarbiger Füllung">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7902575" y="307210"/>
          <a:ext cx="1258955" cy="1278005"/>
        </a:xfrm>
        <a:prstGeom prst="rect">
          <a:avLst/>
        </a:prstGeom>
      </xdr:spPr>
    </xdr:pic>
    <xdr:clientData/>
  </xdr:twoCellAnchor>
  <xdr:twoCellAnchor editAs="absolute">
    <xdr:from>
      <xdr:col>9</xdr:col>
      <xdr:colOff>173182</xdr:colOff>
      <xdr:row>1</xdr:row>
      <xdr:rowOff>173182</xdr:rowOff>
    </xdr:from>
    <xdr:to>
      <xdr:col>10</xdr:col>
      <xdr:colOff>46683</xdr:colOff>
      <xdr:row>7</xdr:row>
      <xdr:rowOff>185228</xdr:rowOff>
    </xdr:to>
    <xdr:pic macro="[0]!Nav_QMMain">
      <xdr:nvPicPr>
        <xdr:cNvPr id="16" name="Grafik 15" descr="Klemmbrett abgehakt mit einfarbiger Füllung">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9871364" y="381000"/>
          <a:ext cx="1258955" cy="1258955"/>
        </a:xfrm>
        <a:prstGeom prst="rect">
          <a:avLst/>
        </a:prstGeom>
      </xdr:spPr>
    </xdr:pic>
    <xdr:clientData/>
  </xdr:twoCellAnchor>
  <xdr:twoCellAnchor>
    <xdr:from>
      <xdr:col>2</xdr:col>
      <xdr:colOff>1264226</xdr:colOff>
      <xdr:row>16</xdr:row>
      <xdr:rowOff>86591</xdr:rowOff>
    </xdr:from>
    <xdr:to>
      <xdr:col>14</xdr:col>
      <xdr:colOff>588817</xdr:colOff>
      <xdr:row>91</xdr:row>
      <xdr:rowOff>69273</xdr:rowOff>
    </xdr:to>
    <xdr:graphicFrame macro="">
      <xdr:nvGraphicFramePr>
        <xdr:cNvPr id="7" name="Diagramm 6">
          <a:extLst>
            <a:ext uri="{FF2B5EF4-FFF2-40B4-BE49-F238E27FC236}">
              <a16:creationId xmlns:a16="http://schemas.microsoft.com/office/drawing/2014/main" id="{00000000-0008-0000-1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10</xdr:col>
      <xdr:colOff>260639</xdr:colOff>
      <xdr:row>1</xdr:row>
      <xdr:rowOff>89189</xdr:rowOff>
    </xdr:from>
    <xdr:to>
      <xdr:col>12</xdr:col>
      <xdr:colOff>1021774</xdr:colOff>
      <xdr:row>9</xdr:row>
      <xdr:rowOff>138546</xdr:rowOff>
    </xdr:to>
    <mc:AlternateContent xmlns:mc="http://schemas.openxmlformats.org/markup-compatibility/2006" xmlns:a14="http://schemas.microsoft.com/office/drawing/2010/main">
      <mc:Choice Requires="a14">
        <xdr:graphicFrame macro="">
          <xdr:nvGraphicFramePr>
            <xdr:cNvPr id="9" name="Product Group">
              <a:extLst>
                <a:ext uri="{FF2B5EF4-FFF2-40B4-BE49-F238E27FC236}">
                  <a16:creationId xmlns:a16="http://schemas.microsoft.com/office/drawing/2014/main" id="{00000000-0008-0000-1A00-000009000000}"/>
                </a:ext>
              </a:extLst>
            </xdr:cNvPr>
            <xdr:cNvGraphicFramePr/>
          </xdr:nvGraphicFramePr>
          <xdr:xfrm>
            <a:off x="0" y="0"/>
            <a:ext cx="0" cy="0"/>
          </xdr:xfrm>
          <a:graphic>
            <a:graphicData uri="http://schemas.microsoft.com/office/drawing/2010/slicer">
              <sle:slicer xmlns:sle="http://schemas.microsoft.com/office/drawing/2010/slicer" name="Product Group"/>
            </a:graphicData>
          </a:graphic>
        </xdr:graphicFrame>
      </mc:Choice>
      <mc:Fallback xmlns="">
        <xdr:sp macro="" textlink="">
          <xdr:nvSpPr>
            <xdr:cNvPr id="0" name=""/>
            <xdr:cNvSpPr>
              <a:spLocks noTextEdit="1"/>
            </xdr:cNvSpPr>
          </xdr:nvSpPr>
          <xdr:spPr>
            <a:xfrm>
              <a:off x="11344275" y="297007"/>
              <a:ext cx="8866044" cy="1711903"/>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2</xdr:col>
      <xdr:colOff>917864</xdr:colOff>
      <xdr:row>6</xdr:row>
      <xdr:rowOff>83415</xdr:rowOff>
    </xdr:from>
    <xdr:to>
      <xdr:col>5</xdr:col>
      <xdr:colOff>47625</xdr:colOff>
      <xdr:row>9</xdr:row>
      <xdr:rowOff>40985</xdr:rowOff>
    </xdr:to>
    <xdr:sp macro="" textlink="">
      <xdr:nvSpPr>
        <xdr:cNvPr id="15" name="MainPage1" hidden="1">
          <a:extLst>
            <a:ext uri="{FF2B5EF4-FFF2-40B4-BE49-F238E27FC236}">
              <a16:creationId xmlns:a16="http://schemas.microsoft.com/office/drawing/2014/main" id="{00000000-0008-0000-1A00-00000F000000}"/>
            </a:ext>
          </a:extLst>
        </xdr:cNvPr>
        <xdr:cNvSpPr txBox="1"/>
      </xdr:nvSpPr>
      <xdr:spPr>
        <a:xfrm>
          <a:off x="917864" y="1330324"/>
          <a:ext cx="328612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1169267</xdr:colOff>
      <xdr:row>7</xdr:row>
      <xdr:rowOff>34636</xdr:rowOff>
    </xdr:from>
    <xdr:to>
      <xdr:col>10</xdr:col>
      <xdr:colOff>2241263</xdr:colOff>
      <xdr:row>9</xdr:row>
      <xdr:rowOff>200024</xdr:rowOff>
    </xdr:to>
    <xdr:sp macro="" textlink="">
      <xdr:nvSpPr>
        <xdr:cNvPr id="18" name="MainPage5" hidden="1">
          <a:extLst>
            <a:ext uri="{FF2B5EF4-FFF2-40B4-BE49-F238E27FC236}">
              <a16:creationId xmlns:a16="http://schemas.microsoft.com/office/drawing/2014/main" id="{00000000-0008-0000-1A00-000012000000}"/>
            </a:ext>
          </a:extLst>
        </xdr:cNvPr>
        <xdr:cNvSpPr txBox="1"/>
      </xdr:nvSpPr>
      <xdr:spPr>
        <a:xfrm>
          <a:off x="10867449" y="1489363"/>
          <a:ext cx="24574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439883</xdr:colOff>
      <xdr:row>6</xdr:row>
      <xdr:rowOff>136525</xdr:rowOff>
    </xdr:from>
    <xdr:to>
      <xdr:col>9</xdr:col>
      <xdr:colOff>294409</xdr:colOff>
      <xdr:row>9</xdr:row>
      <xdr:rowOff>94095</xdr:rowOff>
    </xdr:to>
    <xdr:sp macro="" textlink="">
      <xdr:nvSpPr>
        <xdr:cNvPr id="19" name="MainPage4" hidden="1">
          <a:extLst>
            <a:ext uri="{FF2B5EF4-FFF2-40B4-BE49-F238E27FC236}">
              <a16:creationId xmlns:a16="http://schemas.microsoft.com/office/drawing/2014/main" id="{00000000-0008-0000-1A00-000013000000}"/>
            </a:ext>
          </a:extLst>
        </xdr:cNvPr>
        <xdr:cNvSpPr txBox="1"/>
      </xdr:nvSpPr>
      <xdr:spPr>
        <a:xfrm>
          <a:off x="7367156" y="1383434"/>
          <a:ext cx="262543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Sales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95827</xdr:colOff>
      <xdr:row>6</xdr:row>
      <xdr:rowOff>112857</xdr:rowOff>
    </xdr:from>
    <xdr:to>
      <xdr:col>8</xdr:col>
      <xdr:colOff>346363</xdr:colOff>
      <xdr:row>9</xdr:row>
      <xdr:rowOff>70427</xdr:rowOff>
    </xdr:to>
    <xdr:sp macro="" textlink="">
      <xdr:nvSpPr>
        <xdr:cNvPr id="20" name="MainPage3" hidden="1">
          <a:extLst>
            <a:ext uri="{FF2B5EF4-FFF2-40B4-BE49-F238E27FC236}">
              <a16:creationId xmlns:a16="http://schemas.microsoft.com/office/drawing/2014/main" id="{00000000-0008-0000-1A00-000014000000}"/>
            </a:ext>
          </a:extLst>
        </xdr:cNvPr>
        <xdr:cNvSpPr txBox="1"/>
      </xdr:nvSpPr>
      <xdr:spPr>
        <a:xfrm>
          <a:off x="5637645" y="1359766"/>
          <a:ext cx="3021445"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161636</xdr:colOff>
      <xdr:row>6</xdr:row>
      <xdr:rowOff>141143</xdr:rowOff>
    </xdr:from>
    <xdr:to>
      <xdr:col>7</xdr:col>
      <xdr:colOff>710044</xdr:colOff>
      <xdr:row>9</xdr:row>
      <xdr:rowOff>98713</xdr:rowOff>
    </xdr:to>
    <xdr:sp macro="" textlink="">
      <xdr:nvSpPr>
        <xdr:cNvPr id="21" name="MainPage2" hidden="1">
          <a:extLst>
            <a:ext uri="{FF2B5EF4-FFF2-40B4-BE49-F238E27FC236}">
              <a16:creationId xmlns:a16="http://schemas.microsoft.com/office/drawing/2014/main" id="{00000000-0008-0000-1A00-000015000000}"/>
            </a:ext>
          </a:extLst>
        </xdr:cNvPr>
        <xdr:cNvSpPr txBox="1"/>
      </xdr:nvSpPr>
      <xdr:spPr>
        <a:xfrm>
          <a:off x="4318000" y="1388052"/>
          <a:ext cx="3319317"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absolute">
    <xdr:from>
      <xdr:col>17</xdr:col>
      <xdr:colOff>51954</xdr:colOff>
      <xdr:row>2</xdr:row>
      <xdr:rowOff>51955</xdr:rowOff>
    </xdr:from>
    <xdr:to>
      <xdr:col>18</xdr:col>
      <xdr:colOff>329746</xdr:colOff>
      <xdr:row>7</xdr:row>
      <xdr:rowOff>48556</xdr:rowOff>
    </xdr:to>
    <xdr:pic macro="[0]!Quit_Button">
      <xdr:nvPicPr>
        <xdr:cNvPr id="23" name="Grafik 22" descr="Sperren mit einfarbiger Füllung">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340954" y="467591"/>
          <a:ext cx="1039792" cy="1035692"/>
        </a:xfrm>
        <a:prstGeom prst="rect">
          <a:avLst/>
        </a:prstGeom>
      </xdr:spPr>
    </xdr:pic>
    <xdr:clientData/>
  </xdr:twoCellAnchor>
  <xdr:twoCellAnchor>
    <xdr:from>
      <xdr:col>18</xdr:col>
      <xdr:colOff>104776</xdr:colOff>
      <xdr:row>6</xdr:row>
      <xdr:rowOff>95827</xdr:rowOff>
    </xdr:from>
    <xdr:to>
      <xdr:col>20</xdr:col>
      <xdr:colOff>746126</xdr:colOff>
      <xdr:row>9</xdr:row>
      <xdr:rowOff>53397</xdr:rowOff>
    </xdr:to>
    <xdr:sp macro="" textlink="">
      <xdr:nvSpPr>
        <xdr:cNvPr id="17" name="MainPage6" hidden="1">
          <a:extLst>
            <a:ext uri="{FF2B5EF4-FFF2-40B4-BE49-F238E27FC236}">
              <a16:creationId xmlns:a16="http://schemas.microsoft.com/office/drawing/2014/main" id="{00000000-0008-0000-1A00-000011000000}"/>
            </a:ext>
          </a:extLst>
        </xdr:cNvPr>
        <xdr:cNvSpPr txBox="1"/>
      </xdr:nvSpPr>
      <xdr:spPr>
        <a:xfrm>
          <a:off x="27155776" y="1342736"/>
          <a:ext cx="21653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Quit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Excel Tool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358624</xdr:colOff>
      <xdr:row>12</xdr:row>
      <xdr:rowOff>142799</xdr:rowOff>
    </xdr:from>
    <xdr:to>
      <xdr:col>10</xdr:col>
      <xdr:colOff>1098962</xdr:colOff>
      <xdr:row>18</xdr:row>
      <xdr:rowOff>77712</xdr:rowOff>
    </xdr:to>
    <xdr:sp macro="" textlink="">
      <xdr:nvSpPr>
        <xdr:cNvPr id="90" name="MainPage11" hidden="1">
          <a:extLst>
            <a:ext uri="{FF2B5EF4-FFF2-40B4-BE49-F238E27FC236}">
              <a16:creationId xmlns:a16="http://schemas.microsoft.com/office/drawing/2014/main" id="{00000000-0008-0000-1C00-000034000000}"/>
            </a:ext>
          </a:extLst>
        </xdr:cNvPr>
        <xdr:cNvSpPr/>
      </xdr:nvSpPr>
      <xdr:spPr>
        <a:xfrm rot="7576901">
          <a:off x="15652086" y="3073837"/>
          <a:ext cx="1839913" cy="740338"/>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0</xdr:row>
          <xdr:rowOff>152400</xdr:rowOff>
        </xdr:from>
        <xdr:to>
          <xdr:col>16</xdr:col>
          <xdr:colOff>1905000</xdr:colOff>
          <xdr:row>8</xdr:row>
          <xdr:rowOff>76200</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1368425</xdr:colOff>
      <xdr:row>2</xdr:row>
      <xdr:rowOff>16327</xdr:rowOff>
    </xdr:from>
    <xdr:to>
      <xdr:col>8</xdr:col>
      <xdr:colOff>2459265</xdr:colOff>
      <xdr:row>7</xdr:row>
      <xdr:rowOff>20619</xdr:rowOff>
    </xdr:to>
    <xdr:sp macro="" textlink="">
      <xdr:nvSpPr>
        <xdr:cNvPr id="2" name="Rechteck: abgerundete Ecken 1">
          <a:extLst>
            <a:ext uri="{FF2B5EF4-FFF2-40B4-BE49-F238E27FC236}">
              <a16:creationId xmlns:a16="http://schemas.microsoft.com/office/drawing/2014/main" id="{00000000-0008-0000-1C00-000002000000}"/>
            </a:ext>
          </a:extLst>
        </xdr:cNvPr>
        <xdr:cNvSpPr/>
      </xdr:nvSpPr>
      <xdr:spPr>
        <a:xfrm>
          <a:off x="4413250" y="419552"/>
          <a:ext cx="89997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Surface 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&amp; Sterilisation</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1C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editAs="absolute">
    <xdr:from>
      <xdr:col>5</xdr:col>
      <xdr:colOff>22139</xdr:colOff>
      <xdr:row>2</xdr:row>
      <xdr:rowOff>98787</xdr:rowOff>
    </xdr:from>
    <xdr:to>
      <xdr:col>5</xdr:col>
      <xdr:colOff>875344</xdr:colOff>
      <xdr:row>6</xdr:row>
      <xdr:rowOff>129667</xdr:rowOff>
    </xdr:to>
    <xdr:pic>
      <xdr:nvPicPr>
        <xdr:cNvPr id="4" name="Grafik 3" descr="Eingabe mit einfarbiger Füllu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726219" y="494392"/>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1C00-000005000000}"/>
            </a:ext>
          </a:extLst>
        </xdr:cNvPr>
        <xdr:cNvGrpSpPr/>
      </xdr:nvGrpSpPr>
      <xdr:grpSpPr>
        <a:xfrm>
          <a:off x="2058461" y="291042"/>
          <a:ext cx="2588023" cy="113473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15</xdr:col>
      <xdr:colOff>209550</xdr:colOff>
      <xdr:row>12</xdr:row>
      <xdr:rowOff>15875</xdr:rowOff>
    </xdr:from>
    <xdr:to>
      <xdr:col>16</xdr:col>
      <xdr:colOff>854982</xdr:colOff>
      <xdr:row>21</xdr:row>
      <xdr:rowOff>92075</xdr:rowOff>
    </xdr:to>
    <xdr:grpSp>
      <xdr:nvGrpSpPr>
        <xdr:cNvPr id="20" name="Gruppieren 19">
          <a:extLst>
            <a:ext uri="{FF2B5EF4-FFF2-40B4-BE49-F238E27FC236}">
              <a16:creationId xmlns:a16="http://schemas.microsoft.com/office/drawing/2014/main" id="{00000000-0008-0000-1C00-000014000000}"/>
            </a:ext>
          </a:extLst>
        </xdr:cNvPr>
        <xdr:cNvGrpSpPr/>
      </xdr:nvGrpSpPr>
      <xdr:grpSpPr>
        <a:xfrm>
          <a:off x="27525133" y="2100792"/>
          <a:ext cx="2984349" cy="2722033"/>
          <a:chOff x="17798143" y="2462893"/>
          <a:chExt cx="2884714" cy="2748644"/>
        </a:xfrm>
      </xdr:grpSpPr>
      <xdr:sp macro="[0]!SaveVisualCheck" textlink="">
        <xdr:nvSpPr>
          <xdr:cNvPr id="21" name="Rechteck: diagonal liegende Ecken abgerundet 20">
            <a:extLst>
              <a:ext uri="{FF2B5EF4-FFF2-40B4-BE49-F238E27FC236}">
                <a16:creationId xmlns:a16="http://schemas.microsoft.com/office/drawing/2014/main" id="{00000000-0008-0000-1C00-000015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2" name="Gruppieren 21">
            <a:extLst>
              <a:ext uri="{FF2B5EF4-FFF2-40B4-BE49-F238E27FC236}">
                <a16:creationId xmlns:a16="http://schemas.microsoft.com/office/drawing/2014/main" id="{00000000-0008-0000-1C00-000016000000}"/>
              </a:ext>
            </a:extLst>
          </xdr:cNvPr>
          <xdr:cNvGrpSpPr/>
        </xdr:nvGrpSpPr>
        <xdr:grpSpPr>
          <a:xfrm>
            <a:off x="17907001" y="2772583"/>
            <a:ext cx="2707820" cy="2194028"/>
            <a:chOff x="17907001" y="2745369"/>
            <a:chExt cx="2707820" cy="2194028"/>
          </a:xfrm>
        </xdr:grpSpPr>
        <xdr:pic macro="[0]!SaveVisualCheck">
          <xdr:nvPicPr>
            <xdr:cNvPr id="23" name="Grafik 22" descr="Ebenen (Design) mit einfarbiger Füllung">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8587356" y="2883355"/>
              <a:ext cx="1152000" cy="1073080"/>
            </a:xfrm>
            <a:prstGeom prst="rect">
              <a:avLst/>
            </a:prstGeom>
          </xdr:spPr>
        </xdr:pic>
        <xdr:sp macro="[0]!SaveVisualCheck" textlink="">
          <xdr:nvSpPr>
            <xdr:cNvPr id="24" name="Textfeld 23">
              <a:extLst>
                <a:ext uri="{FF2B5EF4-FFF2-40B4-BE49-F238E27FC236}">
                  <a16:creationId xmlns:a16="http://schemas.microsoft.com/office/drawing/2014/main" id="{00000000-0008-0000-1C00-000018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send bottles</a:t>
              </a:r>
            </a:p>
          </xdr:txBody>
        </xdr:sp>
        <xdr:pic macro="[0]!SaveVisualCheck">
          <xdr:nvPicPr>
            <xdr:cNvPr id="25" name="Grafik 24" descr="Senden mit einfarbiger Füllung">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xdr:from>
      <xdr:col>8</xdr:col>
      <xdr:colOff>539749</xdr:colOff>
      <xdr:row>9</xdr:row>
      <xdr:rowOff>47625</xdr:rowOff>
    </xdr:from>
    <xdr:to>
      <xdr:col>8</xdr:col>
      <xdr:colOff>2047874</xdr:colOff>
      <xdr:row>15</xdr:row>
      <xdr:rowOff>254000</xdr:rowOff>
    </xdr:to>
    <xdr:grpSp>
      <xdr:nvGrpSpPr>
        <xdr:cNvPr id="10" name="Gruppieren 9">
          <a:extLst>
            <a:ext uri="{FF2B5EF4-FFF2-40B4-BE49-F238E27FC236}">
              <a16:creationId xmlns:a16="http://schemas.microsoft.com/office/drawing/2014/main" id="{00000000-0008-0000-1C00-00000A000000}"/>
            </a:ext>
          </a:extLst>
        </xdr:cNvPr>
        <xdr:cNvGrpSpPr/>
      </xdr:nvGrpSpPr>
      <xdr:grpSpPr>
        <a:xfrm>
          <a:off x="12001499" y="1666875"/>
          <a:ext cx="1508125" cy="1571625"/>
          <a:chOff x="11509374" y="2270125"/>
          <a:chExt cx="1508125" cy="1682750"/>
        </a:xfrm>
      </xdr:grpSpPr>
      <xdr:sp macro="" textlink="">
        <xdr:nvSpPr>
          <xdr:cNvPr id="9" name="Rechteck: abgerundete Ecken 8">
            <a:extLst>
              <a:ext uri="{FF2B5EF4-FFF2-40B4-BE49-F238E27FC236}">
                <a16:creationId xmlns:a16="http://schemas.microsoft.com/office/drawing/2014/main" id="{00000000-0008-0000-1C00-000009000000}"/>
              </a:ext>
            </a:extLst>
          </xdr:cNvPr>
          <xdr:cNvSpPr/>
        </xdr:nvSpPr>
        <xdr:spPr>
          <a:xfrm>
            <a:off x="11509374" y="2270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9" name="Gruppieren 38">
            <a:extLst>
              <a:ext uri="{FF2B5EF4-FFF2-40B4-BE49-F238E27FC236}">
                <a16:creationId xmlns:a16="http://schemas.microsoft.com/office/drawing/2014/main" id="{00000000-0008-0000-1C00-000027000000}"/>
              </a:ext>
            </a:extLst>
          </xdr:cNvPr>
          <xdr:cNvGrpSpPr/>
        </xdr:nvGrpSpPr>
        <xdr:grpSpPr>
          <a:xfrm>
            <a:off x="11572875" y="2413000"/>
            <a:ext cx="1236271" cy="1352039"/>
            <a:chOff x="14906625" y="190500"/>
            <a:chExt cx="1236271" cy="1352039"/>
          </a:xfrm>
        </xdr:grpSpPr>
        <xdr:pic macro="[0]!markFlascheSteri">
          <xdr:nvPicPr>
            <xdr:cNvPr id="35" name="Grafik 34" descr="Wasserflasche mit einfarbiger Füllung">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4906625" y="311648"/>
              <a:ext cx="1146566" cy="1230891"/>
            </a:xfrm>
            <a:prstGeom prst="rect">
              <a:avLst/>
            </a:prstGeom>
          </xdr:spPr>
        </xdr:pic>
        <xdr:pic macro="[0]!markFlascheSteri">
          <xdr:nvPicPr>
            <xdr:cNvPr id="36" name="Grafik 35" descr="Cursor mit einfarbiger Füllung">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11</xdr:col>
      <xdr:colOff>31750</xdr:colOff>
      <xdr:row>9</xdr:row>
      <xdr:rowOff>190500</xdr:rowOff>
    </xdr:from>
    <xdr:to>
      <xdr:col>11</xdr:col>
      <xdr:colOff>1539875</xdr:colOff>
      <xdr:row>16</xdr:row>
      <xdr:rowOff>79375</xdr:rowOff>
    </xdr:to>
    <xdr:grpSp>
      <xdr:nvGrpSpPr>
        <xdr:cNvPr id="13" name="Gruppieren 12">
          <a:extLst>
            <a:ext uri="{FF2B5EF4-FFF2-40B4-BE49-F238E27FC236}">
              <a16:creationId xmlns:a16="http://schemas.microsoft.com/office/drawing/2014/main" id="{00000000-0008-0000-1C00-00000D000000}"/>
            </a:ext>
          </a:extLst>
        </xdr:cNvPr>
        <xdr:cNvGrpSpPr/>
      </xdr:nvGrpSpPr>
      <xdr:grpSpPr>
        <a:xfrm>
          <a:off x="19071167" y="1797050"/>
          <a:ext cx="1508125" cy="1573742"/>
          <a:chOff x="18367375" y="2016125"/>
          <a:chExt cx="1508125" cy="1682750"/>
        </a:xfrm>
      </xdr:grpSpPr>
      <xdr:sp macro="" textlink="">
        <xdr:nvSpPr>
          <xdr:cNvPr id="12" name="Rechteck: abgerundete Ecken 11">
            <a:extLst>
              <a:ext uri="{FF2B5EF4-FFF2-40B4-BE49-F238E27FC236}">
                <a16:creationId xmlns:a16="http://schemas.microsoft.com/office/drawing/2014/main" id="{00000000-0008-0000-1C00-00000C000000}"/>
              </a:ext>
            </a:extLst>
          </xdr:cNvPr>
          <xdr:cNvSpPr/>
        </xdr:nvSpPr>
        <xdr:spPr>
          <a:xfrm>
            <a:off x="18367375" y="20161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RequestRandom">
        <xdr:nvPicPr>
          <xdr:cNvPr id="54" name="Grafik 53" descr="Mathematik mit einfarbiger Füllung">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489500" y="2249375"/>
            <a:ext cx="1260000" cy="1260000"/>
          </a:xfrm>
          <a:prstGeom prst="rect">
            <a:avLst/>
          </a:prstGeom>
        </xdr:spPr>
      </xdr:pic>
    </xdr:grpSp>
    <xdr:clientData/>
  </xdr:twoCellAnchor>
  <xdr:twoCellAnchor>
    <xdr:from>
      <xdr:col>14</xdr:col>
      <xdr:colOff>463549</xdr:colOff>
      <xdr:row>9</xdr:row>
      <xdr:rowOff>47625</xdr:rowOff>
    </xdr:from>
    <xdr:to>
      <xdr:col>14</xdr:col>
      <xdr:colOff>1971674</xdr:colOff>
      <xdr:row>15</xdr:row>
      <xdr:rowOff>254000</xdr:rowOff>
    </xdr:to>
    <xdr:grpSp>
      <xdr:nvGrpSpPr>
        <xdr:cNvPr id="16" name="Gruppieren 15">
          <a:extLst>
            <a:ext uri="{FF2B5EF4-FFF2-40B4-BE49-F238E27FC236}">
              <a16:creationId xmlns:a16="http://schemas.microsoft.com/office/drawing/2014/main" id="{00000000-0008-0000-1C00-000010000000}"/>
            </a:ext>
          </a:extLst>
        </xdr:cNvPr>
        <xdr:cNvGrpSpPr/>
      </xdr:nvGrpSpPr>
      <xdr:grpSpPr>
        <a:xfrm>
          <a:off x="25577799" y="1666875"/>
          <a:ext cx="1508125" cy="1571625"/>
          <a:chOff x="20624799" y="4384675"/>
          <a:chExt cx="1508125" cy="1682750"/>
        </a:xfrm>
      </xdr:grpSpPr>
      <xdr:sp macro="" textlink="">
        <xdr:nvSpPr>
          <xdr:cNvPr id="14" name="Rechteck: abgerundete Ecken 13">
            <a:extLst>
              <a:ext uri="{FF2B5EF4-FFF2-40B4-BE49-F238E27FC236}">
                <a16:creationId xmlns:a16="http://schemas.microsoft.com/office/drawing/2014/main" id="{00000000-0008-0000-1C00-00000E000000}"/>
              </a:ext>
            </a:extLst>
          </xdr:cNvPr>
          <xdr:cNvSpPr/>
        </xdr:nvSpPr>
        <xdr:spPr>
          <a:xfrm>
            <a:off x="20624799" y="438467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2" name="Gruppieren 61">
            <a:extLst>
              <a:ext uri="{FF2B5EF4-FFF2-40B4-BE49-F238E27FC236}">
                <a16:creationId xmlns:a16="http://schemas.microsoft.com/office/drawing/2014/main" id="{00000000-0008-0000-1C00-00003E000000}"/>
              </a:ext>
            </a:extLst>
          </xdr:cNvPr>
          <xdr:cNvGrpSpPr/>
        </xdr:nvGrpSpPr>
        <xdr:grpSpPr>
          <a:xfrm>
            <a:off x="20726400" y="4597400"/>
            <a:ext cx="1236271" cy="1308100"/>
            <a:chOff x="14906625" y="190500"/>
            <a:chExt cx="1236271" cy="1309876"/>
          </a:xfrm>
        </xdr:grpSpPr>
        <xdr:pic macro="[0]!InHousing.markFlaschevisualcheck">
          <xdr:nvPicPr>
            <xdr:cNvPr id="63" name="Grafik 62" descr="Auge mit einfarbiger Füllung">
              <a:extLst>
                <a:ext uri="{FF2B5EF4-FFF2-40B4-BE49-F238E27FC236}">
                  <a16:creationId xmlns:a16="http://schemas.microsoft.com/office/drawing/2014/main" id="{00000000-0008-0000-1C00-00003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InHousing.markFlaschevisualcheck">
          <xdr:nvPicPr>
            <xdr:cNvPr id="64" name="Grafik 63" descr="Cursor mit einfarbiger Füllung">
              <a:extLst>
                <a:ext uri="{FF2B5EF4-FFF2-40B4-BE49-F238E27FC236}">
                  <a16:creationId xmlns:a16="http://schemas.microsoft.com/office/drawing/2014/main" id="{00000000-0008-0000-1C00-00004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5605443" y="190500"/>
              <a:ext cx="537453" cy="537453"/>
            </a:xfrm>
            <a:prstGeom prst="rect">
              <a:avLst/>
            </a:prstGeom>
          </xdr:spPr>
        </xdr:pic>
      </xdr:grpSp>
    </xdr:grpSp>
    <xdr:clientData/>
  </xdr:twoCellAnchor>
  <xdr:twoCellAnchor>
    <xdr:from>
      <xdr:col>14</xdr:col>
      <xdr:colOff>473074</xdr:colOff>
      <xdr:row>17</xdr:row>
      <xdr:rowOff>155575</xdr:rowOff>
    </xdr:from>
    <xdr:to>
      <xdr:col>14</xdr:col>
      <xdr:colOff>1981199</xdr:colOff>
      <xdr:row>22</xdr:row>
      <xdr:rowOff>250825</xdr:rowOff>
    </xdr:to>
    <xdr:grpSp>
      <xdr:nvGrpSpPr>
        <xdr:cNvPr id="17" name="Gruppieren 16">
          <a:extLst>
            <a:ext uri="{FF2B5EF4-FFF2-40B4-BE49-F238E27FC236}">
              <a16:creationId xmlns:a16="http://schemas.microsoft.com/office/drawing/2014/main" id="{00000000-0008-0000-1C00-000011000000}"/>
            </a:ext>
          </a:extLst>
        </xdr:cNvPr>
        <xdr:cNvGrpSpPr/>
      </xdr:nvGrpSpPr>
      <xdr:grpSpPr>
        <a:xfrm>
          <a:off x="25587324" y="3743325"/>
          <a:ext cx="1508125" cy="1524000"/>
          <a:chOff x="23618824" y="4362450"/>
          <a:chExt cx="1508125" cy="1682750"/>
        </a:xfrm>
      </xdr:grpSpPr>
      <xdr:sp macro="" textlink="">
        <xdr:nvSpPr>
          <xdr:cNvPr id="15" name="Rechteck: abgerundete Ecken 14">
            <a:extLst>
              <a:ext uri="{FF2B5EF4-FFF2-40B4-BE49-F238E27FC236}">
                <a16:creationId xmlns:a16="http://schemas.microsoft.com/office/drawing/2014/main" id="{00000000-0008-0000-1C00-00000F000000}"/>
              </a:ext>
            </a:extLst>
          </xdr:cNvPr>
          <xdr:cNvSpPr/>
        </xdr:nvSpPr>
        <xdr:spPr>
          <a:xfrm>
            <a:off x="23618824" y="4362450"/>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5" name="Gruppieren 64">
            <a:extLst>
              <a:ext uri="{FF2B5EF4-FFF2-40B4-BE49-F238E27FC236}">
                <a16:creationId xmlns:a16="http://schemas.microsoft.com/office/drawing/2014/main" id="{00000000-0008-0000-1C00-000041000000}"/>
              </a:ext>
            </a:extLst>
          </xdr:cNvPr>
          <xdr:cNvGrpSpPr/>
        </xdr:nvGrpSpPr>
        <xdr:grpSpPr>
          <a:xfrm>
            <a:off x="23720425" y="4591050"/>
            <a:ext cx="1236271" cy="1309876"/>
            <a:chOff x="14906625" y="190500"/>
            <a:chExt cx="1236271" cy="1309876"/>
          </a:xfrm>
        </xdr:grpSpPr>
        <xdr:pic macro="[0]!savebottlevisualcheck">
          <xdr:nvPicPr>
            <xdr:cNvPr id="66" name="Grafik 65" descr="Auge mit einfarbiger Füllung">
              <a:extLst>
                <a:ext uri="{FF2B5EF4-FFF2-40B4-BE49-F238E27FC236}">
                  <a16:creationId xmlns:a16="http://schemas.microsoft.com/office/drawing/2014/main" id="{00000000-0008-0000-1C00-000042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14906625" y="353810"/>
              <a:ext cx="1146566" cy="1146566"/>
            </a:xfrm>
            <a:prstGeom prst="rect">
              <a:avLst/>
            </a:prstGeom>
          </xdr:spPr>
        </xdr:pic>
        <xdr:pic macro="[0]!savebottlevisualcheck">
          <xdr:nvPicPr>
            <xdr:cNvPr id="67" name="Grafik 66" descr="Platte mit einfarbiger Füllung">
              <a:extLst>
                <a:ext uri="{FF2B5EF4-FFF2-40B4-BE49-F238E27FC236}">
                  <a16:creationId xmlns:a16="http://schemas.microsoft.com/office/drawing/2014/main" id="{00000000-0008-0000-1C00-000043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5605443" y="190500"/>
              <a:ext cx="537453" cy="537453"/>
            </a:xfrm>
            <a:prstGeom prst="rect">
              <a:avLst/>
            </a:prstGeom>
          </xdr:spPr>
        </xdr:pic>
      </xdr:grpSp>
    </xdr:grpSp>
    <xdr:clientData/>
  </xdr:twoCellAnchor>
  <xdr:twoCellAnchor>
    <xdr:from>
      <xdr:col>8</xdr:col>
      <xdr:colOff>565149</xdr:colOff>
      <xdr:row>17</xdr:row>
      <xdr:rowOff>155575</xdr:rowOff>
    </xdr:from>
    <xdr:to>
      <xdr:col>8</xdr:col>
      <xdr:colOff>2073274</xdr:colOff>
      <xdr:row>22</xdr:row>
      <xdr:rowOff>250825</xdr:rowOff>
    </xdr:to>
    <xdr:grpSp>
      <xdr:nvGrpSpPr>
        <xdr:cNvPr id="18" name="Gruppieren 17">
          <a:extLst>
            <a:ext uri="{FF2B5EF4-FFF2-40B4-BE49-F238E27FC236}">
              <a16:creationId xmlns:a16="http://schemas.microsoft.com/office/drawing/2014/main" id="{00000000-0008-0000-1C00-000012000000}"/>
            </a:ext>
          </a:extLst>
        </xdr:cNvPr>
        <xdr:cNvGrpSpPr/>
      </xdr:nvGrpSpPr>
      <xdr:grpSpPr>
        <a:xfrm>
          <a:off x="12026899" y="3743325"/>
          <a:ext cx="1508125" cy="1524000"/>
          <a:chOff x="11518899" y="4073525"/>
          <a:chExt cx="1508125" cy="1682750"/>
        </a:xfrm>
      </xdr:grpSpPr>
      <xdr:sp macro="" textlink="">
        <xdr:nvSpPr>
          <xdr:cNvPr id="11" name="Rechteck: abgerundete Ecken 10">
            <a:extLst>
              <a:ext uri="{FF2B5EF4-FFF2-40B4-BE49-F238E27FC236}">
                <a16:creationId xmlns:a16="http://schemas.microsoft.com/office/drawing/2014/main" id="{00000000-0008-0000-1C00-00000B000000}"/>
              </a:ext>
            </a:extLst>
          </xdr:cNvPr>
          <xdr:cNvSpPr/>
        </xdr:nvSpPr>
        <xdr:spPr>
          <a:xfrm>
            <a:off x="11518899" y="4073525"/>
            <a:ext cx="1508125"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0" name="Gruppieren 39">
            <a:extLst>
              <a:ext uri="{FF2B5EF4-FFF2-40B4-BE49-F238E27FC236}">
                <a16:creationId xmlns:a16="http://schemas.microsoft.com/office/drawing/2014/main" id="{00000000-0008-0000-1C00-000028000000}"/>
              </a:ext>
            </a:extLst>
          </xdr:cNvPr>
          <xdr:cNvGrpSpPr/>
        </xdr:nvGrpSpPr>
        <xdr:grpSpPr>
          <a:xfrm>
            <a:off x="11525250" y="4222750"/>
            <a:ext cx="1236271" cy="1336164"/>
            <a:chOff x="16303625" y="174625"/>
            <a:chExt cx="1236271" cy="1336164"/>
          </a:xfrm>
        </xdr:grpSpPr>
        <xdr:pic macro="[0]!savebottletreatment">
          <xdr:nvPicPr>
            <xdr:cNvPr id="37" name="Grafik 36" descr="Wasserflasche mit einfarbiger Füllung">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6303625" y="279898"/>
              <a:ext cx="1146566" cy="1230891"/>
            </a:xfrm>
            <a:prstGeom prst="rect">
              <a:avLst/>
            </a:prstGeom>
          </xdr:spPr>
        </xdr:pic>
        <xdr:pic macro="[0]!savebottletreatment">
          <xdr:nvPicPr>
            <xdr:cNvPr id="38" name="Grafik 37" descr="Platte mit einfarbiger Füllung">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a:off x="17002443" y="174625"/>
              <a:ext cx="537453" cy="537453"/>
            </a:xfrm>
            <a:prstGeom prst="rect">
              <a:avLst/>
            </a:prstGeom>
          </xdr:spPr>
        </xdr:pic>
      </xdr:grpSp>
    </xdr:grpSp>
    <xdr:clientData/>
  </xdr:twoCellAnchor>
  <xdr:twoCellAnchor editAs="oneCell">
    <xdr:from>
      <xdr:col>9</xdr:col>
      <xdr:colOff>889000</xdr:colOff>
      <xdr:row>1</xdr:row>
      <xdr:rowOff>158750</xdr:rowOff>
    </xdr:from>
    <xdr:to>
      <xdr:col>9</xdr:col>
      <xdr:colOff>1806575</xdr:colOff>
      <xdr:row>6</xdr:row>
      <xdr:rowOff>53975</xdr:rowOff>
    </xdr:to>
    <xdr:pic>
      <xdr:nvPicPr>
        <xdr:cNvPr id="33" name="Grafik 32" descr="Fragezeichen mit einfarbiger Füllung">
          <a:extLst>
            <a:ext uri="{FF2B5EF4-FFF2-40B4-BE49-F238E27FC236}">
              <a16:creationId xmlns:a16="http://schemas.microsoft.com/office/drawing/2014/main" id="{00000000-0008-0000-1C00-00002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382750" y="365125"/>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495300</xdr:colOff>
          <xdr:row>0</xdr:row>
          <xdr:rowOff>114300</xdr:rowOff>
        </xdr:from>
        <xdr:to>
          <xdr:col>9</xdr:col>
          <xdr:colOff>2305050</xdr:colOff>
          <xdr:row>8</xdr:row>
          <xdr:rowOff>0</xdr:rowOff>
        </xdr:to>
        <xdr:sp macro="" textlink="">
          <xdr:nvSpPr>
            <xdr:cNvPr id="10243" name="Label1"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1478068</xdr:colOff>
      <xdr:row>11</xdr:row>
      <xdr:rowOff>147338</xdr:rowOff>
    </xdr:from>
    <xdr:to>
      <xdr:col>5</xdr:col>
      <xdr:colOff>1182406</xdr:colOff>
      <xdr:row>13</xdr:row>
      <xdr:rowOff>179088</xdr:rowOff>
    </xdr:to>
    <xdr:sp macro="" textlink="">
      <xdr:nvSpPr>
        <xdr:cNvPr id="82" name="MainPage3" hidden="1">
          <a:extLst>
            <a:ext uri="{FF2B5EF4-FFF2-40B4-BE49-F238E27FC236}">
              <a16:creationId xmlns:a16="http://schemas.microsoft.com/office/drawing/2014/main" id="{00000000-0008-0000-1C00-00002A000000}"/>
            </a:ext>
          </a:extLst>
        </xdr:cNvPr>
        <xdr:cNvSpPr/>
      </xdr:nvSpPr>
      <xdr:spPr>
        <a:xfrm rot="18931202">
          <a:off x="4526068" y="2211088"/>
          <a:ext cx="1371213"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1101324</xdr:colOff>
      <xdr:row>16</xdr:row>
      <xdr:rowOff>56924</xdr:rowOff>
    </xdr:from>
    <xdr:to>
      <xdr:col>3</xdr:col>
      <xdr:colOff>386949</xdr:colOff>
      <xdr:row>21</xdr:row>
      <xdr:rowOff>31786</xdr:rowOff>
    </xdr:to>
    <xdr:sp macro="" textlink="">
      <xdr:nvSpPr>
        <xdr:cNvPr id="83" name="MainPage4" hidden="1">
          <a:extLst>
            <a:ext uri="{FF2B5EF4-FFF2-40B4-BE49-F238E27FC236}">
              <a16:creationId xmlns:a16="http://schemas.microsoft.com/office/drawing/2014/main" id="{00000000-0008-0000-1C00-00002B000000}"/>
            </a:ext>
          </a:extLst>
        </xdr:cNvPr>
        <xdr:cNvSpPr/>
      </xdr:nvSpPr>
      <xdr:spPr>
        <a:xfrm rot="13770719">
          <a:off x="653518" y="4155980"/>
          <a:ext cx="1562362"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57150</xdr:colOff>
      <xdr:row>14</xdr:row>
      <xdr:rowOff>279400</xdr:rowOff>
    </xdr:from>
    <xdr:to>
      <xdr:col>3</xdr:col>
      <xdr:colOff>508000</xdr:colOff>
      <xdr:row>17</xdr:row>
      <xdr:rowOff>190500</xdr:rowOff>
    </xdr:to>
    <xdr:sp macro="" textlink="">
      <xdr:nvSpPr>
        <xdr:cNvPr id="81" name="MainPage2" hidden="1">
          <a:extLst>
            <a:ext uri="{FF2B5EF4-FFF2-40B4-BE49-F238E27FC236}">
              <a16:creationId xmlns:a16="http://schemas.microsoft.com/office/drawing/2014/main" id="{00000000-0008-0000-1C00-000029000000}"/>
            </a:ext>
          </a:extLst>
        </xdr:cNvPr>
        <xdr:cNvSpPr txBox="1"/>
      </xdr:nvSpPr>
      <xdr:spPr>
        <a:xfrm>
          <a:off x="57150" y="3295650"/>
          <a:ext cx="1831975" cy="863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numbers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8</xdr:col>
      <xdr:colOff>1574800</xdr:colOff>
      <xdr:row>8</xdr:row>
      <xdr:rowOff>114300</xdr:rowOff>
    </xdr:from>
    <xdr:to>
      <xdr:col>9</xdr:col>
      <xdr:colOff>146050</xdr:colOff>
      <xdr:row>12</xdr:row>
      <xdr:rowOff>50800</xdr:rowOff>
    </xdr:to>
    <xdr:sp macro="" textlink="">
      <xdr:nvSpPr>
        <xdr:cNvPr id="88" name="MainPage9" hidden="1">
          <a:extLst>
            <a:ext uri="{FF2B5EF4-FFF2-40B4-BE49-F238E27FC236}">
              <a16:creationId xmlns:a16="http://schemas.microsoft.com/office/drawing/2014/main" id="{00000000-0008-0000-1C00-00002C000000}"/>
            </a:ext>
          </a:extLst>
        </xdr:cNvPr>
        <xdr:cNvSpPr/>
      </xdr:nvSpPr>
      <xdr:spPr>
        <a:xfrm rot="19741019">
          <a:off x="12528550" y="17653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2178048</xdr:colOff>
      <xdr:row>7</xdr:row>
      <xdr:rowOff>15874</xdr:rowOff>
    </xdr:from>
    <xdr:to>
      <xdr:col>10</xdr:col>
      <xdr:colOff>761999</xdr:colOff>
      <xdr:row>9</xdr:row>
      <xdr:rowOff>184149</xdr:rowOff>
    </xdr:to>
    <xdr:sp macro="" textlink="">
      <xdr:nvSpPr>
        <xdr:cNvPr id="89" name="MainPage10" hidden="1">
          <a:extLst>
            <a:ext uri="{FF2B5EF4-FFF2-40B4-BE49-F238E27FC236}">
              <a16:creationId xmlns:a16="http://schemas.microsoft.com/office/drawing/2014/main" id="{00000000-0008-0000-1C00-00002D000000}"/>
            </a:ext>
          </a:extLst>
        </xdr:cNvPr>
        <xdr:cNvSpPr txBox="1"/>
      </xdr:nvSpPr>
      <xdr:spPr>
        <a:xfrm>
          <a:off x="13131798" y="1460499"/>
          <a:ext cx="3473451"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change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1600201</xdr:colOff>
      <xdr:row>20</xdr:row>
      <xdr:rowOff>314326</xdr:rowOff>
    </xdr:from>
    <xdr:to>
      <xdr:col>8</xdr:col>
      <xdr:colOff>742951</xdr:colOff>
      <xdr:row>23</xdr:row>
      <xdr:rowOff>28576</xdr:rowOff>
    </xdr:to>
    <xdr:sp macro="" textlink="">
      <xdr:nvSpPr>
        <xdr:cNvPr id="87" name="MainPage8" hidden="1">
          <a:extLst>
            <a:ext uri="{FF2B5EF4-FFF2-40B4-BE49-F238E27FC236}">
              <a16:creationId xmlns:a16="http://schemas.microsoft.com/office/drawing/2014/main" id="{00000000-0008-0000-1C00-00002E000000}"/>
            </a:ext>
          </a:extLst>
        </xdr:cNvPr>
        <xdr:cNvSpPr/>
      </xdr:nvSpPr>
      <xdr:spPr>
        <a:xfrm rot="9097647">
          <a:off x="10585451" y="5235576"/>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1793875</xdr:colOff>
      <xdr:row>21</xdr:row>
      <xdr:rowOff>247649</xdr:rowOff>
    </xdr:from>
    <xdr:to>
      <xdr:col>7</xdr:col>
      <xdr:colOff>1946276</xdr:colOff>
      <xdr:row>23</xdr:row>
      <xdr:rowOff>193674</xdr:rowOff>
    </xdr:to>
    <xdr:sp macro="" textlink="">
      <xdr:nvSpPr>
        <xdr:cNvPr id="86" name="MainPage7" hidden="1">
          <a:extLst>
            <a:ext uri="{FF2B5EF4-FFF2-40B4-BE49-F238E27FC236}">
              <a16:creationId xmlns:a16="http://schemas.microsoft.com/office/drawing/2014/main" id="{00000000-0008-0000-1C00-00002F000000}"/>
            </a:ext>
          </a:extLst>
        </xdr:cNvPr>
        <xdr:cNvSpPr txBox="1"/>
      </xdr:nvSpPr>
      <xdr:spPr>
        <a:xfrm>
          <a:off x="8572500" y="5486399"/>
          <a:ext cx="235902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1339851</xdr:colOff>
      <xdr:row>16</xdr:row>
      <xdr:rowOff>6351</xdr:rowOff>
    </xdr:from>
    <xdr:to>
      <xdr:col>11</xdr:col>
      <xdr:colOff>117476</xdr:colOff>
      <xdr:row>18</xdr:row>
      <xdr:rowOff>38101</xdr:rowOff>
    </xdr:to>
    <xdr:sp macro="" textlink="">
      <xdr:nvSpPr>
        <xdr:cNvPr id="91" name="MainPage12" hidden="1">
          <a:extLst>
            <a:ext uri="{FF2B5EF4-FFF2-40B4-BE49-F238E27FC236}">
              <a16:creationId xmlns:a16="http://schemas.microsoft.com/office/drawing/2014/main" id="{00000000-0008-0000-1C00-000030000000}"/>
            </a:ext>
          </a:extLst>
        </xdr:cNvPr>
        <xdr:cNvSpPr/>
      </xdr:nvSpPr>
      <xdr:spPr>
        <a:xfrm rot="9097647">
          <a:off x="17183101" y="3657601"/>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1047751</xdr:colOff>
      <xdr:row>17</xdr:row>
      <xdr:rowOff>34924</xdr:rowOff>
    </xdr:from>
    <xdr:to>
      <xdr:col>10</xdr:col>
      <xdr:colOff>1524001</xdr:colOff>
      <xdr:row>20</xdr:row>
      <xdr:rowOff>0</xdr:rowOff>
    </xdr:to>
    <xdr:sp macro="" textlink="">
      <xdr:nvSpPr>
        <xdr:cNvPr id="92" name="MainPage13" hidden="1">
          <a:extLst>
            <a:ext uri="{FF2B5EF4-FFF2-40B4-BE49-F238E27FC236}">
              <a16:creationId xmlns:a16="http://schemas.microsoft.com/office/drawing/2014/main" id="{00000000-0008-0000-1C00-000031000000}"/>
            </a:ext>
          </a:extLst>
        </xdr:cNvPr>
        <xdr:cNvSpPr txBox="1"/>
      </xdr:nvSpPr>
      <xdr:spPr>
        <a:xfrm>
          <a:off x="14541501" y="4003674"/>
          <a:ext cx="2825750" cy="91757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and create VSC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444501</xdr:colOff>
      <xdr:row>22</xdr:row>
      <xdr:rowOff>222252</xdr:rowOff>
    </xdr:from>
    <xdr:to>
      <xdr:col>11</xdr:col>
      <xdr:colOff>1111251</xdr:colOff>
      <xdr:row>25</xdr:row>
      <xdr:rowOff>381002</xdr:rowOff>
    </xdr:to>
    <xdr:sp macro="" textlink="">
      <xdr:nvSpPr>
        <xdr:cNvPr id="94" name="MainPage15" hidden="1">
          <a:extLst>
            <a:ext uri="{FF2B5EF4-FFF2-40B4-BE49-F238E27FC236}">
              <a16:creationId xmlns:a16="http://schemas.microsoft.com/office/drawing/2014/main" id="{00000000-0008-0000-1C00-000032000000}"/>
            </a:ext>
          </a:extLst>
        </xdr:cNvPr>
        <xdr:cNvSpPr/>
      </xdr:nvSpPr>
      <xdr:spPr>
        <a:xfrm rot="13582345">
          <a:off x="18399126" y="60007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9</xdr:col>
      <xdr:colOff>1254125</xdr:colOff>
      <xdr:row>22</xdr:row>
      <xdr:rowOff>76199</xdr:rowOff>
    </xdr:from>
    <xdr:to>
      <xdr:col>11</xdr:col>
      <xdr:colOff>612776</xdr:colOff>
      <xdr:row>24</xdr:row>
      <xdr:rowOff>22224</xdr:rowOff>
    </xdr:to>
    <xdr:sp macro="" textlink="">
      <xdr:nvSpPr>
        <xdr:cNvPr id="93" name="MainPage14" hidden="1">
          <a:extLst>
            <a:ext uri="{FF2B5EF4-FFF2-40B4-BE49-F238E27FC236}">
              <a16:creationId xmlns:a16="http://schemas.microsoft.com/office/drawing/2014/main" id="{00000000-0008-0000-1C00-000033000000}"/>
            </a:ext>
          </a:extLst>
        </xdr:cNvPr>
        <xdr:cNvSpPr txBox="1"/>
      </xdr:nvSpPr>
      <xdr:spPr>
        <a:xfrm>
          <a:off x="14747875" y="5632449"/>
          <a:ext cx="40417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randomize bottles to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1384300</xdr:colOff>
      <xdr:row>21</xdr:row>
      <xdr:rowOff>304800</xdr:rowOff>
    </xdr:from>
    <xdr:to>
      <xdr:col>5</xdr:col>
      <xdr:colOff>2051050</xdr:colOff>
      <xdr:row>25</xdr:row>
      <xdr:rowOff>146050</xdr:rowOff>
    </xdr:to>
    <xdr:sp macro="" textlink="">
      <xdr:nvSpPr>
        <xdr:cNvPr id="85" name="MainPage6" hidden="1">
          <a:extLst>
            <a:ext uri="{FF2B5EF4-FFF2-40B4-BE49-F238E27FC236}">
              <a16:creationId xmlns:a16="http://schemas.microsoft.com/office/drawing/2014/main" id="{00000000-0008-0000-1C00-000035000000}"/>
            </a:ext>
          </a:extLst>
        </xdr:cNvPr>
        <xdr:cNvSpPr/>
      </xdr:nvSpPr>
      <xdr:spPr>
        <a:xfrm rot="14232344">
          <a:off x="5876925" y="5765800"/>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4</xdr:col>
      <xdr:colOff>1622425</xdr:colOff>
      <xdr:row>16</xdr:row>
      <xdr:rowOff>158750</xdr:rowOff>
    </xdr:from>
    <xdr:to>
      <xdr:col>6</xdr:col>
      <xdr:colOff>666750</xdr:colOff>
      <xdr:row>22</xdr:row>
      <xdr:rowOff>190500</xdr:rowOff>
    </xdr:to>
    <xdr:sp macro="" textlink="">
      <xdr:nvSpPr>
        <xdr:cNvPr id="84" name="MainPage5" hidden="1">
          <a:extLst>
            <a:ext uri="{FF2B5EF4-FFF2-40B4-BE49-F238E27FC236}">
              <a16:creationId xmlns:a16="http://schemas.microsoft.com/office/drawing/2014/main" id="{00000000-0008-0000-1C00-000037000000}"/>
            </a:ext>
          </a:extLst>
        </xdr:cNvPr>
        <xdr:cNvSpPr txBox="1"/>
      </xdr:nvSpPr>
      <xdr:spPr>
        <a:xfrm>
          <a:off x="4670425" y="3810000"/>
          <a:ext cx="2774950" cy="193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of IT-ID</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Default</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Surface: YES</a:t>
          </a:r>
        </a:p>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Steralization: YES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2216151</xdr:colOff>
      <xdr:row>5</xdr:row>
      <xdr:rowOff>120652</xdr:rowOff>
    </xdr:from>
    <xdr:to>
      <xdr:col>14</xdr:col>
      <xdr:colOff>628651</xdr:colOff>
      <xdr:row>11</xdr:row>
      <xdr:rowOff>200027</xdr:rowOff>
    </xdr:to>
    <xdr:sp macro="" textlink="">
      <xdr:nvSpPr>
        <xdr:cNvPr id="98" name="MainPage19" hidden="1">
          <a:extLst>
            <a:ext uri="{FF2B5EF4-FFF2-40B4-BE49-F238E27FC236}">
              <a16:creationId xmlns:a16="http://schemas.microsoft.com/office/drawing/2014/main" id="{00000000-0008-0000-1C00-000038000000}"/>
            </a:ext>
          </a:extLst>
        </xdr:cNvPr>
        <xdr:cNvSpPr/>
      </xdr:nvSpPr>
      <xdr:spPr>
        <a:xfrm rot="13582345">
          <a:off x="23774401" y="137477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596901</xdr:colOff>
      <xdr:row>4</xdr:row>
      <xdr:rowOff>180974</xdr:rowOff>
    </xdr:from>
    <xdr:to>
      <xdr:col>14</xdr:col>
      <xdr:colOff>130176</xdr:colOff>
      <xdr:row>7</xdr:row>
      <xdr:rowOff>142874</xdr:rowOff>
    </xdr:to>
    <xdr:sp macro="" textlink="">
      <xdr:nvSpPr>
        <xdr:cNvPr id="97" name="MainPage18" hidden="1">
          <a:extLst>
            <a:ext uri="{FF2B5EF4-FFF2-40B4-BE49-F238E27FC236}">
              <a16:creationId xmlns:a16="http://schemas.microsoft.com/office/drawing/2014/main" id="{00000000-0008-0000-1C00-000039000000}"/>
            </a:ext>
          </a:extLst>
        </xdr:cNvPr>
        <xdr:cNvSpPr txBox="1"/>
      </xdr:nvSpPr>
      <xdr:spPr>
        <a:xfrm>
          <a:off x="20361276" y="1006474"/>
          <a:ext cx="3803650"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bottle to make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1797052</xdr:colOff>
      <xdr:row>19</xdr:row>
      <xdr:rowOff>3177</xdr:rowOff>
    </xdr:from>
    <xdr:to>
      <xdr:col>14</xdr:col>
      <xdr:colOff>654052</xdr:colOff>
      <xdr:row>21</xdr:row>
      <xdr:rowOff>34927</xdr:rowOff>
    </xdr:to>
    <xdr:sp macro="" textlink="">
      <xdr:nvSpPr>
        <xdr:cNvPr id="96" name="MainPage17" hidden="1">
          <a:extLst>
            <a:ext uri="{FF2B5EF4-FFF2-40B4-BE49-F238E27FC236}">
              <a16:creationId xmlns:a16="http://schemas.microsoft.com/office/drawing/2014/main" id="{00000000-0008-0000-1C00-00003A000000}"/>
            </a:ext>
          </a:extLst>
        </xdr:cNvPr>
        <xdr:cNvSpPr/>
      </xdr:nvSpPr>
      <xdr:spPr>
        <a:xfrm rot="11652391">
          <a:off x="23577552" y="4606927"/>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a:p>
          <a:pPr algn="l"/>
          <a:endParaRPr lang="de-DE" sz="1100"/>
        </a:p>
      </xdr:txBody>
    </xdr:sp>
    <xdr:clientData/>
  </xdr:twoCellAnchor>
  <xdr:twoCellAnchor>
    <xdr:from>
      <xdr:col>11</xdr:col>
      <xdr:colOff>793751</xdr:colOff>
      <xdr:row>18</xdr:row>
      <xdr:rowOff>253999</xdr:rowOff>
    </xdr:from>
    <xdr:to>
      <xdr:col>14</xdr:col>
      <xdr:colOff>107952</xdr:colOff>
      <xdr:row>20</xdr:row>
      <xdr:rowOff>200024</xdr:rowOff>
    </xdr:to>
    <xdr:sp macro="" textlink="">
      <xdr:nvSpPr>
        <xdr:cNvPr id="95" name="MainPage16" hidden="1">
          <a:extLst>
            <a:ext uri="{FF2B5EF4-FFF2-40B4-BE49-F238E27FC236}">
              <a16:creationId xmlns:a16="http://schemas.microsoft.com/office/drawing/2014/main" id="{00000000-0008-0000-1C00-00003B000000}"/>
            </a:ext>
          </a:extLst>
        </xdr:cNvPr>
        <xdr:cNvSpPr txBox="1"/>
      </xdr:nvSpPr>
      <xdr:spPr>
        <a:xfrm>
          <a:off x="18970626" y="4540249"/>
          <a:ext cx="5172076" cy="5810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VSC in coulmun "Visual Check"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1257302</xdr:colOff>
      <xdr:row>9</xdr:row>
      <xdr:rowOff>98427</xdr:rowOff>
    </xdr:from>
    <xdr:to>
      <xdr:col>15</xdr:col>
      <xdr:colOff>1924052</xdr:colOff>
      <xdr:row>14</xdr:row>
      <xdr:rowOff>50802</xdr:rowOff>
    </xdr:to>
    <xdr:sp macro="" textlink="">
      <xdr:nvSpPr>
        <xdr:cNvPr id="100" name="MainPage22" hidden="1">
          <a:extLst>
            <a:ext uri="{FF2B5EF4-FFF2-40B4-BE49-F238E27FC236}">
              <a16:creationId xmlns:a16="http://schemas.microsoft.com/office/drawing/2014/main" id="{00000000-0008-0000-1C00-00003D000000}"/>
            </a:ext>
          </a:extLst>
        </xdr:cNvPr>
        <xdr:cNvSpPr/>
      </xdr:nvSpPr>
      <xdr:spPr>
        <a:xfrm rot="16200000">
          <a:off x="27165302" y="2178052"/>
          <a:ext cx="1111250" cy="666750"/>
        </a:xfrm>
        <a:prstGeom prst="leftArrow">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161926</xdr:colOff>
      <xdr:row>0</xdr:row>
      <xdr:rowOff>206374</xdr:rowOff>
    </xdr:from>
    <xdr:to>
      <xdr:col>16</xdr:col>
      <xdr:colOff>1743076</xdr:colOff>
      <xdr:row>11</xdr:row>
      <xdr:rowOff>79375</xdr:rowOff>
    </xdr:to>
    <xdr:sp macro="" textlink="">
      <xdr:nvSpPr>
        <xdr:cNvPr id="99" name="MainPage21" hidden="1">
          <a:extLst>
            <a:ext uri="{FF2B5EF4-FFF2-40B4-BE49-F238E27FC236}">
              <a16:creationId xmlns:a16="http://schemas.microsoft.com/office/drawing/2014/main" id="{00000000-0008-0000-1C00-00003C000000}"/>
            </a:ext>
          </a:extLst>
        </xdr:cNvPr>
        <xdr:cNvSpPr txBox="1"/>
      </xdr:nvSpPr>
      <xdr:spPr>
        <a:xfrm>
          <a:off x="26292176" y="206374"/>
          <a:ext cx="3803650" cy="193675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#10. send bottles to inventory and QM.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if there is one bottle with "FAIL" in it, all bottles are sent to VSC inventory.</a:t>
          </a:r>
        </a:p>
      </xdr:txBody>
    </xdr:sp>
    <xdr:clientData/>
  </xdr:twoCellAnchor>
  <xdr:twoCellAnchor>
    <xdr:from>
      <xdr:col>4</xdr:col>
      <xdr:colOff>1555750</xdr:colOff>
      <xdr:row>8</xdr:row>
      <xdr:rowOff>111125</xdr:rowOff>
    </xdr:from>
    <xdr:to>
      <xdr:col>6</xdr:col>
      <xdr:colOff>222250</xdr:colOff>
      <xdr:row>11</xdr:row>
      <xdr:rowOff>272763</xdr:rowOff>
    </xdr:to>
    <xdr:sp macro="" textlink="">
      <xdr:nvSpPr>
        <xdr:cNvPr id="80" name="MainPage1" hidden="1">
          <a:extLst>
            <a:ext uri="{FF2B5EF4-FFF2-40B4-BE49-F238E27FC236}">
              <a16:creationId xmlns:a16="http://schemas.microsoft.com/office/drawing/2014/main" id="{00000000-0008-0000-1C00-000022000000}"/>
            </a:ext>
          </a:extLst>
        </xdr:cNvPr>
        <xdr:cNvSpPr txBox="1"/>
      </xdr:nvSpPr>
      <xdr:spPr>
        <a:xfrm>
          <a:off x="4603750" y="1762125"/>
          <a:ext cx="2397125" cy="57438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 choose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 IT-ID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476249</xdr:colOff>
      <xdr:row>1</xdr:row>
      <xdr:rowOff>31749</xdr:rowOff>
    </xdr:from>
    <xdr:to>
      <xdr:col>9</xdr:col>
      <xdr:colOff>1749424</xdr:colOff>
      <xdr:row>7</xdr:row>
      <xdr:rowOff>41909</xdr:rowOff>
    </xdr:to>
    <xdr:pic>
      <xdr:nvPicPr>
        <xdr:cNvPr id="8" name="Grafik 7" descr="Fragezeichen mit einfarbiger Füllung">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525499" y="238124"/>
          <a:ext cx="1254125" cy="12541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381000</xdr:colOff>
          <xdr:row>0</xdr:row>
          <xdr:rowOff>0</xdr:rowOff>
        </xdr:from>
        <xdr:to>
          <xdr:col>14</xdr:col>
          <xdr:colOff>304800</xdr:colOff>
          <xdr:row>14</xdr:row>
          <xdr:rowOff>76200</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1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1</xdr:row>
          <xdr:rowOff>38100</xdr:rowOff>
        </xdr:from>
        <xdr:to>
          <xdr:col>9</xdr:col>
          <xdr:colOff>1524000</xdr:colOff>
          <xdr:row>7</xdr:row>
          <xdr:rowOff>76200</xdr:rowOff>
        </xdr:to>
        <xdr:sp macro="" textlink="">
          <xdr:nvSpPr>
            <xdr:cNvPr id="11266" name="Label2" hidden="1">
              <a:extLst>
                <a:ext uri="{63B3BB69-23CF-44E3-9099-C40C66FF867C}">
                  <a14:compatExt spid="_x0000_s11266"/>
                </a:ext>
                <a:ext uri="{FF2B5EF4-FFF2-40B4-BE49-F238E27FC236}">
                  <a16:creationId xmlns:a16="http://schemas.microsoft.com/office/drawing/2014/main" id="{00000000-0008-0000-1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306161</xdr:colOff>
      <xdr:row>2</xdr:row>
      <xdr:rowOff>2357</xdr:rowOff>
    </xdr:from>
    <xdr:to>
      <xdr:col>8</xdr:col>
      <xdr:colOff>1222375</xdr:colOff>
      <xdr:row>7</xdr:row>
      <xdr:rowOff>3156</xdr:rowOff>
    </xdr:to>
    <xdr:sp macro="" textlink="">
      <xdr:nvSpPr>
        <xdr:cNvPr id="2" name="Rechteck: abgerundete Ecken 1">
          <a:extLst>
            <a:ext uri="{FF2B5EF4-FFF2-40B4-BE49-F238E27FC236}">
              <a16:creationId xmlns:a16="http://schemas.microsoft.com/office/drawing/2014/main" id="{00000000-0008-0000-1D00-000002000000}"/>
            </a:ext>
          </a:extLst>
        </xdr:cNvPr>
        <xdr:cNvSpPr/>
      </xdr:nvSpPr>
      <xdr:spPr>
        <a:xfrm>
          <a:off x="5275036" y="403677"/>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Archiv</a:t>
          </a:r>
        </a:p>
      </xdr:txBody>
    </xdr:sp>
    <xdr:clientData/>
  </xdr:twoCellAnchor>
  <xdr:twoCellAnchor editAs="absolute">
    <xdr:from>
      <xdr:col>2</xdr:col>
      <xdr:colOff>300990</xdr:colOff>
      <xdr:row>1</xdr:row>
      <xdr:rowOff>41581</xdr:rowOff>
    </xdr:from>
    <xdr:to>
      <xdr:col>3</xdr:col>
      <xdr:colOff>339727</xdr:colOff>
      <xdr:row>7</xdr:row>
      <xdr:rowOff>118653</xdr:rowOff>
    </xdr:to>
    <xdr:pic>
      <xdr:nvPicPr>
        <xdr:cNvPr id="3" name="Google Shape;214;gfdcfdb9974_1_464">
          <a:extLst>
            <a:ext uri="{FF2B5EF4-FFF2-40B4-BE49-F238E27FC236}">
              <a16:creationId xmlns:a16="http://schemas.microsoft.com/office/drawing/2014/main" id="{00000000-0008-0000-1D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85750" y="257481"/>
          <a:ext cx="1433197" cy="1309607"/>
        </a:xfrm>
        <a:prstGeom prst="rect">
          <a:avLst/>
        </a:prstGeom>
        <a:noFill/>
        <a:ln>
          <a:noFill/>
        </a:ln>
      </xdr:spPr>
    </xdr:pic>
    <xdr:clientData/>
  </xdr:twoCellAnchor>
  <xdr:twoCellAnchor>
    <xdr:from>
      <xdr:col>3</xdr:col>
      <xdr:colOff>1349375</xdr:colOff>
      <xdr:row>1</xdr:row>
      <xdr:rowOff>127000</xdr:rowOff>
    </xdr:from>
    <xdr:to>
      <xdr:col>4</xdr:col>
      <xdr:colOff>1300250</xdr:colOff>
      <xdr:row>7</xdr:row>
      <xdr:rowOff>184750</xdr:rowOff>
    </xdr:to>
    <xdr:grpSp>
      <xdr:nvGrpSpPr>
        <xdr:cNvPr id="4" name="Gruppieren 3">
          <a:extLst>
            <a:ext uri="{FF2B5EF4-FFF2-40B4-BE49-F238E27FC236}">
              <a16:creationId xmlns:a16="http://schemas.microsoft.com/office/drawing/2014/main" id="{00000000-0008-0000-1D00-000004000000}"/>
            </a:ext>
          </a:extLst>
        </xdr:cNvPr>
        <xdr:cNvGrpSpPr/>
      </xdr:nvGrpSpPr>
      <xdr:grpSpPr>
        <a:xfrm>
          <a:off x="2788708" y="306917"/>
          <a:ext cx="1390209" cy="1130900"/>
          <a:chOff x="24225250" y="231775"/>
          <a:chExt cx="1327400" cy="1344680"/>
        </a:xfrm>
      </xdr:grpSpPr>
      <xdr:pic macro="[0]!Nav_VCID">
        <xdr:nvPicPr>
          <xdr:cNvPr id="16" name="Grafik 15" descr="Auge mit einfarbiger Füllung">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225250" y="317500"/>
            <a:ext cx="1258955" cy="1258955"/>
          </a:xfrm>
          <a:prstGeom prst="rect">
            <a:avLst/>
          </a:prstGeom>
        </xdr:spPr>
      </xdr:pic>
      <xdr:pic macro="[0]!Nav_VCID">
        <xdr:nvPicPr>
          <xdr:cNvPr id="17" name="Grafik 16" descr="Symbol für Hamburger-Menü mit einfarbiger Füllung">
            <a:extLst>
              <a:ext uri="{FF2B5EF4-FFF2-40B4-BE49-F238E27FC236}">
                <a16:creationId xmlns:a16="http://schemas.microsoft.com/office/drawing/2014/main" id="{00000000-0008-0000-1D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25012650" y="231775"/>
            <a:ext cx="540000" cy="540000"/>
          </a:xfrm>
          <a:prstGeom prst="rect">
            <a:avLst/>
          </a:prstGeom>
        </xdr:spPr>
      </xdr:pic>
    </xdr:grpSp>
    <xdr:clientData/>
  </xdr:twoCellAnchor>
  <xdr:twoCellAnchor editAs="oneCell">
    <xdr:from>
      <xdr:col>8</xdr:col>
      <xdr:colOff>1587500</xdr:colOff>
      <xdr:row>2</xdr:row>
      <xdr:rowOff>79375</xdr:rowOff>
    </xdr:from>
    <xdr:to>
      <xdr:col>8</xdr:col>
      <xdr:colOff>2511425</xdr:colOff>
      <xdr:row>7</xdr:row>
      <xdr:rowOff>1905</xdr:rowOff>
    </xdr:to>
    <xdr:pic macro="[0]!SearcharchivVCID">
      <xdr:nvPicPr>
        <xdr:cNvPr id="20" name="Grafik 19" descr="Lupe mit einfarbiger Füllung">
          <a:extLst>
            <a:ext uri="{FF2B5EF4-FFF2-40B4-BE49-F238E27FC236}">
              <a16:creationId xmlns:a16="http://schemas.microsoft.com/office/drawing/2014/main" id="{00000000-0008-0000-1D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80875" y="492125"/>
          <a:ext cx="914400" cy="914400"/>
        </a:xfrm>
        <a:prstGeom prst="rect">
          <a:avLst/>
        </a:prstGeom>
      </xdr:spPr>
    </xdr:pic>
    <xdr:clientData/>
  </xdr:twoCellAnchor>
  <xdr:twoCellAnchor>
    <xdr:from>
      <xdr:col>8</xdr:col>
      <xdr:colOff>527488</xdr:colOff>
      <xdr:row>6</xdr:row>
      <xdr:rowOff>78943</xdr:rowOff>
    </xdr:from>
    <xdr:to>
      <xdr:col>8</xdr:col>
      <xdr:colOff>1821157</xdr:colOff>
      <xdr:row>9</xdr:row>
      <xdr:rowOff>87603</xdr:rowOff>
    </xdr:to>
    <xdr:sp macro="" textlink="">
      <xdr:nvSpPr>
        <xdr:cNvPr id="5" name="MainPage1" hidden="1">
          <a:extLst>
            <a:ext uri="{FF2B5EF4-FFF2-40B4-BE49-F238E27FC236}">
              <a16:creationId xmlns:a16="http://schemas.microsoft.com/office/drawing/2014/main" id="{00000000-0008-0000-1D00-000005000000}"/>
            </a:ext>
          </a:extLst>
        </xdr:cNvPr>
        <xdr:cNvSpPr/>
      </xdr:nvSpPr>
      <xdr:spPr>
        <a:xfrm rot="19356245">
          <a:off x="11020863" y="1317193"/>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158750</xdr:colOff>
      <xdr:row>7</xdr:row>
      <xdr:rowOff>194252</xdr:rowOff>
    </xdr:from>
    <xdr:to>
      <xdr:col>8</xdr:col>
      <xdr:colOff>1188171</xdr:colOff>
      <xdr:row>13</xdr:row>
      <xdr:rowOff>1</xdr:rowOff>
    </xdr:to>
    <xdr:sp macro="" textlink="">
      <xdr:nvSpPr>
        <xdr:cNvPr id="6" name="MainPage2" hidden="1">
          <a:extLst>
            <a:ext uri="{FF2B5EF4-FFF2-40B4-BE49-F238E27FC236}">
              <a16:creationId xmlns:a16="http://schemas.microsoft.com/office/drawing/2014/main" id="{00000000-0008-0000-1D00-000006000000}"/>
            </a:ext>
          </a:extLst>
        </xdr:cNvPr>
        <xdr:cNvSpPr txBox="1"/>
      </xdr:nvSpPr>
      <xdr:spPr>
        <a:xfrm>
          <a:off x="8715375" y="1638877"/>
          <a:ext cx="2966171" cy="83762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 Search for the choosen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1076763</xdr:colOff>
      <xdr:row>16</xdr:row>
      <xdr:rowOff>199592</xdr:rowOff>
    </xdr:from>
    <xdr:to>
      <xdr:col>10</xdr:col>
      <xdr:colOff>433682</xdr:colOff>
      <xdr:row>18</xdr:row>
      <xdr:rowOff>192377</xdr:rowOff>
    </xdr:to>
    <xdr:sp macro="" textlink="">
      <xdr:nvSpPr>
        <xdr:cNvPr id="9" name="MainPage6" hidden="1">
          <a:extLst>
            <a:ext uri="{FF2B5EF4-FFF2-40B4-BE49-F238E27FC236}">
              <a16:creationId xmlns:a16="http://schemas.microsoft.com/office/drawing/2014/main" id="{00000000-0008-0000-1D00-000009000000}"/>
            </a:ext>
          </a:extLst>
        </xdr:cNvPr>
        <xdr:cNvSpPr/>
      </xdr:nvSpPr>
      <xdr:spPr>
        <a:xfrm rot="19356245">
          <a:off x="14126013" y="3628592"/>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8</xdr:col>
      <xdr:colOff>1279525</xdr:colOff>
      <xdr:row>18</xdr:row>
      <xdr:rowOff>174625</xdr:rowOff>
    </xdr:from>
    <xdr:to>
      <xdr:col>9</xdr:col>
      <xdr:colOff>1689821</xdr:colOff>
      <xdr:row>22</xdr:row>
      <xdr:rowOff>178957</xdr:rowOff>
    </xdr:to>
    <xdr:sp macro="" textlink="">
      <xdr:nvSpPr>
        <xdr:cNvPr id="10" name="MainPage5" hidden="1">
          <a:extLst>
            <a:ext uri="{FF2B5EF4-FFF2-40B4-BE49-F238E27FC236}">
              <a16:creationId xmlns:a16="http://schemas.microsoft.com/office/drawing/2014/main" id="{00000000-0008-0000-1D00-00000A000000}"/>
            </a:ext>
          </a:extLst>
        </xdr:cNvPr>
        <xdr:cNvSpPr txBox="1"/>
      </xdr:nvSpPr>
      <xdr:spPr>
        <a:xfrm>
          <a:off x="11772900" y="4238625"/>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the VC-ID is in the Archiv, you can find here in this list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1435539</xdr:colOff>
      <xdr:row>19</xdr:row>
      <xdr:rowOff>145618</xdr:rowOff>
    </xdr:from>
    <xdr:to>
      <xdr:col>7</xdr:col>
      <xdr:colOff>665458</xdr:colOff>
      <xdr:row>21</xdr:row>
      <xdr:rowOff>138403</xdr:rowOff>
    </xdr:to>
    <xdr:sp macro="" textlink="">
      <xdr:nvSpPr>
        <xdr:cNvPr id="11" name="MainPage4" hidden="1">
          <a:extLst>
            <a:ext uri="{FF2B5EF4-FFF2-40B4-BE49-F238E27FC236}">
              <a16:creationId xmlns:a16="http://schemas.microsoft.com/office/drawing/2014/main" id="{00000000-0008-0000-1D00-00000B000000}"/>
            </a:ext>
          </a:extLst>
        </xdr:cNvPr>
        <xdr:cNvSpPr/>
      </xdr:nvSpPr>
      <xdr:spPr>
        <a:xfrm rot="8953592">
          <a:off x="7928414" y="452711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34925</xdr:colOff>
      <xdr:row>17</xdr:row>
      <xdr:rowOff>25400</xdr:rowOff>
    </xdr:from>
    <xdr:to>
      <xdr:col>8</xdr:col>
      <xdr:colOff>1064346</xdr:colOff>
      <xdr:row>21</xdr:row>
      <xdr:rowOff>29732</xdr:rowOff>
    </xdr:to>
    <xdr:sp macro="" textlink="">
      <xdr:nvSpPr>
        <xdr:cNvPr id="12" name="MainPage3" hidden="1">
          <a:extLst>
            <a:ext uri="{FF2B5EF4-FFF2-40B4-BE49-F238E27FC236}">
              <a16:creationId xmlns:a16="http://schemas.microsoft.com/office/drawing/2014/main" id="{00000000-0008-0000-1D00-00000C000000}"/>
            </a:ext>
          </a:extLst>
        </xdr:cNvPr>
        <xdr:cNvSpPr txBox="1"/>
      </xdr:nvSpPr>
      <xdr:spPr>
        <a:xfrm>
          <a:off x="8591550" y="3771900"/>
          <a:ext cx="2966171" cy="127433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here can you find all VSC tested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1552580</xdr:colOff>
      <xdr:row>18</xdr:row>
      <xdr:rowOff>73026</xdr:rowOff>
    </xdr:from>
    <xdr:to>
      <xdr:col>12</xdr:col>
      <xdr:colOff>2180365</xdr:colOff>
      <xdr:row>22</xdr:row>
      <xdr:rowOff>96695</xdr:rowOff>
    </xdr:to>
    <xdr:sp macro="" textlink="">
      <xdr:nvSpPr>
        <xdr:cNvPr id="7" name="MainPage8" hidden="1">
          <a:extLst>
            <a:ext uri="{FF2B5EF4-FFF2-40B4-BE49-F238E27FC236}">
              <a16:creationId xmlns:a16="http://schemas.microsoft.com/office/drawing/2014/main" id="{00000000-0008-0000-1D00-000007000000}"/>
            </a:ext>
          </a:extLst>
        </xdr:cNvPr>
        <xdr:cNvSpPr/>
      </xdr:nvSpPr>
      <xdr:spPr>
        <a:xfrm rot="5400000">
          <a:off x="20793513" y="4469968"/>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1247775</xdr:colOff>
      <xdr:row>7</xdr:row>
      <xdr:rowOff>158750</xdr:rowOff>
    </xdr:from>
    <xdr:to>
      <xdr:col>13</xdr:col>
      <xdr:colOff>2333625</xdr:colOff>
      <xdr:row>19</xdr:row>
      <xdr:rowOff>168277</xdr:rowOff>
    </xdr:to>
    <xdr:sp macro="" textlink="">
      <xdr:nvSpPr>
        <xdr:cNvPr id="13" name="MainPage7" hidden="1">
          <a:extLst>
            <a:ext uri="{FF2B5EF4-FFF2-40B4-BE49-F238E27FC236}">
              <a16:creationId xmlns:a16="http://schemas.microsoft.com/office/drawing/2014/main" id="{00000000-0008-0000-1D00-00000D000000}"/>
            </a:ext>
          </a:extLst>
        </xdr:cNvPr>
        <xdr:cNvSpPr txBox="1"/>
      </xdr:nvSpPr>
      <xdr:spPr>
        <a:xfrm>
          <a:off x="18456275" y="1603375"/>
          <a:ext cx="6213475" cy="2946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 List of</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had a VSC at the in housing process.</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VSC was "PASS", you only find the bottles which where check</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600" b="1">
              <a:solidFill>
                <a:schemeClr val="bg1"/>
              </a:solidFill>
              <a:latin typeface="Urbanist" panose="020B0A04040200000203" pitchFamily="34" charset="0"/>
              <a:ea typeface="Urbanist" panose="020B0A04040200000203" pitchFamily="34" charset="0"/>
              <a:cs typeface="Urbanist" panose="020B0A04040200000203" pitchFamily="34" charset="0"/>
            </a:rPr>
            <a:t>if the VSC was "FAIL", you find</a:t>
          </a:r>
          <a:r>
            <a:rPr lang="de-DE" sz="16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all bottles, which you had in this running of the VC-ID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9</xdr:row>
          <xdr:rowOff>38100</xdr:rowOff>
        </xdr:from>
        <xdr:to>
          <xdr:col>4</xdr:col>
          <xdr:colOff>1784350</xdr:colOff>
          <xdr:row>22</xdr:row>
          <xdr:rowOff>0</xdr:rowOff>
        </xdr:to>
        <xdr:sp macro="" textlink="">
          <xdr:nvSpPr>
            <xdr:cNvPr id="12295" name="Label6" hidden="1">
              <a:extLst>
                <a:ext uri="{63B3BB69-23CF-44E3-9099-C40C66FF867C}">
                  <a14:compatExt spid="_x0000_s12295"/>
                </a:ext>
                <a:ext uri="{FF2B5EF4-FFF2-40B4-BE49-F238E27FC236}">
                  <a16:creationId xmlns:a16="http://schemas.microsoft.com/office/drawing/2014/main" id="{00000000-0008-0000-1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137506</xdr:colOff>
      <xdr:row>20</xdr:row>
      <xdr:rowOff>1096501</xdr:rowOff>
    </xdr:from>
    <xdr:to>
      <xdr:col>20</xdr:col>
      <xdr:colOff>1450299</xdr:colOff>
      <xdr:row>21</xdr:row>
      <xdr:rowOff>357881</xdr:rowOff>
    </xdr:to>
    <xdr:sp macro="" textlink="">
      <xdr:nvSpPr>
        <xdr:cNvPr id="110" name="MainPage20" hidden="1">
          <a:extLst>
            <a:ext uri="{FF2B5EF4-FFF2-40B4-BE49-F238E27FC236}">
              <a16:creationId xmlns:a16="http://schemas.microsoft.com/office/drawing/2014/main" id="{00000000-0008-0000-1E00-00006E000000}"/>
            </a:ext>
          </a:extLst>
        </xdr:cNvPr>
        <xdr:cNvSpPr/>
      </xdr:nvSpPr>
      <xdr:spPr>
        <a:xfrm rot="1809179">
          <a:off x="27783819" y="6335251"/>
          <a:ext cx="1312793" cy="594880"/>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10</xdr:col>
      <xdr:colOff>29439</xdr:colOff>
      <xdr:row>18</xdr:row>
      <xdr:rowOff>67108</xdr:rowOff>
    </xdr:from>
    <xdr:to>
      <xdr:col>10</xdr:col>
      <xdr:colOff>1325272</xdr:colOff>
      <xdr:row>20</xdr:row>
      <xdr:rowOff>166688</xdr:rowOff>
    </xdr:to>
    <xdr:sp macro="" textlink="">
      <xdr:nvSpPr>
        <xdr:cNvPr id="37" name="MainPage7" hidden="1">
          <a:extLst>
            <a:ext uri="{FF2B5EF4-FFF2-40B4-BE49-F238E27FC236}">
              <a16:creationId xmlns:a16="http://schemas.microsoft.com/office/drawing/2014/main" id="{00000000-0008-0000-1E00-00006D000000}"/>
            </a:ext>
          </a:extLst>
        </xdr:cNvPr>
        <xdr:cNvSpPr/>
      </xdr:nvSpPr>
      <xdr:spPr>
        <a:xfrm rot="18970527">
          <a:off x="13531127" y="4781983"/>
          <a:ext cx="1295833"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20</xdr:col>
      <xdr:colOff>163656</xdr:colOff>
      <xdr:row>20</xdr:row>
      <xdr:rowOff>1100571</xdr:rowOff>
    </xdr:from>
    <xdr:to>
      <xdr:col>20</xdr:col>
      <xdr:colOff>1464252</xdr:colOff>
      <xdr:row>21</xdr:row>
      <xdr:rowOff>390526</xdr:rowOff>
    </xdr:to>
    <xdr:sp macro="" textlink="">
      <xdr:nvSpPr>
        <xdr:cNvPr id="92" name="MainPage7" hidden="1">
          <a:extLst>
            <a:ext uri="{FF2B5EF4-FFF2-40B4-BE49-F238E27FC236}">
              <a16:creationId xmlns:a16="http://schemas.microsoft.com/office/drawing/2014/main" id="{00000000-0008-0000-1E00-00005C000000}"/>
            </a:ext>
          </a:extLst>
        </xdr:cNvPr>
        <xdr:cNvSpPr/>
      </xdr:nvSpPr>
      <xdr:spPr>
        <a:xfrm rot="1809179">
          <a:off x="27900456" y="6434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22</xdr:col>
          <xdr:colOff>609600</xdr:colOff>
          <xdr:row>17</xdr:row>
          <xdr:rowOff>76200</xdr:rowOff>
        </xdr:from>
        <xdr:to>
          <xdr:col>25</xdr:col>
          <xdr:colOff>609600</xdr:colOff>
          <xdr:row>23</xdr:row>
          <xdr:rowOff>146050</xdr:rowOff>
        </xdr:to>
        <xdr:sp macro="" textlink="">
          <xdr:nvSpPr>
            <xdr:cNvPr id="12293" name="Label4" hidden="1">
              <a:extLst>
                <a:ext uri="{63B3BB69-23CF-44E3-9099-C40C66FF867C}">
                  <a14:compatExt spid="_x0000_s12293"/>
                </a:ext>
                <a:ext uri="{FF2B5EF4-FFF2-40B4-BE49-F238E27FC236}">
                  <a16:creationId xmlns:a16="http://schemas.microsoft.com/office/drawing/2014/main" id="{00000000-0008-0000-1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3</xdr:row>
          <xdr:rowOff>0</xdr:rowOff>
        </xdr:from>
        <xdr:to>
          <xdr:col>15</xdr:col>
          <xdr:colOff>565150</xdr:colOff>
          <xdr:row>20</xdr:row>
          <xdr:rowOff>1022350</xdr:rowOff>
        </xdr:to>
        <xdr:sp macro="" textlink="">
          <xdr:nvSpPr>
            <xdr:cNvPr id="12291" name="Label2" hidden="1">
              <a:extLst>
                <a:ext uri="{63B3BB69-23CF-44E3-9099-C40C66FF867C}">
                  <a14:compatExt spid="_x0000_s12291"/>
                </a:ext>
                <a:ext uri="{FF2B5EF4-FFF2-40B4-BE49-F238E27FC236}">
                  <a16:creationId xmlns:a16="http://schemas.microsoft.com/office/drawing/2014/main" id="{00000000-0008-0000-1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1443099</xdr:colOff>
      <xdr:row>2</xdr:row>
      <xdr:rowOff>33761</xdr:rowOff>
    </xdr:from>
    <xdr:to>
      <xdr:col>9</xdr:col>
      <xdr:colOff>339264</xdr:colOff>
      <xdr:row>7</xdr:row>
      <xdr:rowOff>3214</xdr:rowOff>
    </xdr:to>
    <xdr:sp macro="" textlink="">
      <xdr:nvSpPr>
        <xdr:cNvPr id="2" name="Rechteck: abgerundete Ecken 1">
          <a:extLst>
            <a:ext uri="{FF2B5EF4-FFF2-40B4-BE49-F238E27FC236}">
              <a16:creationId xmlns:a16="http://schemas.microsoft.com/office/drawing/2014/main" id="{00000000-0008-0000-1E00-000002000000}"/>
            </a:ext>
          </a:extLst>
        </xdr:cNvPr>
        <xdr:cNvSpPr/>
      </xdr:nvSpPr>
      <xdr:spPr>
        <a:xfrm>
          <a:off x="8167749" y="426191"/>
          <a:ext cx="3717720" cy="1036946"/>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VSC inventory</a:t>
          </a:r>
        </a:p>
      </xdr:txBody>
    </xdr:sp>
    <xdr:clientData/>
  </xdr:twoCellAnchor>
  <xdr:twoCellAnchor editAs="absolute">
    <xdr:from>
      <xdr:col>2</xdr:col>
      <xdr:colOff>377190</xdr:colOff>
      <xdr:row>1</xdr:row>
      <xdr:rowOff>35231</xdr:rowOff>
    </xdr:from>
    <xdr:to>
      <xdr:col>3</xdr:col>
      <xdr:colOff>417197</xdr:colOff>
      <xdr:row>7</xdr:row>
      <xdr:rowOff>110398</xdr:rowOff>
    </xdr:to>
    <xdr:pic>
      <xdr:nvPicPr>
        <xdr:cNvPr id="3" name="Google Shape;214;gfdcfdb9974_1_464">
          <a:extLst>
            <a:ext uri="{FF2B5EF4-FFF2-40B4-BE49-F238E27FC236}">
              <a16:creationId xmlns:a16="http://schemas.microsoft.com/office/drawing/2014/main" id="{00000000-0008-0000-1E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365125" y="241606"/>
          <a:ext cx="1433197" cy="1309607"/>
        </a:xfrm>
        <a:prstGeom prst="rect">
          <a:avLst/>
        </a:prstGeom>
        <a:noFill/>
        <a:ln>
          <a:noFill/>
        </a:ln>
      </xdr:spPr>
    </xdr:pic>
    <xdr:clientData/>
  </xdr:twoCellAnchor>
  <xdr:twoCellAnchor>
    <xdr:from>
      <xdr:col>3</xdr:col>
      <xdr:colOff>444500</xdr:colOff>
      <xdr:row>1</xdr:row>
      <xdr:rowOff>63500</xdr:rowOff>
    </xdr:from>
    <xdr:to>
      <xdr:col>4</xdr:col>
      <xdr:colOff>1572023</xdr:colOff>
      <xdr:row>7</xdr:row>
      <xdr:rowOff>118736</xdr:rowOff>
    </xdr:to>
    <xdr:grpSp>
      <xdr:nvGrpSpPr>
        <xdr:cNvPr id="6" name="Gruppieren 5">
          <a:extLst>
            <a:ext uri="{FF2B5EF4-FFF2-40B4-BE49-F238E27FC236}">
              <a16:creationId xmlns:a16="http://schemas.microsoft.com/office/drawing/2014/main" id="{00000000-0008-0000-1E00-000006000000}"/>
            </a:ext>
          </a:extLst>
        </xdr:cNvPr>
        <xdr:cNvGrpSpPr/>
      </xdr:nvGrpSpPr>
      <xdr:grpSpPr>
        <a:xfrm>
          <a:off x="1876136" y="236682"/>
          <a:ext cx="2559160" cy="1094327"/>
          <a:chOff x="23200179" y="456868"/>
          <a:chExt cx="1822480" cy="947390"/>
        </a:xfrm>
      </xdr:grpSpPr>
      <xdr:pic macro="[0]!Nav_Flaschen">
        <xdr:nvPicPr>
          <xdr:cNvPr id="24" name="Grafik 23" descr="Wasserflasche mit einfarbiger Füllung">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58660" y="456868"/>
            <a:ext cx="863999" cy="793907"/>
          </a:xfrm>
          <a:prstGeom prst="rect">
            <a:avLst/>
          </a:prstGeom>
        </xdr:spPr>
      </xdr:pic>
      <xdr:pic macro="[0]!Nav_Flaschen">
        <xdr:nvPicPr>
          <xdr:cNvPr id="25" name="Grafik 24" descr="Pfeil nach rechts mit einfarbiger Füllung">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4</xdr:col>
      <xdr:colOff>1866900</xdr:colOff>
      <xdr:row>1</xdr:row>
      <xdr:rowOff>47625</xdr:rowOff>
    </xdr:from>
    <xdr:to>
      <xdr:col>5</xdr:col>
      <xdr:colOff>1372925</xdr:colOff>
      <xdr:row>7</xdr:row>
      <xdr:rowOff>163580</xdr:rowOff>
    </xdr:to>
    <xdr:grpSp>
      <xdr:nvGrpSpPr>
        <xdr:cNvPr id="42" name="Gruppieren 41">
          <a:extLst>
            <a:ext uri="{FF2B5EF4-FFF2-40B4-BE49-F238E27FC236}">
              <a16:creationId xmlns:a16="http://schemas.microsoft.com/office/drawing/2014/main" id="{00000000-0008-0000-1E00-00002A000000}"/>
            </a:ext>
          </a:extLst>
        </xdr:cNvPr>
        <xdr:cNvGrpSpPr/>
      </xdr:nvGrpSpPr>
      <xdr:grpSpPr>
        <a:xfrm>
          <a:off x="4730173" y="220807"/>
          <a:ext cx="1526479" cy="1155046"/>
          <a:chOff x="5127625" y="190500"/>
          <a:chExt cx="1442775" cy="1354205"/>
        </a:xfrm>
      </xdr:grpSpPr>
      <xdr:grpSp>
        <xdr:nvGrpSpPr>
          <xdr:cNvPr id="27" name="Gruppieren 26">
            <a:extLst>
              <a:ext uri="{FF2B5EF4-FFF2-40B4-BE49-F238E27FC236}">
                <a16:creationId xmlns:a16="http://schemas.microsoft.com/office/drawing/2014/main" id="{00000000-0008-0000-1E00-00001B000000}"/>
              </a:ext>
            </a:extLst>
          </xdr:cNvPr>
          <xdr:cNvGrpSpPr/>
        </xdr:nvGrpSpPr>
        <xdr:grpSpPr>
          <a:xfrm>
            <a:off x="5175250" y="222250"/>
            <a:ext cx="1395150" cy="1322455"/>
            <a:chOff x="11874500" y="238125"/>
            <a:chExt cx="1395150" cy="1322455"/>
          </a:xfrm>
        </xdr:grpSpPr>
        <xdr:pic macro="[0]!Nav_VisualArchiv">
          <xdr:nvPicPr>
            <xdr:cNvPr id="4" name="Grafik 3" descr="Auge mit einfarbiger Füllung">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874500" y="301625"/>
              <a:ext cx="1258955" cy="1258955"/>
            </a:xfrm>
            <a:prstGeom prst="rect">
              <a:avLst/>
            </a:prstGeom>
          </xdr:spPr>
        </xdr:pic>
        <xdr:pic macro="[0]!Nav_VisualArchiv">
          <xdr:nvPicPr>
            <xdr:cNvPr id="26" name="Grafik 25" descr="Archivbox (Archiv) mit einfarbiger Füllung">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2693650" y="238125"/>
              <a:ext cx="576000" cy="576000"/>
            </a:xfrm>
            <a:prstGeom prst="rect">
              <a:avLst/>
            </a:prstGeom>
          </xdr:spPr>
        </xdr:pic>
      </xdr:grpSp>
      <xdr:pic>
        <xdr:nvPicPr>
          <xdr:cNvPr id="41" name="Grafik 40" descr="Mitarbeitendenausweis mit einfarbiger Füllung">
            <a:extLst>
              <a:ext uri="{FF2B5EF4-FFF2-40B4-BE49-F238E27FC236}">
                <a16:creationId xmlns:a16="http://schemas.microsoft.com/office/drawing/2014/main" id="{00000000-0008-0000-1E00-00002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clientData/>
  </xdr:twoCellAnchor>
  <xdr:twoCellAnchor editAs="oneCell">
    <xdr:from>
      <xdr:col>15</xdr:col>
      <xdr:colOff>609600</xdr:colOff>
      <xdr:row>1</xdr:row>
      <xdr:rowOff>25400</xdr:rowOff>
    </xdr:from>
    <xdr:to>
      <xdr:col>17</xdr:col>
      <xdr:colOff>73185</xdr:colOff>
      <xdr:row>7</xdr:row>
      <xdr:rowOff>71915</xdr:rowOff>
    </xdr:to>
    <xdr:pic macro="[0]!UsercodefuerVisualCheck">
      <xdr:nvPicPr>
        <xdr:cNvPr id="69" name="Grafik 68" descr="Programmierer mit einfarbiger Füllung">
          <a:extLst>
            <a:ext uri="{FF2B5EF4-FFF2-40B4-BE49-F238E27FC236}">
              <a16:creationId xmlns:a16="http://schemas.microsoft.com/office/drawing/2014/main" id="{00000000-0008-0000-1E00-00004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3355300" y="234950"/>
          <a:ext cx="1269525" cy="1279050"/>
        </a:xfrm>
        <a:prstGeom prst="rect">
          <a:avLst/>
        </a:prstGeom>
      </xdr:spPr>
    </xdr:pic>
    <xdr:clientData/>
  </xdr:twoCellAnchor>
  <xdr:twoCellAnchor editAs="absolute">
    <xdr:from>
      <xdr:col>20</xdr:col>
      <xdr:colOff>190500</xdr:colOff>
      <xdr:row>9</xdr:row>
      <xdr:rowOff>38100</xdr:rowOff>
    </xdr:from>
    <xdr:to>
      <xdr:col>20</xdr:col>
      <xdr:colOff>1824354</xdr:colOff>
      <xdr:row>10</xdr:row>
      <xdr:rowOff>263506</xdr:rowOff>
    </xdr:to>
    <xdr:sp macro="" textlink="">
      <xdr:nvSpPr>
        <xdr:cNvPr id="70" name="Rechteck: abgerundete Ecken 69">
          <a:extLst>
            <a:ext uri="{FF2B5EF4-FFF2-40B4-BE49-F238E27FC236}">
              <a16:creationId xmlns:a16="http://schemas.microsoft.com/office/drawing/2014/main" id="{00000000-0008-0000-1E00-000046000000}"/>
            </a:ext>
          </a:extLst>
        </xdr:cNvPr>
        <xdr:cNvSpPr/>
      </xdr:nvSpPr>
      <xdr:spPr>
        <a:xfrm>
          <a:off x="27946350" y="1924050"/>
          <a:ext cx="1612899" cy="524491"/>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8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ONLY FAIL!</a:t>
          </a:r>
        </a:p>
      </xdr:txBody>
    </xdr:sp>
    <xdr:clientData/>
  </xdr:twoCellAnchor>
  <xdr:twoCellAnchor>
    <xdr:from>
      <xdr:col>6</xdr:col>
      <xdr:colOff>819150</xdr:colOff>
      <xdr:row>9</xdr:row>
      <xdr:rowOff>76200</xdr:rowOff>
    </xdr:from>
    <xdr:to>
      <xdr:col>7</xdr:col>
      <xdr:colOff>495300</xdr:colOff>
      <xdr:row>14</xdr:row>
      <xdr:rowOff>139700</xdr:rowOff>
    </xdr:to>
    <xdr:grpSp>
      <xdr:nvGrpSpPr>
        <xdr:cNvPr id="18" name="Gruppieren 17">
          <a:extLst>
            <a:ext uri="{FF2B5EF4-FFF2-40B4-BE49-F238E27FC236}">
              <a16:creationId xmlns:a16="http://schemas.microsoft.com/office/drawing/2014/main" id="{00000000-0008-0000-1E00-000012000000}"/>
            </a:ext>
          </a:extLst>
        </xdr:cNvPr>
        <xdr:cNvGrpSpPr/>
      </xdr:nvGrpSpPr>
      <xdr:grpSpPr>
        <a:xfrm>
          <a:off x="7804150" y="1634836"/>
          <a:ext cx="1869786" cy="1622137"/>
          <a:chOff x="7562850" y="1962150"/>
          <a:chExt cx="1771650" cy="1682750"/>
        </a:xfrm>
      </xdr:grpSpPr>
      <xdr:sp macro="" textlink="">
        <xdr:nvSpPr>
          <xdr:cNvPr id="7" name="Rechteck: abgerundete Ecken 6">
            <a:extLst>
              <a:ext uri="{FF2B5EF4-FFF2-40B4-BE49-F238E27FC236}">
                <a16:creationId xmlns:a16="http://schemas.microsoft.com/office/drawing/2014/main" id="{00000000-0008-0000-1E00-000007000000}"/>
              </a:ext>
            </a:extLst>
          </xdr:cNvPr>
          <xdr:cNvSpPr/>
        </xdr:nvSpPr>
        <xdr:spPr>
          <a:xfrm>
            <a:off x="7562850" y="19621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55" name="Gruppieren 54">
            <a:extLst>
              <a:ext uri="{FF2B5EF4-FFF2-40B4-BE49-F238E27FC236}">
                <a16:creationId xmlns:a16="http://schemas.microsoft.com/office/drawing/2014/main" id="{00000000-0008-0000-1E00-000037000000}"/>
              </a:ext>
            </a:extLst>
          </xdr:cNvPr>
          <xdr:cNvGrpSpPr/>
        </xdr:nvGrpSpPr>
        <xdr:grpSpPr>
          <a:xfrm>
            <a:off x="7626350" y="2000250"/>
            <a:ext cx="1693600" cy="1582805"/>
            <a:chOff x="7143750" y="158750"/>
            <a:chExt cx="1690425" cy="1560580"/>
          </a:xfrm>
        </xdr:grpSpPr>
        <xdr:grpSp>
          <xdr:nvGrpSpPr>
            <xdr:cNvPr id="56" name="Gruppieren 55">
              <a:extLst>
                <a:ext uri="{FF2B5EF4-FFF2-40B4-BE49-F238E27FC236}">
                  <a16:creationId xmlns:a16="http://schemas.microsoft.com/office/drawing/2014/main" id="{00000000-0008-0000-1E00-000038000000}"/>
                </a:ext>
              </a:extLst>
            </xdr:cNvPr>
            <xdr:cNvGrpSpPr/>
          </xdr:nvGrpSpPr>
          <xdr:grpSpPr>
            <a:xfrm>
              <a:off x="7375525" y="311150"/>
              <a:ext cx="1458650" cy="1408180"/>
              <a:chOff x="11779250" y="88900"/>
              <a:chExt cx="1458650" cy="1408180"/>
            </a:xfrm>
          </xdr:grpSpPr>
          <xdr:pic macro="[0]!SpeichernVCID">
            <xdr:nvPicPr>
              <xdr:cNvPr id="58" name="Grafik 57" descr="Platte mit einfarbiger Füllung">
                <a:extLst>
                  <a:ext uri="{FF2B5EF4-FFF2-40B4-BE49-F238E27FC236}">
                    <a16:creationId xmlns:a16="http://schemas.microsoft.com/office/drawing/2014/main" id="{00000000-0008-0000-1E00-00003A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779250" y="238125"/>
                <a:ext cx="1258955" cy="1258955"/>
              </a:xfrm>
              <a:prstGeom prst="rect">
                <a:avLst/>
              </a:prstGeom>
            </xdr:spPr>
          </xdr:pic>
          <xdr:pic macro="[0]!SpeichernVCID">
            <xdr:nvPicPr>
              <xdr:cNvPr id="59" name="Grafik 58" descr="Pfeil: 180-Grad, vertikal mit einfarbiger Füllung">
                <a:extLst>
                  <a:ext uri="{FF2B5EF4-FFF2-40B4-BE49-F238E27FC236}">
                    <a16:creationId xmlns:a16="http://schemas.microsoft.com/office/drawing/2014/main" id="{00000000-0008-0000-1E00-00003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SpeichernVCID">
          <xdr:nvPicPr>
            <xdr:cNvPr id="57" name="Grafik 56" descr="Mitarbeitendenausweis mit einfarbiger Füllung">
              <a:extLst>
                <a:ext uri="{FF2B5EF4-FFF2-40B4-BE49-F238E27FC236}">
                  <a16:creationId xmlns:a16="http://schemas.microsoft.com/office/drawing/2014/main" id="{00000000-0008-0000-1E00-00003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6</xdr:col>
      <xdr:colOff>819150</xdr:colOff>
      <xdr:row>15</xdr:row>
      <xdr:rowOff>190500</xdr:rowOff>
    </xdr:from>
    <xdr:to>
      <xdr:col>7</xdr:col>
      <xdr:colOff>495300</xdr:colOff>
      <xdr:row>20</xdr:row>
      <xdr:rowOff>368300</xdr:rowOff>
    </xdr:to>
    <xdr:grpSp>
      <xdr:nvGrpSpPr>
        <xdr:cNvPr id="17" name="Gruppieren 16">
          <a:extLst>
            <a:ext uri="{FF2B5EF4-FFF2-40B4-BE49-F238E27FC236}">
              <a16:creationId xmlns:a16="http://schemas.microsoft.com/office/drawing/2014/main" id="{00000000-0008-0000-1E00-000011000000}"/>
            </a:ext>
          </a:extLst>
        </xdr:cNvPr>
        <xdr:cNvGrpSpPr/>
      </xdr:nvGrpSpPr>
      <xdr:grpSpPr>
        <a:xfrm>
          <a:off x="7804150" y="3619500"/>
          <a:ext cx="1869786" cy="1597891"/>
          <a:chOff x="7581900" y="3905250"/>
          <a:chExt cx="1771650" cy="1682750"/>
        </a:xfrm>
      </xdr:grpSpPr>
      <xdr:sp macro="" textlink="">
        <xdr:nvSpPr>
          <xdr:cNvPr id="14" name="Rechteck: abgerundete Ecken 13">
            <a:extLst>
              <a:ext uri="{FF2B5EF4-FFF2-40B4-BE49-F238E27FC236}">
                <a16:creationId xmlns:a16="http://schemas.microsoft.com/office/drawing/2014/main" id="{00000000-0008-0000-1E00-00000E000000}"/>
              </a:ext>
            </a:extLst>
          </xdr:cNvPr>
          <xdr:cNvSpPr/>
        </xdr:nvSpPr>
        <xdr:spPr>
          <a:xfrm>
            <a:off x="7581900" y="3905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46" name="Gruppieren 45">
            <a:extLst>
              <a:ext uri="{FF2B5EF4-FFF2-40B4-BE49-F238E27FC236}">
                <a16:creationId xmlns:a16="http://schemas.microsoft.com/office/drawing/2014/main" id="{00000000-0008-0000-1E00-00002E000000}"/>
              </a:ext>
            </a:extLst>
          </xdr:cNvPr>
          <xdr:cNvGrpSpPr/>
        </xdr:nvGrpSpPr>
        <xdr:grpSpPr>
          <a:xfrm>
            <a:off x="7708900" y="4000500"/>
            <a:ext cx="1620000" cy="1582805"/>
            <a:chOff x="7143750" y="158750"/>
            <a:chExt cx="1690425" cy="1560580"/>
          </a:xfrm>
        </xdr:grpSpPr>
        <xdr:grpSp>
          <xdr:nvGrpSpPr>
            <xdr:cNvPr id="47" name="Gruppieren 46">
              <a:extLst>
                <a:ext uri="{FF2B5EF4-FFF2-40B4-BE49-F238E27FC236}">
                  <a16:creationId xmlns:a16="http://schemas.microsoft.com/office/drawing/2014/main" id="{00000000-0008-0000-1E00-00002F000000}"/>
                </a:ext>
              </a:extLst>
            </xdr:cNvPr>
            <xdr:cNvGrpSpPr/>
          </xdr:nvGrpSpPr>
          <xdr:grpSpPr>
            <a:xfrm>
              <a:off x="7375525" y="311150"/>
              <a:ext cx="1458650" cy="1408180"/>
              <a:chOff x="11779250" y="88900"/>
              <a:chExt cx="1458650" cy="1408180"/>
            </a:xfrm>
          </xdr:grpSpPr>
          <xdr:pic macro="[0]!RequestVCIDarchiv">
            <xdr:nvPicPr>
              <xdr:cNvPr id="49" name="Grafik 48" descr="Archivbox (Archiv) mit einfarbiger Füllung">
                <a:extLst>
                  <a:ext uri="{FF2B5EF4-FFF2-40B4-BE49-F238E27FC236}">
                    <a16:creationId xmlns:a16="http://schemas.microsoft.com/office/drawing/2014/main" id="{00000000-0008-0000-1E00-00003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1779250" y="238125"/>
                <a:ext cx="1258955" cy="1258955"/>
              </a:xfrm>
              <a:prstGeom prst="rect">
                <a:avLst/>
              </a:prstGeom>
            </xdr:spPr>
          </xdr:pic>
          <xdr:pic macro="[0]!RequestVCIDarchiv">
            <xdr:nvPicPr>
              <xdr:cNvPr id="50" name="Grafik 49" descr="Pfeil: 180-Grad, vertikal mit einfarbiger Füllung">
                <a:extLst>
                  <a:ext uri="{FF2B5EF4-FFF2-40B4-BE49-F238E27FC236}">
                    <a16:creationId xmlns:a16="http://schemas.microsoft.com/office/drawing/2014/main" id="{00000000-0008-0000-1E00-00003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661900" y="88900"/>
                <a:ext cx="576000" cy="576000"/>
              </a:xfrm>
              <a:prstGeom prst="rect">
                <a:avLst/>
              </a:prstGeom>
            </xdr:spPr>
          </xdr:pic>
        </xdr:grpSp>
        <xdr:pic macro="[0]!RequestVCIDarchiv">
          <xdr:nvPicPr>
            <xdr:cNvPr id="48" name="Grafik 47" descr="Mitarbeitendenausweis mit einfarbiger Füllung">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43750" y="158750"/>
              <a:ext cx="540000" cy="540000"/>
            </a:xfrm>
            <a:prstGeom prst="rect">
              <a:avLst/>
            </a:prstGeom>
          </xdr:spPr>
        </xdr:pic>
      </xdr:grpSp>
    </xdr:grpSp>
    <xdr:clientData/>
  </xdr:twoCellAnchor>
  <xdr:twoCellAnchor>
    <xdr:from>
      <xdr:col>10</xdr:col>
      <xdr:colOff>1257300</xdr:colOff>
      <xdr:row>13</xdr:row>
      <xdr:rowOff>0</xdr:rowOff>
    </xdr:from>
    <xdr:to>
      <xdr:col>12</xdr:col>
      <xdr:colOff>19050</xdr:colOff>
      <xdr:row>18</xdr:row>
      <xdr:rowOff>63500</xdr:rowOff>
    </xdr:to>
    <xdr:grpSp>
      <xdr:nvGrpSpPr>
        <xdr:cNvPr id="23" name="Gruppieren 22">
          <a:extLst>
            <a:ext uri="{FF2B5EF4-FFF2-40B4-BE49-F238E27FC236}">
              <a16:creationId xmlns:a16="http://schemas.microsoft.com/office/drawing/2014/main" id="{00000000-0008-0000-1E00-000017000000}"/>
            </a:ext>
          </a:extLst>
        </xdr:cNvPr>
        <xdr:cNvGrpSpPr/>
      </xdr:nvGrpSpPr>
      <xdr:grpSpPr>
        <a:xfrm>
          <a:off x="15331209" y="2805545"/>
          <a:ext cx="1902114" cy="1622137"/>
          <a:chOff x="16478250" y="3581400"/>
          <a:chExt cx="1771650" cy="1682750"/>
        </a:xfrm>
      </xdr:grpSpPr>
      <xdr:sp macro="" textlink="">
        <xdr:nvSpPr>
          <xdr:cNvPr id="22" name="Rechteck: abgerundete Ecken 21">
            <a:extLst>
              <a:ext uri="{FF2B5EF4-FFF2-40B4-BE49-F238E27FC236}">
                <a16:creationId xmlns:a16="http://schemas.microsoft.com/office/drawing/2014/main" id="{00000000-0008-0000-1E00-000016000000}"/>
              </a:ext>
            </a:extLst>
          </xdr:cNvPr>
          <xdr:cNvSpPr/>
        </xdr:nvSpPr>
        <xdr:spPr>
          <a:xfrm>
            <a:off x="16478250" y="35814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pic macro="[0]!UserCodeforQM">
        <xdr:nvPicPr>
          <xdr:cNvPr id="5" name="Grafik 4" descr="Programmierer mit einfarbiger Füllung">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713200" y="3775075"/>
            <a:ext cx="1263175" cy="1279050"/>
          </a:xfrm>
          <a:prstGeom prst="rect">
            <a:avLst/>
          </a:prstGeom>
        </xdr:spPr>
      </xdr:pic>
    </xdr:grpSp>
    <xdr:clientData/>
  </xdr:twoCellAnchor>
  <xdr:twoCellAnchor>
    <xdr:from>
      <xdr:col>12</xdr:col>
      <xdr:colOff>952500</xdr:colOff>
      <xdr:row>13</xdr:row>
      <xdr:rowOff>19050</xdr:rowOff>
    </xdr:from>
    <xdr:to>
      <xdr:col>13</xdr:col>
      <xdr:colOff>895350</xdr:colOff>
      <xdr:row>18</xdr:row>
      <xdr:rowOff>82550</xdr:rowOff>
    </xdr:to>
    <xdr:grpSp>
      <xdr:nvGrpSpPr>
        <xdr:cNvPr id="43" name="Gruppieren 42">
          <a:extLst>
            <a:ext uri="{FF2B5EF4-FFF2-40B4-BE49-F238E27FC236}">
              <a16:creationId xmlns:a16="http://schemas.microsoft.com/office/drawing/2014/main" id="{00000000-0008-0000-1E00-00002B000000}"/>
            </a:ext>
          </a:extLst>
        </xdr:cNvPr>
        <xdr:cNvGrpSpPr/>
      </xdr:nvGrpSpPr>
      <xdr:grpSpPr>
        <a:xfrm>
          <a:off x="18166773" y="2824595"/>
          <a:ext cx="1859395" cy="1622137"/>
          <a:chOff x="17430750" y="3124200"/>
          <a:chExt cx="1771650" cy="1682750"/>
        </a:xfrm>
      </xdr:grpSpPr>
      <xdr:sp macro="" textlink="">
        <xdr:nvSpPr>
          <xdr:cNvPr id="39" name="Rechteck: abgerundete Ecken 38">
            <a:extLst>
              <a:ext uri="{FF2B5EF4-FFF2-40B4-BE49-F238E27FC236}">
                <a16:creationId xmlns:a16="http://schemas.microsoft.com/office/drawing/2014/main" id="{00000000-0008-0000-1E00-000027000000}"/>
              </a:ext>
            </a:extLst>
          </xdr:cNvPr>
          <xdr:cNvSpPr/>
        </xdr:nvSpPr>
        <xdr:spPr>
          <a:xfrm>
            <a:off x="17430750" y="31242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1" name="Gruppieren 10">
            <a:extLst>
              <a:ext uri="{FF2B5EF4-FFF2-40B4-BE49-F238E27FC236}">
                <a16:creationId xmlns:a16="http://schemas.microsoft.com/office/drawing/2014/main" id="{00000000-0008-0000-1E00-00000B000000}"/>
              </a:ext>
            </a:extLst>
          </xdr:cNvPr>
          <xdr:cNvGrpSpPr/>
        </xdr:nvGrpSpPr>
        <xdr:grpSpPr>
          <a:xfrm>
            <a:off x="17526000" y="3181350"/>
            <a:ext cx="1378200" cy="1469550"/>
            <a:chOff x="19164300" y="38100"/>
            <a:chExt cx="1378200" cy="1469550"/>
          </a:xfrm>
        </xdr:grpSpPr>
        <xdr:pic macro="[0]!QualitCheck">
          <xdr:nvPicPr>
            <xdr:cNvPr id="8" name="Grafik 7" descr="Dokument mit einfarbiger Füllung">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164300" y="247650"/>
              <a:ext cx="1260000" cy="1260000"/>
            </a:xfrm>
            <a:prstGeom prst="rect">
              <a:avLst/>
            </a:prstGeom>
          </xdr:spPr>
        </xdr:pic>
        <xdr:pic>
          <xdr:nvPicPr>
            <xdr:cNvPr id="10" name="Grafik 9" descr="Cursor mit einfarbiger Füllung">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002500" y="38100"/>
              <a:ext cx="540000" cy="540000"/>
            </a:xfrm>
            <a:prstGeom prst="rect">
              <a:avLst/>
            </a:prstGeom>
          </xdr:spPr>
        </xdr:pic>
      </xdr:grpSp>
    </xdr:grpSp>
    <xdr:clientData/>
  </xdr:twoCellAnchor>
  <xdr:twoCellAnchor>
    <xdr:from>
      <xdr:col>15</xdr:col>
      <xdr:colOff>590550</xdr:colOff>
      <xdr:row>9</xdr:row>
      <xdr:rowOff>247650</xdr:rowOff>
    </xdr:from>
    <xdr:to>
      <xdr:col>17</xdr:col>
      <xdr:colOff>533400</xdr:colOff>
      <xdr:row>14</xdr:row>
      <xdr:rowOff>311150</xdr:rowOff>
    </xdr:to>
    <xdr:grpSp>
      <xdr:nvGrpSpPr>
        <xdr:cNvPr id="53" name="Gruppieren 52">
          <a:extLst>
            <a:ext uri="{FF2B5EF4-FFF2-40B4-BE49-F238E27FC236}">
              <a16:creationId xmlns:a16="http://schemas.microsoft.com/office/drawing/2014/main" id="{00000000-0008-0000-1E00-000035000000}"/>
            </a:ext>
          </a:extLst>
        </xdr:cNvPr>
        <xdr:cNvGrpSpPr/>
      </xdr:nvGrpSpPr>
      <xdr:grpSpPr>
        <a:xfrm>
          <a:off x="24304914" y="1806286"/>
          <a:ext cx="1859395" cy="1622137"/>
          <a:chOff x="23355300" y="2133600"/>
          <a:chExt cx="1771650" cy="1682750"/>
        </a:xfrm>
      </xdr:grpSpPr>
      <xdr:sp macro="" textlink="">
        <xdr:nvSpPr>
          <xdr:cNvPr id="44" name="Rechteck: abgerundete Ecken 43">
            <a:extLst>
              <a:ext uri="{FF2B5EF4-FFF2-40B4-BE49-F238E27FC236}">
                <a16:creationId xmlns:a16="http://schemas.microsoft.com/office/drawing/2014/main" id="{00000000-0008-0000-1E00-00002C000000}"/>
              </a:ext>
            </a:extLst>
          </xdr:cNvPr>
          <xdr:cNvSpPr/>
        </xdr:nvSpPr>
        <xdr:spPr>
          <a:xfrm>
            <a:off x="23355300" y="21336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1E00-00001C000000}"/>
              </a:ext>
            </a:extLst>
          </xdr:cNvPr>
          <xdr:cNvGrpSpPr/>
        </xdr:nvGrpSpPr>
        <xdr:grpSpPr>
          <a:xfrm>
            <a:off x="23368000" y="2238375"/>
            <a:ext cx="1642799" cy="1430405"/>
            <a:chOff x="11487067" y="88900"/>
            <a:chExt cx="1750833" cy="1408180"/>
          </a:xfrm>
        </xdr:grpSpPr>
        <xdr:pic macro="[0]!markVisualCheckRequest">
          <xdr:nvPicPr>
            <xdr:cNvPr id="29" name="Grafik 28" descr="Auge mit einfarbiger Füllung">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487067" y="238125"/>
              <a:ext cx="1551139" cy="1258955"/>
            </a:xfrm>
            <a:prstGeom prst="rect">
              <a:avLst/>
            </a:prstGeom>
          </xdr:spPr>
        </xdr:pic>
        <xdr:pic macro="[0]!markVisualCheckRequest">
          <xdr:nvPicPr>
            <xdr:cNvPr id="30" name="Grafik 29" descr="Cursor mit einfarbiger Füllung">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2661900" y="88900"/>
              <a:ext cx="576000" cy="576000"/>
            </a:xfrm>
            <a:prstGeom prst="rect">
              <a:avLst/>
            </a:prstGeom>
          </xdr:spPr>
        </xdr:pic>
      </xdr:grpSp>
    </xdr:grpSp>
    <xdr:clientData/>
  </xdr:twoCellAnchor>
  <xdr:twoCellAnchor>
    <xdr:from>
      <xdr:col>15</xdr:col>
      <xdr:colOff>590550</xdr:colOff>
      <xdr:row>15</xdr:row>
      <xdr:rowOff>190500</xdr:rowOff>
    </xdr:from>
    <xdr:to>
      <xdr:col>17</xdr:col>
      <xdr:colOff>533400</xdr:colOff>
      <xdr:row>20</xdr:row>
      <xdr:rowOff>368300</xdr:rowOff>
    </xdr:to>
    <xdr:grpSp>
      <xdr:nvGrpSpPr>
        <xdr:cNvPr id="52" name="Gruppieren 51">
          <a:extLst>
            <a:ext uri="{FF2B5EF4-FFF2-40B4-BE49-F238E27FC236}">
              <a16:creationId xmlns:a16="http://schemas.microsoft.com/office/drawing/2014/main" id="{00000000-0008-0000-1E00-000034000000}"/>
            </a:ext>
          </a:extLst>
        </xdr:cNvPr>
        <xdr:cNvGrpSpPr/>
      </xdr:nvGrpSpPr>
      <xdr:grpSpPr>
        <a:xfrm>
          <a:off x="24304914" y="3619500"/>
          <a:ext cx="1859395" cy="1597891"/>
          <a:chOff x="23393400" y="4114800"/>
          <a:chExt cx="1771650" cy="1682750"/>
        </a:xfrm>
      </xdr:grpSpPr>
      <xdr:sp macro="" textlink="">
        <xdr:nvSpPr>
          <xdr:cNvPr id="45" name="Rechteck: abgerundete Ecken 44">
            <a:extLst>
              <a:ext uri="{FF2B5EF4-FFF2-40B4-BE49-F238E27FC236}">
                <a16:creationId xmlns:a16="http://schemas.microsoft.com/office/drawing/2014/main" id="{00000000-0008-0000-1E00-00002D000000}"/>
              </a:ext>
            </a:extLst>
          </xdr:cNvPr>
          <xdr:cNvSpPr/>
        </xdr:nvSpPr>
        <xdr:spPr>
          <a:xfrm>
            <a:off x="23393400" y="411480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1" name="Gruppieren 30">
            <a:extLst>
              <a:ext uri="{FF2B5EF4-FFF2-40B4-BE49-F238E27FC236}">
                <a16:creationId xmlns:a16="http://schemas.microsoft.com/office/drawing/2014/main" id="{00000000-0008-0000-1E00-00001F000000}"/>
              </a:ext>
            </a:extLst>
          </xdr:cNvPr>
          <xdr:cNvGrpSpPr/>
        </xdr:nvGrpSpPr>
        <xdr:grpSpPr>
          <a:xfrm>
            <a:off x="23475950" y="4349750"/>
            <a:ext cx="1581150" cy="1430405"/>
            <a:chOff x="11779250" y="88900"/>
            <a:chExt cx="1458650" cy="1408180"/>
          </a:xfrm>
        </xdr:grpSpPr>
        <xdr:pic macro="[0]!savebottlevisualcheckRequest">
          <xdr:nvPicPr>
            <xdr:cNvPr id="32" name="Grafik 31" descr="Auge mit einfarbiger Füllung">
              <a:extLst>
                <a:ext uri="{FF2B5EF4-FFF2-40B4-BE49-F238E27FC236}">
                  <a16:creationId xmlns:a16="http://schemas.microsoft.com/office/drawing/2014/main" id="{00000000-0008-0000-1E00-00002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savebottlevisualcheckRequest">
          <xdr:nvPicPr>
            <xdr:cNvPr id="33" name="Grafik 32" descr="Platte mit einfarbiger Füllung">
              <a:extLst>
                <a:ext uri="{FF2B5EF4-FFF2-40B4-BE49-F238E27FC236}">
                  <a16:creationId xmlns:a16="http://schemas.microsoft.com/office/drawing/2014/main" id="{00000000-0008-0000-1E00-00002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661900" y="88900"/>
              <a:ext cx="576000" cy="576000"/>
            </a:xfrm>
            <a:prstGeom prst="rect">
              <a:avLst/>
            </a:prstGeom>
          </xdr:spPr>
        </xdr:pic>
      </xdr:grpSp>
    </xdr:grpSp>
    <xdr:clientData/>
  </xdr:twoCellAnchor>
  <xdr:twoCellAnchor>
    <xdr:from>
      <xdr:col>21</xdr:col>
      <xdr:colOff>400050</xdr:colOff>
      <xdr:row>9</xdr:row>
      <xdr:rowOff>114300</xdr:rowOff>
    </xdr:from>
    <xdr:to>
      <xdr:col>22</xdr:col>
      <xdr:colOff>190500</xdr:colOff>
      <xdr:row>14</xdr:row>
      <xdr:rowOff>177800</xdr:rowOff>
    </xdr:to>
    <xdr:grpSp>
      <xdr:nvGrpSpPr>
        <xdr:cNvPr id="72" name="Gruppieren 71">
          <a:extLst>
            <a:ext uri="{FF2B5EF4-FFF2-40B4-BE49-F238E27FC236}">
              <a16:creationId xmlns:a16="http://schemas.microsoft.com/office/drawing/2014/main" id="{00000000-0008-0000-1E00-000048000000}"/>
            </a:ext>
          </a:extLst>
        </xdr:cNvPr>
        <xdr:cNvGrpSpPr/>
      </xdr:nvGrpSpPr>
      <xdr:grpSpPr>
        <a:xfrm>
          <a:off x="31434232" y="1672936"/>
          <a:ext cx="1845541" cy="1622137"/>
          <a:chOff x="30175200" y="2000250"/>
          <a:chExt cx="1771650" cy="1682750"/>
        </a:xfrm>
      </xdr:grpSpPr>
      <xdr:sp macro="" textlink="">
        <xdr:nvSpPr>
          <xdr:cNvPr id="68" name="Rechteck: abgerundete Ecken 67">
            <a:extLst>
              <a:ext uri="{FF2B5EF4-FFF2-40B4-BE49-F238E27FC236}">
                <a16:creationId xmlns:a16="http://schemas.microsoft.com/office/drawing/2014/main" id="{00000000-0008-0000-1E00-000044000000}"/>
              </a:ext>
            </a:extLst>
          </xdr:cNvPr>
          <xdr:cNvSpPr/>
        </xdr:nvSpPr>
        <xdr:spPr>
          <a:xfrm>
            <a:off x="30175200" y="20002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60" name="Gruppieren 59">
            <a:extLst>
              <a:ext uri="{FF2B5EF4-FFF2-40B4-BE49-F238E27FC236}">
                <a16:creationId xmlns:a16="http://schemas.microsoft.com/office/drawing/2014/main" id="{00000000-0008-0000-1E00-00003C000000}"/>
              </a:ext>
            </a:extLst>
          </xdr:cNvPr>
          <xdr:cNvGrpSpPr/>
        </xdr:nvGrpSpPr>
        <xdr:grpSpPr>
          <a:xfrm>
            <a:off x="30356175" y="2200275"/>
            <a:ext cx="1300230" cy="1373255"/>
            <a:chOff x="5127625" y="190500"/>
            <a:chExt cx="1306580" cy="1354205"/>
          </a:xfrm>
        </xdr:grpSpPr>
        <xdr:pic macro="[0]!markVisualCheckPASSRequest">
          <xdr:nvPicPr>
            <xdr:cNvPr id="63" name="Grafik 62" descr="Auge mit einfarbiger Füllung">
              <a:extLst>
                <a:ext uri="{FF2B5EF4-FFF2-40B4-BE49-F238E27FC236}">
                  <a16:creationId xmlns:a16="http://schemas.microsoft.com/office/drawing/2014/main" id="{00000000-0008-0000-1E00-00003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5175250" y="285750"/>
              <a:ext cx="1258955" cy="1258955"/>
            </a:xfrm>
            <a:prstGeom prst="rect">
              <a:avLst/>
            </a:prstGeom>
          </xdr:spPr>
        </xdr:pic>
        <xdr:pic macro="[0]!markVisualCheckPASSRequest">
          <xdr:nvPicPr>
            <xdr:cNvPr id="62" name="Grafik 61" descr="Mitarbeitendenausweis mit einfarbiger Füllung">
              <a:extLst>
                <a:ext uri="{FF2B5EF4-FFF2-40B4-BE49-F238E27FC236}">
                  <a16:creationId xmlns:a16="http://schemas.microsoft.com/office/drawing/2014/main" id="{00000000-0008-0000-1E00-00003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27625" y="190500"/>
              <a:ext cx="540000" cy="540000"/>
            </a:xfrm>
            <a:prstGeom prst="rect">
              <a:avLst/>
            </a:prstGeom>
          </xdr:spPr>
        </xdr:pic>
      </xdr:grpSp>
    </xdr:grpSp>
    <xdr:clientData/>
  </xdr:twoCellAnchor>
  <xdr:twoCellAnchor>
    <xdr:from>
      <xdr:col>21</xdr:col>
      <xdr:colOff>419100</xdr:colOff>
      <xdr:row>15</xdr:row>
      <xdr:rowOff>190500</xdr:rowOff>
    </xdr:from>
    <xdr:to>
      <xdr:col>22</xdr:col>
      <xdr:colOff>209550</xdr:colOff>
      <xdr:row>20</xdr:row>
      <xdr:rowOff>368300</xdr:rowOff>
    </xdr:to>
    <xdr:grpSp>
      <xdr:nvGrpSpPr>
        <xdr:cNvPr id="73" name="Gruppieren 72">
          <a:extLst>
            <a:ext uri="{FF2B5EF4-FFF2-40B4-BE49-F238E27FC236}">
              <a16:creationId xmlns:a16="http://schemas.microsoft.com/office/drawing/2014/main" id="{00000000-0008-0000-1E00-000049000000}"/>
            </a:ext>
          </a:extLst>
        </xdr:cNvPr>
        <xdr:cNvGrpSpPr/>
      </xdr:nvGrpSpPr>
      <xdr:grpSpPr>
        <a:xfrm>
          <a:off x="31453282" y="3619500"/>
          <a:ext cx="1845541" cy="1597891"/>
          <a:chOff x="30194250" y="4019550"/>
          <a:chExt cx="1771650" cy="1682750"/>
        </a:xfrm>
      </xdr:grpSpPr>
      <xdr:sp macro="" textlink="">
        <xdr:nvSpPr>
          <xdr:cNvPr id="71" name="Rechteck: abgerundete Ecken 70">
            <a:extLst>
              <a:ext uri="{FF2B5EF4-FFF2-40B4-BE49-F238E27FC236}">
                <a16:creationId xmlns:a16="http://schemas.microsoft.com/office/drawing/2014/main" id="{00000000-0008-0000-1E00-000047000000}"/>
              </a:ext>
            </a:extLst>
          </xdr:cNvPr>
          <xdr:cNvSpPr/>
        </xdr:nvSpPr>
        <xdr:spPr>
          <a:xfrm>
            <a:off x="30194250" y="4019550"/>
            <a:ext cx="1771650" cy="1682750"/>
          </a:xfrm>
          <a:prstGeom prst="roundRect">
            <a:avLst/>
          </a:prstGeom>
          <a:solidFill>
            <a:srgbClr val="007373"/>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4" name="Gruppieren 33">
            <a:extLst>
              <a:ext uri="{FF2B5EF4-FFF2-40B4-BE49-F238E27FC236}">
                <a16:creationId xmlns:a16="http://schemas.microsoft.com/office/drawing/2014/main" id="{00000000-0008-0000-1E00-000022000000}"/>
              </a:ext>
            </a:extLst>
          </xdr:cNvPr>
          <xdr:cNvGrpSpPr/>
        </xdr:nvGrpSpPr>
        <xdr:grpSpPr>
          <a:xfrm>
            <a:off x="30327600" y="4248150"/>
            <a:ext cx="1440000" cy="1427230"/>
            <a:chOff x="11779250" y="88900"/>
            <a:chExt cx="1458650" cy="1408180"/>
          </a:xfrm>
        </xdr:grpSpPr>
        <xdr:pic macro="[0]!übertragVisualCheckRequest">
          <xdr:nvPicPr>
            <xdr:cNvPr id="35" name="Grafik 34" descr="Auge mit einfarbiger Füllung">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1779250" y="238125"/>
              <a:ext cx="1258955" cy="1258955"/>
            </a:xfrm>
            <a:prstGeom prst="rect">
              <a:avLst/>
            </a:prstGeom>
          </xdr:spPr>
        </xdr:pic>
        <xdr:pic macro="[0]!übertragVisualCheckRequest">
          <xdr:nvPicPr>
            <xdr:cNvPr id="36" name="Grafik 35" descr="Abgeschlossen mit einfarbiger Füllung">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12661900" y="88900"/>
              <a:ext cx="576000" cy="576000"/>
            </a:xfrm>
            <a:prstGeom prst="rect">
              <a:avLst/>
            </a:prstGeom>
          </xdr:spPr>
        </xdr:pic>
      </xdr:grpSp>
    </xdr:grpSp>
    <xdr:clientData/>
  </xdr:twoCellAnchor>
  <xdr:twoCellAnchor editAs="absolute">
    <xdr:from>
      <xdr:col>11</xdr:col>
      <xdr:colOff>986246</xdr:colOff>
      <xdr:row>1</xdr:row>
      <xdr:rowOff>156027</xdr:rowOff>
    </xdr:from>
    <xdr:to>
      <xdr:col>13</xdr:col>
      <xdr:colOff>1714500</xdr:colOff>
      <xdr:row>6</xdr:row>
      <xdr:rowOff>149206</xdr:rowOff>
    </xdr:to>
    <xdr:sp macro="" textlink="">
      <xdr:nvSpPr>
        <xdr:cNvPr id="9" name="Rechteck: abgerundete Ecken 8">
          <a:extLst>
            <a:ext uri="{FF2B5EF4-FFF2-40B4-BE49-F238E27FC236}">
              <a16:creationId xmlns:a16="http://schemas.microsoft.com/office/drawing/2014/main" id="{00000000-0008-0000-1E00-000009000000}"/>
            </a:ext>
          </a:extLst>
        </xdr:cNvPr>
        <xdr:cNvSpPr/>
      </xdr:nvSpPr>
      <xdr:spPr>
        <a:xfrm>
          <a:off x="16279586" y="365577"/>
          <a:ext cx="3818164"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QM Check</a:t>
          </a:r>
        </a:p>
      </xdr:txBody>
    </xdr:sp>
    <xdr:clientData/>
  </xdr:twoCellAnchor>
  <xdr:twoCellAnchor editAs="oneCell">
    <xdr:from>
      <xdr:col>14</xdr:col>
      <xdr:colOff>266700</xdr:colOff>
      <xdr:row>9</xdr:row>
      <xdr:rowOff>57150</xdr:rowOff>
    </xdr:from>
    <xdr:to>
      <xdr:col>14</xdr:col>
      <xdr:colOff>1786890</xdr:colOff>
      <xdr:row>13</xdr:row>
      <xdr:rowOff>266700</xdr:rowOff>
    </xdr:to>
    <xdr:pic>
      <xdr:nvPicPr>
        <xdr:cNvPr id="21" name="Grafik 20" descr="Fragezeichen mit einfarbiger Füllung">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21012150" y="1943100"/>
          <a:ext cx="1504950" cy="1504950"/>
        </a:xfrm>
        <a:prstGeom prst="rect">
          <a:avLst/>
        </a:prstGeom>
      </xdr:spPr>
    </xdr:pic>
    <xdr:clientData/>
  </xdr:twoCellAnchor>
  <xdr:twoCellAnchor>
    <xdr:from>
      <xdr:col>10</xdr:col>
      <xdr:colOff>125555</xdr:colOff>
      <xdr:row>18</xdr:row>
      <xdr:rowOff>52818</xdr:rowOff>
    </xdr:from>
    <xdr:to>
      <xdr:col>10</xdr:col>
      <xdr:colOff>1426151</xdr:colOff>
      <xdr:row>20</xdr:row>
      <xdr:rowOff>142873</xdr:rowOff>
    </xdr:to>
    <xdr:sp macro="" textlink="">
      <xdr:nvSpPr>
        <xdr:cNvPr id="66" name="MainPage7" hidden="1">
          <a:extLst>
            <a:ext uri="{FF2B5EF4-FFF2-40B4-BE49-F238E27FC236}">
              <a16:creationId xmlns:a16="http://schemas.microsoft.com/office/drawing/2014/main" id="{00000000-0008-0000-1E00-000042000000}"/>
            </a:ext>
          </a:extLst>
        </xdr:cNvPr>
        <xdr:cNvSpPr/>
      </xdr:nvSpPr>
      <xdr:spPr>
        <a:xfrm rot="19561889">
          <a:off x="13670105" y="48534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1818411</xdr:colOff>
      <xdr:row>19</xdr:row>
      <xdr:rowOff>171450</xdr:rowOff>
    </xdr:from>
    <xdr:to>
      <xdr:col>10</xdr:col>
      <xdr:colOff>381001</xdr:colOff>
      <xdr:row>20</xdr:row>
      <xdr:rowOff>952500</xdr:rowOff>
    </xdr:to>
    <xdr:sp macro="" textlink="">
      <xdr:nvSpPr>
        <xdr:cNvPr id="20" name="MainPage6" hidden="1">
          <a:extLst>
            <a:ext uri="{FF2B5EF4-FFF2-40B4-BE49-F238E27FC236}">
              <a16:creationId xmlns:a16="http://schemas.microsoft.com/office/drawing/2014/main" id="{00000000-0008-0000-1E00-000043000000}"/>
            </a:ext>
          </a:extLst>
        </xdr:cNvPr>
        <xdr:cNvSpPr txBox="1"/>
      </xdr:nvSpPr>
      <xdr:spPr>
        <a:xfrm>
          <a:off x="10657611" y="52959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QM)</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109107</xdr:colOff>
      <xdr:row>9</xdr:row>
      <xdr:rowOff>76200</xdr:rowOff>
    </xdr:from>
    <xdr:to>
      <xdr:col>11</xdr:col>
      <xdr:colOff>389659</xdr:colOff>
      <xdr:row>10</xdr:row>
      <xdr:rowOff>296144</xdr:rowOff>
    </xdr:to>
    <xdr:sp macro="" textlink="">
      <xdr:nvSpPr>
        <xdr:cNvPr id="12" name="MainPage1" hidden="1">
          <a:extLst>
            <a:ext uri="{FF2B5EF4-FFF2-40B4-BE49-F238E27FC236}">
              <a16:creationId xmlns:a16="http://schemas.microsoft.com/office/drawing/2014/main" id="{00000000-0008-0000-1E00-00004F000000}"/>
            </a:ext>
          </a:extLst>
        </xdr:cNvPr>
        <xdr:cNvSpPr txBox="1"/>
      </xdr:nvSpPr>
      <xdr:spPr>
        <a:xfrm>
          <a:off x="13653657" y="1962150"/>
          <a:ext cx="2052202" cy="54379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Area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23</xdr:col>
      <xdr:colOff>895350</xdr:colOff>
      <xdr:row>18</xdr:row>
      <xdr:rowOff>266700</xdr:rowOff>
    </xdr:from>
    <xdr:to>
      <xdr:col>24</xdr:col>
      <xdr:colOff>457200</xdr:colOff>
      <xdr:row>20</xdr:row>
      <xdr:rowOff>1253490</xdr:rowOff>
    </xdr:to>
    <xdr:pic>
      <xdr:nvPicPr>
        <xdr:cNvPr id="82" name="Grafik 81" descr="Fragezeichen mit einfarbiger Füllung">
          <a:extLst>
            <a:ext uri="{FF2B5EF4-FFF2-40B4-BE49-F238E27FC236}">
              <a16:creationId xmlns:a16="http://schemas.microsoft.com/office/drawing/2014/main" id="{00000000-0008-0000-1E00-000052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34480500" y="5067300"/>
          <a:ext cx="1504950" cy="1504950"/>
        </a:xfrm>
        <a:prstGeom prst="rect">
          <a:avLst/>
        </a:prstGeom>
      </xdr:spPr>
    </xdr:pic>
    <xdr:clientData/>
  </xdr:twoCellAnchor>
  <xdr:twoCellAnchor editAs="oneCell">
    <xdr:from>
      <xdr:col>2</xdr:col>
      <xdr:colOff>114300</xdr:colOff>
      <xdr:row>18</xdr:row>
      <xdr:rowOff>171450</xdr:rowOff>
    </xdr:from>
    <xdr:to>
      <xdr:col>3</xdr:col>
      <xdr:colOff>228600</xdr:colOff>
      <xdr:row>20</xdr:row>
      <xdr:rowOff>1143000</xdr:rowOff>
    </xdr:to>
    <xdr:pic>
      <xdr:nvPicPr>
        <xdr:cNvPr id="86" name="Grafik 85" descr="Fragezeichen mit einfarbiger Füllung">
          <a:extLst>
            <a:ext uri="{FF2B5EF4-FFF2-40B4-BE49-F238E27FC236}">
              <a16:creationId xmlns:a16="http://schemas.microsoft.com/office/drawing/2014/main" id="{00000000-0008-0000-1E00-000056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14300" y="4972050"/>
          <a:ext cx="1504950" cy="1504950"/>
        </a:xfrm>
        <a:prstGeom prst="rect">
          <a:avLst/>
        </a:prstGeom>
      </xdr:spPr>
    </xdr:pic>
    <xdr:clientData/>
  </xdr:twoCellAnchor>
  <xdr:twoCellAnchor>
    <xdr:from>
      <xdr:col>2</xdr:col>
      <xdr:colOff>980211</xdr:colOff>
      <xdr:row>20</xdr:row>
      <xdr:rowOff>723900</xdr:rowOff>
    </xdr:from>
    <xdr:to>
      <xdr:col>5</xdr:col>
      <xdr:colOff>742950</xdr:colOff>
      <xdr:row>20</xdr:row>
      <xdr:rowOff>1257300</xdr:rowOff>
    </xdr:to>
    <xdr:sp macro="" textlink="">
      <xdr:nvSpPr>
        <xdr:cNvPr id="13" name="MainPage3" hidden="1">
          <a:extLst>
            <a:ext uri="{FF2B5EF4-FFF2-40B4-BE49-F238E27FC236}">
              <a16:creationId xmlns:a16="http://schemas.microsoft.com/office/drawing/2014/main" id="{00000000-0008-0000-1E00-000013000000}"/>
            </a:ext>
          </a:extLst>
        </xdr:cNvPr>
        <xdr:cNvSpPr txBox="1"/>
      </xdr:nvSpPr>
      <xdr:spPr>
        <a:xfrm>
          <a:off x="980211" y="6057900"/>
          <a:ext cx="4487139" cy="5334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VC-ID with "REQUEST"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468455</xdr:colOff>
      <xdr:row>17</xdr:row>
      <xdr:rowOff>205218</xdr:rowOff>
    </xdr:from>
    <xdr:to>
      <xdr:col>13</xdr:col>
      <xdr:colOff>1769051</xdr:colOff>
      <xdr:row>19</xdr:row>
      <xdr:rowOff>180973</xdr:rowOff>
    </xdr:to>
    <xdr:sp macro="" textlink="">
      <xdr:nvSpPr>
        <xdr:cNvPr id="51" name="MainPage9" hidden="1">
          <a:extLst>
            <a:ext uri="{FF2B5EF4-FFF2-40B4-BE49-F238E27FC236}">
              <a16:creationId xmlns:a16="http://schemas.microsoft.com/office/drawing/2014/main" id="{00000000-0008-0000-1E00-000026000000}"/>
            </a:ext>
          </a:extLst>
        </xdr:cNvPr>
        <xdr:cNvSpPr/>
      </xdr:nvSpPr>
      <xdr:spPr>
        <a:xfrm rot="13450076">
          <a:off x="18851705" y="468196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1342161</xdr:colOff>
      <xdr:row>19</xdr:row>
      <xdr:rowOff>190500</xdr:rowOff>
    </xdr:from>
    <xdr:to>
      <xdr:col>15</xdr:col>
      <xdr:colOff>247651</xdr:colOff>
      <xdr:row>20</xdr:row>
      <xdr:rowOff>971550</xdr:rowOff>
    </xdr:to>
    <xdr:sp macro="" textlink="">
      <xdr:nvSpPr>
        <xdr:cNvPr id="40" name="MainPage8" hidden="1">
          <a:extLst>
            <a:ext uri="{FF2B5EF4-FFF2-40B4-BE49-F238E27FC236}">
              <a16:creationId xmlns:a16="http://schemas.microsoft.com/office/drawing/2014/main" id="{00000000-0008-0000-1E00-000040000000}"/>
            </a:ext>
          </a:extLst>
        </xdr:cNvPr>
        <xdr:cNvSpPr txBox="1"/>
      </xdr:nvSpPr>
      <xdr:spPr>
        <a:xfrm>
          <a:off x="19725411" y="531495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Products with the VC-ID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2087704</xdr:colOff>
      <xdr:row>20</xdr:row>
      <xdr:rowOff>1119618</xdr:rowOff>
    </xdr:from>
    <xdr:to>
      <xdr:col>7</xdr:col>
      <xdr:colOff>1292800</xdr:colOff>
      <xdr:row>22</xdr:row>
      <xdr:rowOff>9523</xdr:rowOff>
    </xdr:to>
    <xdr:sp macro="" textlink="">
      <xdr:nvSpPr>
        <xdr:cNvPr id="16" name="MainPage5" hidden="1">
          <a:extLst>
            <a:ext uri="{FF2B5EF4-FFF2-40B4-BE49-F238E27FC236}">
              <a16:creationId xmlns:a16="http://schemas.microsoft.com/office/drawing/2014/main" id="{00000000-0008-0000-1E00-000053000000}"/>
            </a:ext>
          </a:extLst>
        </xdr:cNvPr>
        <xdr:cNvSpPr/>
      </xdr:nvSpPr>
      <xdr:spPr>
        <a:xfrm rot="2218980">
          <a:off x="8831404" y="6453618"/>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1456461</xdr:colOff>
      <xdr:row>20</xdr:row>
      <xdr:rowOff>133350</xdr:rowOff>
    </xdr:from>
    <xdr:to>
      <xdr:col>7</xdr:col>
      <xdr:colOff>609601</xdr:colOff>
      <xdr:row>21</xdr:row>
      <xdr:rowOff>171450</xdr:rowOff>
    </xdr:to>
    <xdr:sp macro="" textlink="">
      <xdr:nvSpPr>
        <xdr:cNvPr id="15" name="MainPage4" hidden="1">
          <a:extLst>
            <a:ext uri="{FF2B5EF4-FFF2-40B4-BE49-F238E27FC236}">
              <a16:creationId xmlns:a16="http://schemas.microsoft.com/office/drawing/2014/main" id="{00000000-0008-0000-1E00-000057000000}"/>
            </a:ext>
          </a:extLst>
        </xdr:cNvPr>
        <xdr:cNvSpPr txBox="1"/>
      </xdr:nvSpPr>
      <xdr:spPr>
        <a:xfrm>
          <a:off x="6180861" y="5467350"/>
          <a:ext cx="3267940" cy="1371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if the Run was succesfull, if not check your Mails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8660</xdr:colOff>
      <xdr:row>20</xdr:row>
      <xdr:rowOff>419100</xdr:rowOff>
    </xdr:from>
    <xdr:to>
      <xdr:col>20</xdr:col>
      <xdr:colOff>742949</xdr:colOff>
      <xdr:row>21</xdr:row>
      <xdr:rowOff>76200</xdr:rowOff>
    </xdr:to>
    <xdr:sp macro="" textlink="">
      <xdr:nvSpPr>
        <xdr:cNvPr id="88" name="MainPage19" hidden="1">
          <a:extLst>
            <a:ext uri="{FF2B5EF4-FFF2-40B4-BE49-F238E27FC236}">
              <a16:creationId xmlns:a16="http://schemas.microsoft.com/office/drawing/2014/main" id="{00000000-0008-0000-1E00-000058000000}"/>
            </a:ext>
          </a:extLst>
        </xdr:cNvPr>
        <xdr:cNvSpPr txBox="1"/>
      </xdr:nvSpPr>
      <xdr:spPr>
        <a:xfrm>
          <a:off x="24583160" y="5753100"/>
          <a:ext cx="389658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"FAIL",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1649554</xdr:colOff>
      <xdr:row>1</xdr:row>
      <xdr:rowOff>148069</xdr:rowOff>
    </xdr:from>
    <xdr:to>
      <xdr:col>18</xdr:col>
      <xdr:colOff>283150</xdr:colOff>
      <xdr:row>4</xdr:row>
      <xdr:rowOff>142874</xdr:rowOff>
    </xdr:to>
    <xdr:sp macro="" textlink="">
      <xdr:nvSpPr>
        <xdr:cNvPr id="89" name="MainPage25" hidden="1">
          <a:extLst>
            <a:ext uri="{FF2B5EF4-FFF2-40B4-BE49-F238E27FC236}">
              <a16:creationId xmlns:a16="http://schemas.microsoft.com/office/drawing/2014/main" id="{00000000-0008-0000-1E00-000059000000}"/>
            </a:ext>
          </a:extLst>
        </xdr:cNvPr>
        <xdr:cNvSpPr/>
      </xdr:nvSpPr>
      <xdr:spPr>
        <a:xfrm rot="10205280">
          <a:off x="24395254" y="357619"/>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428624</xdr:colOff>
      <xdr:row>2</xdr:row>
      <xdr:rowOff>9524</xdr:rowOff>
    </xdr:from>
    <xdr:to>
      <xdr:col>24</xdr:col>
      <xdr:colOff>738187</xdr:colOff>
      <xdr:row>5</xdr:row>
      <xdr:rowOff>71436</xdr:rowOff>
    </xdr:to>
    <xdr:sp macro="" textlink="">
      <xdr:nvSpPr>
        <xdr:cNvPr id="90" name="MainPage31" hidden="1">
          <a:extLst>
            <a:ext uri="{FF2B5EF4-FFF2-40B4-BE49-F238E27FC236}">
              <a16:creationId xmlns:a16="http://schemas.microsoft.com/office/drawing/2014/main" id="{00000000-0008-0000-1E00-00005A000000}"/>
            </a:ext>
          </a:extLst>
        </xdr:cNvPr>
        <xdr:cNvSpPr txBox="1"/>
      </xdr:nvSpPr>
      <xdr:spPr>
        <a:xfrm>
          <a:off x="30075187" y="438149"/>
          <a:ext cx="5929313" cy="704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VC Area (only necessary when VSC is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103911</xdr:colOff>
      <xdr:row>0</xdr:row>
      <xdr:rowOff>114300</xdr:rowOff>
    </xdr:from>
    <xdr:to>
      <xdr:col>20</xdr:col>
      <xdr:colOff>1047751</xdr:colOff>
      <xdr:row>5</xdr:row>
      <xdr:rowOff>57150</xdr:rowOff>
    </xdr:to>
    <xdr:sp macro="" textlink="">
      <xdr:nvSpPr>
        <xdr:cNvPr id="91" name="MainPage26" hidden="1">
          <a:extLst>
            <a:ext uri="{FF2B5EF4-FFF2-40B4-BE49-F238E27FC236}">
              <a16:creationId xmlns:a16="http://schemas.microsoft.com/office/drawing/2014/main" id="{00000000-0008-0000-1E00-00005B000000}"/>
            </a:ext>
          </a:extLst>
        </xdr:cNvPr>
        <xdr:cNvSpPr txBox="1"/>
      </xdr:nvSpPr>
      <xdr:spPr>
        <a:xfrm>
          <a:off x="25516611" y="114300"/>
          <a:ext cx="3267940"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in with your UserCode  </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(UserCode Logistics)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1039956</xdr:colOff>
      <xdr:row>20</xdr:row>
      <xdr:rowOff>1062470</xdr:rowOff>
    </xdr:from>
    <xdr:to>
      <xdr:col>5</xdr:col>
      <xdr:colOff>397452</xdr:colOff>
      <xdr:row>21</xdr:row>
      <xdr:rowOff>352425</xdr:rowOff>
    </xdr:to>
    <xdr:sp macro="" textlink="">
      <xdr:nvSpPr>
        <xdr:cNvPr id="54" name="MainPage10" hidden="1">
          <a:extLst>
            <a:ext uri="{FF2B5EF4-FFF2-40B4-BE49-F238E27FC236}">
              <a16:creationId xmlns:a16="http://schemas.microsoft.com/office/drawing/2014/main" id="{00000000-0008-0000-1E00-00005E000000}"/>
            </a:ext>
          </a:extLst>
        </xdr:cNvPr>
        <xdr:cNvSpPr/>
      </xdr:nvSpPr>
      <xdr:spPr>
        <a:xfrm rot="9219872">
          <a:off x="3821256" y="6396470"/>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1696316</xdr:colOff>
      <xdr:row>20</xdr:row>
      <xdr:rowOff>852921</xdr:rowOff>
    </xdr:from>
    <xdr:to>
      <xdr:col>14</xdr:col>
      <xdr:colOff>634712</xdr:colOff>
      <xdr:row>21</xdr:row>
      <xdr:rowOff>142876</xdr:rowOff>
    </xdr:to>
    <xdr:sp macro="" textlink="">
      <xdr:nvSpPr>
        <xdr:cNvPr id="74" name="MainPage13" hidden="1">
          <a:extLst>
            <a:ext uri="{FF2B5EF4-FFF2-40B4-BE49-F238E27FC236}">
              <a16:creationId xmlns:a16="http://schemas.microsoft.com/office/drawing/2014/main" id="{00000000-0008-0000-1E00-00005F000000}"/>
            </a:ext>
          </a:extLst>
        </xdr:cNvPr>
        <xdr:cNvSpPr/>
      </xdr:nvSpPr>
      <xdr:spPr>
        <a:xfrm rot="1809179">
          <a:off x="20079566" y="6186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12</xdr:col>
      <xdr:colOff>190500</xdr:colOff>
      <xdr:row>20</xdr:row>
      <xdr:rowOff>171450</xdr:rowOff>
    </xdr:from>
    <xdr:to>
      <xdr:col>13</xdr:col>
      <xdr:colOff>2275609</xdr:colOff>
      <xdr:row>20</xdr:row>
      <xdr:rowOff>1162050</xdr:rowOff>
    </xdr:to>
    <xdr:sp macro="" textlink="">
      <xdr:nvSpPr>
        <xdr:cNvPr id="65" name="MainPage12" hidden="1">
          <a:extLst>
            <a:ext uri="{FF2B5EF4-FFF2-40B4-BE49-F238E27FC236}">
              <a16:creationId xmlns:a16="http://schemas.microsoft.com/office/drawing/2014/main" id="{00000000-0008-0000-1E00-000060000000}"/>
            </a:ext>
          </a:extLst>
        </xdr:cNvPr>
        <xdr:cNvSpPr txBox="1"/>
      </xdr:nvSpPr>
      <xdr:spPr>
        <a:xfrm>
          <a:off x="16744950" y="5505450"/>
          <a:ext cx="3913909" cy="990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If VSC was "PASS", you can find all bottles here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1818411</xdr:colOff>
      <xdr:row>20</xdr:row>
      <xdr:rowOff>723900</xdr:rowOff>
    </xdr:from>
    <xdr:to>
      <xdr:col>6</xdr:col>
      <xdr:colOff>1314451</xdr:colOff>
      <xdr:row>21</xdr:row>
      <xdr:rowOff>57150</xdr:rowOff>
    </xdr:to>
    <xdr:sp macro="" textlink="">
      <xdr:nvSpPr>
        <xdr:cNvPr id="61" name="MainPage11" hidden="1">
          <a:extLst>
            <a:ext uri="{FF2B5EF4-FFF2-40B4-BE49-F238E27FC236}">
              <a16:creationId xmlns:a16="http://schemas.microsoft.com/office/drawing/2014/main" id="{00000000-0008-0000-1E00-00005D000000}"/>
            </a:ext>
          </a:extLst>
        </xdr:cNvPr>
        <xdr:cNvSpPr txBox="1"/>
      </xdr:nvSpPr>
      <xdr:spPr>
        <a:xfrm>
          <a:off x="4599711" y="6057900"/>
          <a:ext cx="3458440" cy="6667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1867766</xdr:colOff>
      <xdr:row>9</xdr:row>
      <xdr:rowOff>243321</xdr:rowOff>
    </xdr:from>
    <xdr:to>
      <xdr:col>15</xdr:col>
      <xdr:colOff>1168112</xdr:colOff>
      <xdr:row>11</xdr:row>
      <xdr:rowOff>219076</xdr:rowOff>
    </xdr:to>
    <xdr:sp macro="" textlink="">
      <xdr:nvSpPr>
        <xdr:cNvPr id="97" name="MainPage18" hidden="1">
          <a:extLst>
            <a:ext uri="{FF2B5EF4-FFF2-40B4-BE49-F238E27FC236}">
              <a16:creationId xmlns:a16="http://schemas.microsoft.com/office/drawing/2014/main" id="{00000000-0008-0000-1E00-000061000000}"/>
            </a:ext>
          </a:extLst>
        </xdr:cNvPr>
        <xdr:cNvSpPr/>
      </xdr:nvSpPr>
      <xdr:spPr>
        <a:xfrm rot="1809179">
          <a:off x="22613216" y="2129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895350</xdr:colOff>
      <xdr:row>6</xdr:row>
      <xdr:rowOff>190500</xdr:rowOff>
    </xdr:from>
    <xdr:to>
      <xdr:col>15</xdr:col>
      <xdr:colOff>446809</xdr:colOff>
      <xdr:row>11</xdr:row>
      <xdr:rowOff>38100</xdr:rowOff>
    </xdr:to>
    <xdr:sp macro="" textlink="">
      <xdr:nvSpPr>
        <xdr:cNvPr id="98" name="MainPage16" hidden="1">
          <a:extLst>
            <a:ext uri="{FF2B5EF4-FFF2-40B4-BE49-F238E27FC236}">
              <a16:creationId xmlns:a16="http://schemas.microsoft.com/office/drawing/2014/main" id="{00000000-0008-0000-1E00-000062000000}"/>
            </a:ext>
          </a:extLst>
        </xdr:cNvPr>
        <xdr:cNvSpPr txBox="1"/>
      </xdr:nvSpPr>
      <xdr:spPr>
        <a:xfrm>
          <a:off x="19278600" y="14478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only the "FAIL" bottles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19</xdr:col>
      <xdr:colOff>1201015</xdr:colOff>
      <xdr:row>15</xdr:row>
      <xdr:rowOff>167121</xdr:rowOff>
    </xdr:from>
    <xdr:to>
      <xdr:col>20</xdr:col>
      <xdr:colOff>1015711</xdr:colOff>
      <xdr:row>17</xdr:row>
      <xdr:rowOff>142876</xdr:rowOff>
    </xdr:to>
    <xdr:sp macro="" textlink="">
      <xdr:nvSpPr>
        <xdr:cNvPr id="99" name="MainPage21" hidden="1">
          <a:extLst>
            <a:ext uri="{FF2B5EF4-FFF2-40B4-BE49-F238E27FC236}">
              <a16:creationId xmlns:a16="http://schemas.microsoft.com/office/drawing/2014/main" id="{00000000-0008-0000-1E00-000063000000}"/>
            </a:ext>
          </a:extLst>
        </xdr:cNvPr>
        <xdr:cNvSpPr/>
      </xdr:nvSpPr>
      <xdr:spPr>
        <a:xfrm rot="1809179">
          <a:off x="27451915" y="39961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15</xdr:col>
      <xdr:colOff>1409700</xdr:colOff>
      <xdr:row>12</xdr:row>
      <xdr:rowOff>304800</xdr:rowOff>
    </xdr:from>
    <xdr:to>
      <xdr:col>20</xdr:col>
      <xdr:colOff>332509</xdr:colOff>
      <xdr:row>16</xdr:row>
      <xdr:rowOff>133350</xdr:rowOff>
    </xdr:to>
    <xdr:sp macro="" textlink="">
      <xdr:nvSpPr>
        <xdr:cNvPr id="100" name="MainPage22" hidden="1">
          <a:extLst>
            <a:ext uri="{FF2B5EF4-FFF2-40B4-BE49-F238E27FC236}">
              <a16:creationId xmlns:a16="http://schemas.microsoft.com/office/drawing/2014/main" id="{00000000-0008-0000-1E00-000064000000}"/>
            </a:ext>
          </a:extLst>
        </xdr:cNvPr>
        <xdr:cNvSpPr txBox="1"/>
      </xdr:nvSpPr>
      <xdr:spPr>
        <a:xfrm>
          <a:off x="24155400" y="31623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the VSC to "FAIL"</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1734416</xdr:colOff>
      <xdr:row>15</xdr:row>
      <xdr:rowOff>319521</xdr:rowOff>
    </xdr:from>
    <xdr:to>
      <xdr:col>15</xdr:col>
      <xdr:colOff>1034762</xdr:colOff>
      <xdr:row>17</xdr:row>
      <xdr:rowOff>295276</xdr:rowOff>
    </xdr:to>
    <xdr:sp macro="" textlink="">
      <xdr:nvSpPr>
        <xdr:cNvPr id="101" name="MainPage15" hidden="1">
          <a:extLst>
            <a:ext uri="{FF2B5EF4-FFF2-40B4-BE49-F238E27FC236}">
              <a16:creationId xmlns:a16="http://schemas.microsoft.com/office/drawing/2014/main" id="{00000000-0008-0000-1E00-000065000000}"/>
            </a:ext>
          </a:extLst>
        </xdr:cNvPr>
        <xdr:cNvSpPr/>
      </xdr:nvSpPr>
      <xdr:spPr>
        <a:xfrm rot="1809179">
          <a:off x="22479866" y="41485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762000</xdr:colOff>
      <xdr:row>13</xdr:row>
      <xdr:rowOff>285750</xdr:rowOff>
    </xdr:from>
    <xdr:to>
      <xdr:col>15</xdr:col>
      <xdr:colOff>313459</xdr:colOff>
      <xdr:row>17</xdr:row>
      <xdr:rowOff>114300</xdr:rowOff>
    </xdr:to>
    <xdr:sp macro="" textlink="">
      <xdr:nvSpPr>
        <xdr:cNvPr id="75" name="MainPage14" hidden="1">
          <a:extLst>
            <a:ext uri="{FF2B5EF4-FFF2-40B4-BE49-F238E27FC236}">
              <a16:creationId xmlns:a16="http://schemas.microsoft.com/office/drawing/2014/main" id="{00000000-0008-0000-1E00-000066000000}"/>
            </a:ext>
          </a:extLst>
        </xdr:cNvPr>
        <xdr:cNvSpPr txBox="1"/>
      </xdr:nvSpPr>
      <xdr:spPr>
        <a:xfrm>
          <a:off x="19145250" y="346710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save the bottle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1601066</xdr:colOff>
      <xdr:row>9</xdr:row>
      <xdr:rowOff>109971</xdr:rowOff>
    </xdr:from>
    <xdr:to>
      <xdr:col>21</xdr:col>
      <xdr:colOff>882362</xdr:colOff>
      <xdr:row>11</xdr:row>
      <xdr:rowOff>85726</xdr:rowOff>
    </xdr:to>
    <xdr:sp macro="" textlink="">
      <xdr:nvSpPr>
        <xdr:cNvPr id="103" name="MainPage24" hidden="1">
          <a:extLst>
            <a:ext uri="{FF2B5EF4-FFF2-40B4-BE49-F238E27FC236}">
              <a16:creationId xmlns:a16="http://schemas.microsoft.com/office/drawing/2014/main" id="{00000000-0008-0000-1E00-000067000000}"/>
            </a:ext>
          </a:extLst>
        </xdr:cNvPr>
        <xdr:cNvSpPr/>
      </xdr:nvSpPr>
      <xdr:spPr>
        <a:xfrm rot="1809179">
          <a:off x="29337866" y="199592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590550</xdr:colOff>
      <xdr:row>6</xdr:row>
      <xdr:rowOff>57150</xdr:rowOff>
    </xdr:from>
    <xdr:to>
      <xdr:col>21</xdr:col>
      <xdr:colOff>161059</xdr:colOff>
      <xdr:row>10</xdr:row>
      <xdr:rowOff>228600</xdr:rowOff>
    </xdr:to>
    <xdr:sp macro="" textlink="">
      <xdr:nvSpPr>
        <xdr:cNvPr id="104" name="MainPage23" hidden="1">
          <a:extLst>
            <a:ext uri="{FF2B5EF4-FFF2-40B4-BE49-F238E27FC236}">
              <a16:creationId xmlns:a16="http://schemas.microsoft.com/office/drawing/2014/main" id="{00000000-0008-0000-1E00-000068000000}"/>
            </a:ext>
          </a:extLst>
        </xdr:cNvPr>
        <xdr:cNvSpPr txBox="1"/>
      </xdr:nvSpPr>
      <xdr:spPr>
        <a:xfrm>
          <a:off x="26003250" y="1314450"/>
          <a:ext cx="3913909" cy="11239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mark the VC you want to make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22</xdr:col>
      <xdr:colOff>1467716</xdr:colOff>
      <xdr:row>13</xdr:row>
      <xdr:rowOff>90921</xdr:rowOff>
    </xdr:from>
    <xdr:to>
      <xdr:col>23</xdr:col>
      <xdr:colOff>901412</xdr:colOff>
      <xdr:row>15</xdr:row>
      <xdr:rowOff>66676</xdr:rowOff>
    </xdr:to>
    <xdr:sp macro="" textlink="">
      <xdr:nvSpPr>
        <xdr:cNvPr id="105" name="MainPage29" hidden="1">
          <a:extLst>
            <a:ext uri="{FF2B5EF4-FFF2-40B4-BE49-F238E27FC236}">
              <a16:creationId xmlns:a16="http://schemas.microsoft.com/office/drawing/2014/main" id="{00000000-0008-0000-1E00-000069000000}"/>
            </a:ext>
          </a:extLst>
        </xdr:cNvPr>
        <xdr:cNvSpPr/>
      </xdr:nvSpPr>
      <xdr:spPr>
        <a:xfrm rot="1809179">
          <a:off x="33185966" y="3272271"/>
          <a:ext cx="1300596"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1143000</xdr:colOff>
      <xdr:row>12</xdr:row>
      <xdr:rowOff>247650</xdr:rowOff>
    </xdr:from>
    <xdr:to>
      <xdr:col>23</xdr:col>
      <xdr:colOff>180109</xdr:colOff>
      <xdr:row>14</xdr:row>
      <xdr:rowOff>209550</xdr:rowOff>
    </xdr:to>
    <xdr:sp macro="" textlink="">
      <xdr:nvSpPr>
        <xdr:cNvPr id="106" name="MainPage30" hidden="1">
          <a:extLst>
            <a:ext uri="{FF2B5EF4-FFF2-40B4-BE49-F238E27FC236}">
              <a16:creationId xmlns:a16="http://schemas.microsoft.com/office/drawing/2014/main" id="{00000000-0008-0000-1E00-00006A000000}"/>
            </a:ext>
          </a:extLst>
        </xdr:cNvPr>
        <xdr:cNvSpPr txBox="1"/>
      </xdr:nvSpPr>
      <xdr:spPr>
        <a:xfrm>
          <a:off x="30899100" y="3105150"/>
          <a:ext cx="2866159" cy="60960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change to "PASS"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991467</xdr:colOff>
      <xdr:row>20</xdr:row>
      <xdr:rowOff>14720</xdr:rowOff>
    </xdr:from>
    <xdr:to>
      <xdr:col>22</xdr:col>
      <xdr:colOff>323851</xdr:colOff>
      <xdr:row>20</xdr:row>
      <xdr:rowOff>638175</xdr:rowOff>
    </xdr:to>
    <xdr:sp macro="" textlink="">
      <xdr:nvSpPr>
        <xdr:cNvPr id="107" name="MainPage27" hidden="1">
          <a:extLst>
            <a:ext uri="{FF2B5EF4-FFF2-40B4-BE49-F238E27FC236}">
              <a16:creationId xmlns:a16="http://schemas.microsoft.com/office/drawing/2014/main" id="{00000000-0008-0000-1E00-00006B000000}"/>
            </a:ext>
          </a:extLst>
        </xdr:cNvPr>
        <xdr:cNvSpPr/>
      </xdr:nvSpPr>
      <xdr:spPr>
        <a:xfrm rot="13413874">
          <a:off x="30747567" y="5348720"/>
          <a:ext cx="1294534"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21</xdr:col>
      <xdr:colOff>1695450</xdr:colOff>
      <xdr:row>20</xdr:row>
      <xdr:rowOff>609599</xdr:rowOff>
    </xdr:from>
    <xdr:to>
      <xdr:col>23</xdr:col>
      <xdr:colOff>332509</xdr:colOff>
      <xdr:row>20</xdr:row>
      <xdr:rowOff>1219198</xdr:rowOff>
    </xdr:to>
    <xdr:sp macro="" textlink="">
      <xdr:nvSpPr>
        <xdr:cNvPr id="108" name="MainPage28" hidden="1">
          <a:extLst>
            <a:ext uri="{FF2B5EF4-FFF2-40B4-BE49-F238E27FC236}">
              <a16:creationId xmlns:a16="http://schemas.microsoft.com/office/drawing/2014/main" id="{00000000-0008-0000-1E00-00006C000000}"/>
            </a:ext>
          </a:extLst>
        </xdr:cNvPr>
        <xdr:cNvSpPr txBox="1"/>
      </xdr:nvSpPr>
      <xdr:spPr>
        <a:xfrm>
          <a:off x="31451550" y="5943599"/>
          <a:ext cx="2466109"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#9</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the VSC</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626921</xdr:colOff>
      <xdr:row>11</xdr:row>
      <xdr:rowOff>38532</xdr:rowOff>
    </xdr:from>
    <xdr:to>
      <xdr:col>4</xdr:col>
      <xdr:colOff>1920590</xdr:colOff>
      <xdr:row>13</xdr:row>
      <xdr:rowOff>42862</xdr:rowOff>
    </xdr:to>
    <xdr:sp macro="" textlink="">
      <xdr:nvSpPr>
        <xdr:cNvPr id="111" name="MainPage35" hidden="1">
          <a:extLst>
            <a:ext uri="{FF2B5EF4-FFF2-40B4-BE49-F238E27FC236}">
              <a16:creationId xmlns:a16="http://schemas.microsoft.com/office/drawing/2014/main" id="{00000000-0008-0000-1E00-00006F000000}"/>
            </a:ext>
          </a:extLst>
        </xdr:cNvPr>
        <xdr:cNvSpPr/>
      </xdr:nvSpPr>
      <xdr:spPr>
        <a:xfrm rot="20551470">
          <a:off x="3397830" y="253235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882794</xdr:colOff>
      <xdr:row>11</xdr:row>
      <xdr:rowOff>245915</xdr:rowOff>
    </xdr:from>
    <xdr:to>
      <xdr:col>4</xdr:col>
      <xdr:colOff>1069396</xdr:colOff>
      <xdr:row>13</xdr:row>
      <xdr:rowOff>236389</xdr:rowOff>
    </xdr:to>
    <xdr:sp macro="" textlink="">
      <xdr:nvSpPr>
        <xdr:cNvPr id="112" name="MainPage34" hidden="1">
          <a:extLst>
            <a:ext uri="{FF2B5EF4-FFF2-40B4-BE49-F238E27FC236}">
              <a16:creationId xmlns:a16="http://schemas.microsoft.com/office/drawing/2014/main" id="{00000000-0008-0000-1E00-000070000000}"/>
            </a:ext>
          </a:extLst>
        </xdr:cNvPr>
        <xdr:cNvSpPr txBox="1"/>
      </xdr:nvSpPr>
      <xdr:spPr>
        <a:xfrm>
          <a:off x="882794" y="2739733"/>
          <a:ext cx="2957511" cy="61392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#2</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chosse on VC -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1980771</xdr:colOff>
      <xdr:row>13</xdr:row>
      <xdr:rowOff>32904</xdr:rowOff>
    </xdr:from>
    <xdr:to>
      <xdr:col>6</xdr:col>
      <xdr:colOff>1243881</xdr:colOff>
      <xdr:row>15</xdr:row>
      <xdr:rowOff>32905</xdr:rowOff>
    </xdr:to>
    <xdr:sp macro="" textlink="">
      <xdr:nvSpPr>
        <xdr:cNvPr id="113" name="MainPage38" hidden="1">
          <a:extLst>
            <a:ext uri="{FF2B5EF4-FFF2-40B4-BE49-F238E27FC236}">
              <a16:creationId xmlns:a16="http://schemas.microsoft.com/office/drawing/2014/main" id="{00000000-0008-0000-1E00-000071000000}"/>
            </a:ext>
          </a:extLst>
        </xdr:cNvPr>
        <xdr:cNvSpPr/>
      </xdr:nvSpPr>
      <xdr:spPr>
        <a:xfrm rot="11541872">
          <a:off x="6691316" y="3150177"/>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52387</xdr:colOff>
      <xdr:row>9</xdr:row>
      <xdr:rowOff>71434</xdr:rowOff>
    </xdr:from>
    <xdr:to>
      <xdr:col>4</xdr:col>
      <xdr:colOff>142874</xdr:colOff>
      <xdr:row>11</xdr:row>
      <xdr:rowOff>61908</xdr:rowOff>
    </xdr:to>
    <xdr:sp macro="" textlink="">
      <xdr:nvSpPr>
        <xdr:cNvPr id="114" name="MainPage33" hidden="1">
          <a:extLst>
            <a:ext uri="{FF2B5EF4-FFF2-40B4-BE49-F238E27FC236}">
              <a16:creationId xmlns:a16="http://schemas.microsoft.com/office/drawing/2014/main" id="{00000000-0008-0000-1E00-000072000000}"/>
            </a:ext>
          </a:extLst>
        </xdr:cNvPr>
        <xdr:cNvSpPr txBox="1"/>
      </xdr:nvSpPr>
      <xdr:spPr>
        <a:xfrm>
          <a:off x="52387" y="2000247"/>
          <a:ext cx="2852737"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#1</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 Archiv Area</a:t>
          </a:r>
        </a:p>
      </xdr:txBody>
    </xdr:sp>
    <xdr:clientData/>
  </xdr:twoCellAnchor>
  <xdr:twoCellAnchor>
    <xdr:from>
      <xdr:col>6</xdr:col>
      <xdr:colOff>1043852</xdr:colOff>
      <xdr:row>13</xdr:row>
      <xdr:rowOff>155862</xdr:rowOff>
    </xdr:from>
    <xdr:to>
      <xdr:col>7</xdr:col>
      <xdr:colOff>1914523</xdr:colOff>
      <xdr:row>15</xdr:row>
      <xdr:rowOff>142007</xdr:rowOff>
    </xdr:to>
    <xdr:sp macro="" textlink="">
      <xdr:nvSpPr>
        <xdr:cNvPr id="115" name="MainPage39" hidden="1">
          <a:extLst>
            <a:ext uri="{FF2B5EF4-FFF2-40B4-BE49-F238E27FC236}">
              <a16:creationId xmlns:a16="http://schemas.microsoft.com/office/drawing/2014/main" id="{00000000-0008-0000-1E00-000073000000}"/>
            </a:ext>
          </a:extLst>
        </xdr:cNvPr>
        <xdr:cNvSpPr txBox="1"/>
      </xdr:nvSpPr>
      <xdr:spPr>
        <a:xfrm>
          <a:off x="7763307" y="3273135"/>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#3</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Check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280124</xdr:colOff>
      <xdr:row>10</xdr:row>
      <xdr:rowOff>237257</xdr:rowOff>
    </xdr:from>
    <xdr:to>
      <xdr:col>7</xdr:col>
      <xdr:colOff>1552144</xdr:colOff>
      <xdr:row>12</xdr:row>
      <xdr:rowOff>237258</xdr:rowOff>
    </xdr:to>
    <xdr:sp macro="" textlink="">
      <xdr:nvSpPr>
        <xdr:cNvPr id="116" name="MainPage32" hidden="1">
          <a:extLst>
            <a:ext uri="{FF2B5EF4-FFF2-40B4-BE49-F238E27FC236}">
              <a16:creationId xmlns:a16="http://schemas.microsoft.com/office/drawing/2014/main" id="{00000000-0008-0000-1E00-000074000000}"/>
            </a:ext>
          </a:extLst>
        </xdr:cNvPr>
        <xdr:cNvSpPr/>
      </xdr:nvSpPr>
      <xdr:spPr>
        <a:xfrm rot="9656153">
          <a:off x="9095079" y="2419348"/>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1577251</xdr:colOff>
      <xdr:row>18</xdr:row>
      <xdr:rowOff>308260</xdr:rowOff>
    </xdr:from>
    <xdr:to>
      <xdr:col>9</xdr:col>
      <xdr:colOff>1824468</xdr:colOff>
      <xdr:row>20</xdr:row>
      <xdr:rowOff>1108363</xdr:rowOff>
    </xdr:to>
    <xdr:sp macro="" textlink="">
      <xdr:nvSpPr>
        <xdr:cNvPr id="117" name="MainPage43" hidden="1">
          <a:extLst>
            <a:ext uri="{FF2B5EF4-FFF2-40B4-BE49-F238E27FC236}">
              <a16:creationId xmlns:a16="http://schemas.microsoft.com/office/drawing/2014/main" id="{00000000-0008-0000-1E00-000075000000}"/>
            </a:ext>
          </a:extLst>
        </xdr:cNvPr>
        <xdr:cNvSpPr txBox="1"/>
      </xdr:nvSpPr>
      <xdr:spPr>
        <a:xfrm>
          <a:off x="10392206" y="4984169"/>
          <a:ext cx="2966171" cy="131964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#4 if "FAIL" then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you can change the VSC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1369434</xdr:colOff>
      <xdr:row>10</xdr:row>
      <xdr:rowOff>48489</xdr:rowOff>
    </xdr:from>
    <xdr:to>
      <xdr:col>9</xdr:col>
      <xdr:colOff>1616651</xdr:colOff>
      <xdr:row>12</xdr:row>
      <xdr:rowOff>34634</xdr:rowOff>
    </xdr:to>
    <xdr:sp macro="" textlink="">
      <xdr:nvSpPr>
        <xdr:cNvPr id="118" name="MainPage40" hidden="1">
          <a:extLst>
            <a:ext uri="{FF2B5EF4-FFF2-40B4-BE49-F238E27FC236}">
              <a16:creationId xmlns:a16="http://schemas.microsoft.com/office/drawing/2014/main" id="{00000000-0008-0000-1E00-000076000000}"/>
            </a:ext>
          </a:extLst>
        </xdr:cNvPr>
        <xdr:cNvSpPr txBox="1"/>
      </xdr:nvSpPr>
      <xdr:spPr>
        <a:xfrm>
          <a:off x="10184389" y="2230580"/>
          <a:ext cx="2966171"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#5</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 Status</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402217</xdr:colOff>
      <xdr:row>15</xdr:row>
      <xdr:rowOff>221671</xdr:rowOff>
    </xdr:from>
    <xdr:to>
      <xdr:col>5</xdr:col>
      <xdr:colOff>1030002</xdr:colOff>
      <xdr:row>20</xdr:row>
      <xdr:rowOff>60612</xdr:rowOff>
    </xdr:to>
    <xdr:sp macro="" textlink="">
      <xdr:nvSpPr>
        <xdr:cNvPr id="120" name="MainPage37" hidden="1">
          <a:extLst>
            <a:ext uri="{FF2B5EF4-FFF2-40B4-BE49-F238E27FC236}">
              <a16:creationId xmlns:a16="http://schemas.microsoft.com/office/drawing/2014/main" id="{00000000-0008-0000-1E00-000078000000}"/>
            </a:ext>
          </a:extLst>
        </xdr:cNvPr>
        <xdr:cNvSpPr/>
      </xdr:nvSpPr>
      <xdr:spPr>
        <a:xfrm rot="18382153">
          <a:off x="4779820" y="4295340"/>
          <a:ext cx="1293669" cy="62778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xdr:col>
      <xdr:colOff>1279377</xdr:colOff>
      <xdr:row>17</xdr:row>
      <xdr:rowOff>252842</xdr:rowOff>
    </xdr:from>
    <xdr:to>
      <xdr:col>5</xdr:col>
      <xdr:colOff>920458</xdr:colOff>
      <xdr:row>20</xdr:row>
      <xdr:rowOff>1143000</xdr:rowOff>
    </xdr:to>
    <xdr:sp macro="" textlink="">
      <xdr:nvSpPr>
        <xdr:cNvPr id="119" name="MainPage36" hidden="1">
          <a:extLst>
            <a:ext uri="{FF2B5EF4-FFF2-40B4-BE49-F238E27FC236}">
              <a16:creationId xmlns:a16="http://schemas.microsoft.com/office/drawing/2014/main" id="{00000000-0008-0000-1E00-000077000000}"/>
            </a:ext>
          </a:extLst>
        </xdr:cNvPr>
        <xdr:cNvSpPr txBox="1"/>
      </xdr:nvSpPr>
      <xdr:spPr>
        <a:xfrm>
          <a:off x="2664832" y="4617024"/>
          <a:ext cx="2966171" cy="172143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#6 if VSC Status is "PASS"</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then it is possible to transfer the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7</xdr:col>
      <xdr:colOff>380570</xdr:colOff>
      <xdr:row>16</xdr:row>
      <xdr:rowOff>268429</xdr:rowOff>
    </xdr:from>
    <xdr:to>
      <xdr:col>7</xdr:col>
      <xdr:colOff>1652590</xdr:colOff>
      <xdr:row>18</xdr:row>
      <xdr:rowOff>268430</xdr:rowOff>
    </xdr:to>
    <xdr:sp macro="" textlink="">
      <xdr:nvSpPr>
        <xdr:cNvPr id="121" name="MainPage42" hidden="1">
          <a:extLst>
            <a:ext uri="{FF2B5EF4-FFF2-40B4-BE49-F238E27FC236}">
              <a16:creationId xmlns:a16="http://schemas.microsoft.com/office/drawing/2014/main" id="{00000000-0008-0000-1E00-000079000000}"/>
            </a:ext>
          </a:extLst>
        </xdr:cNvPr>
        <xdr:cNvSpPr/>
      </xdr:nvSpPr>
      <xdr:spPr>
        <a:xfrm rot="9656153">
          <a:off x="9195525" y="4320884"/>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1469880</xdr:colOff>
      <xdr:row>16</xdr:row>
      <xdr:rowOff>79661</xdr:rowOff>
    </xdr:from>
    <xdr:to>
      <xdr:col>9</xdr:col>
      <xdr:colOff>1905000</xdr:colOff>
      <xdr:row>18</xdr:row>
      <xdr:rowOff>65806</xdr:rowOff>
    </xdr:to>
    <xdr:sp macro="" textlink="">
      <xdr:nvSpPr>
        <xdr:cNvPr id="122" name="MainPage41" hidden="1">
          <a:extLst>
            <a:ext uri="{FF2B5EF4-FFF2-40B4-BE49-F238E27FC236}">
              <a16:creationId xmlns:a16="http://schemas.microsoft.com/office/drawing/2014/main" id="{00000000-0008-0000-1E00-00007A000000}"/>
            </a:ext>
          </a:extLst>
        </xdr:cNvPr>
        <xdr:cNvSpPr txBox="1"/>
      </xdr:nvSpPr>
      <xdr:spPr>
        <a:xfrm>
          <a:off x="10284835" y="4132116"/>
          <a:ext cx="3154074" cy="609599"/>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#7</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Safe VSC into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13</xdr:col>
      <xdr:colOff>1290208</xdr:colOff>
      <xdr:row>20</xdr:row>
      <xdr:rowOff>598774</xdr:rowOff>
    </xdr:from>
    <xdr:to>
      <xdr:col>13</xdr:col>
      <xdr:colOff>1913663</xdr:colOff>
      <xdr:row>22</xdr:row>
      <xdr:rowOff>138976</xdr:rowOff>
    </xdr:to>
    <xdr:sp macro="" textlink="">
      <xdr:nvSpPr>
        <xdr:cNvPr id="123" name="MainPage45" hidden="1">
          <a:extLst>
            <a:ext uri="{FF2B5EF4-FFF2-40B4-BE49-F238E27FC236}">
              <a16:creationId xmlns:a16="http://schemas.microsoft.com/office/drawing/2014/main" id="{00000000-0008-0000-1E00-00007B000000}"/>
            </a:ext>
          </a:extLst>
        </xdr:cNvPr>
        <xdr:cNvSpPr/>
      </xdr:nvSpPr>
      <xdr:spPr>
        <a:xfrm rot="5648697">
          <a:off x="19288562" y="6118511"/>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150235</xdr:colOff>
      <xdr:row>20</xdr:row>
      <xdr:rowOff>190501</xdr:rowOff>
    </xdr:from>
    <xdr:to>
      <xdr:col>14</xdr:col>
      <xdr:colOff>761133</xdr:colOff>
      <xdr:row>20</xdr:row>
      <xdr:rowOff>1066797</xdr:rowOff>
    </xdr:to>
    <xdr:sp macro="" textlink="">
      <xdr:nvSpPr>
        <xdr:cNvPr id="124" name="MainPage44" hidden="1">
          <a:extLst>
            <a:ext uri="{FF2B5EF4-FFF2-40B4-BE49-F238E27FC236}">
              <a16:creationId xmlns:a16="http://schemas.microsoft.com/office/drawing/2014/main" id="{00000000-0008-0000-1E00-00007C000000}"/>
            </a:ext>
          </a:extLst>
        </xdr:cNvPr>
        <xdr:cNvSpPr txBox="1"/>
      </xdr:nvSpPr>
      <xdr:spPr>
        <a:xfrm>
          <a:off x="18472871" y="5385956"/>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20</xdr:col>
      <xdr:colOff>455470</xdr:colOff>
      <xdr:row>20</xdr:row>
      <xdr:rowOff>560673</xdr:rowOff>
    </xdr:from>
    <xdr:to>
      <xdr:col>20</xdr:col>
      <xdr:colOff>1078925</xdr:colOff>
      <xdr:row>22</xdr:row>
      <xdr:rowOff>100875</xdr:rowOff>
    </xdr:to>
    <xdr:sp macro="" textlink="">
      <xdr:nvSpPr>
        <xdr:cNvPr id="127" name="MainPage47" hidden="1">
          <a:extLst>
            <a:ext uri="{FF2B5EF4-FFF2-40B4-BE49-F238E27FC236}">
              <a16:creationId xmlns:a16="http://schemas.microsoft.com/office/drawing/2014/main" id="{00000000-0008-0000-1E00-00007F000000}"/>
            </a:ext>
          </a:extLst>
        </xdr:cNvPr>
        <xdr:cNvSpPr/>
      </xdr:nvSpPr>
      <xdr:spPr>
        <a:xfrm rot="5648697">
          <a:off x="27805643" y="6080410"/>
          <a:ext cx="1272020" cy="623455"/>
        </a:xfrm>
        <a:prstGeom prst="rightArrow">
          <a:avLst/>
        </a:prstGeom>
        <a:solidFill>
          <a:srgbClr val="E5486A"/>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19</xdr:col>
      <xdr:colOff>804861</xdr:colOff>
      <xdr:row>20</xdr:row>
      <xdr:rowOff>152400</xdr:rowOff>
    </xdr:from>
    <xdr:to>
      <xdr:col>21</xdr:col>
      <xdr:colOff>272759</xdr:colOff>
      <xdr:row>20</xdr:row>
      <xdr:rowOff>1028696</xdr:rowOff>
    </xdr:to>
    <xdr:sp macro="" textlink="">
      <xdr:nvSpPr>
        <xdr:cNvPr id="12288" name="MainPage46" hidden="1">
          <a:extLst>
            <a:ext uri="{FF2B5EF4-FFF2-40B4-BE49-F238E27FC236}">
              <a16:creationId xmlns:a16="http://schemas.microsoft.com/office/drawing/2014/main" id="{00000000-0008-0000-1E00-000000300000}"/>
            </a:ext>
          </a:extLst>
        </xdr:cNvPr>
        <xdr:cNvSpPr txBox="1"/>
      </xdr:nvSpPr>
      <xdr:spPr>
        <a:xfrm>
          <a:off x="26989952" y="5347855"/>
          <a:ext cx="2966171" cy="87629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#8</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This bottles are sendet to archiv</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14</xdr:col>
          <xdr:colOff>609600</xdr:colOff>
          <xdr:row>9</xdr:row>
          <xdr:rowOff>152400</xdr:rowOff>
        </xdr:from>
        <xdr:to>
          <xdr:col>14</xdr:col>
          <xdr:colOff>1562100</xdr:colOff>
          <xdr:row>13</xdr:row>
          <xdr:rowOff>260350</xdr:rowOff>
        </xdr:to>
        <xdr:sp macro="" textlink="">
          <xdr:nvSpPr>
            <xdr:cNvPr id="12290" name="Label1" hidden="1">
              <a:extLst>
                <a:ext uri="{63B3BB69-23CF-44E3-9099-C40C66FF867C}">
                  <a14:compatExt spid="_x0000_s12290"/>
                </a:ext>
                <a:ext uri="{FF2B5EF4-FFF2-40B4-BE49-F238E27FC236}">
                  <a16:creationId xmlns:a16="http://schemas.microsoft.com/office/drawing/2014/main" id="{00000000-0008-0000-1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18</xdr:row>
          <xdr:rowOff>228600</xdr:rowOff>
        </xdr:from>
        <xdr:to>
          <xdr:col>3</xdr:col>
          <xdr:colOff>0</xdr:colOff>
          <xdr:row>20</xdr:row>
          <xdr:rowOff>1327150</xdr:rowOff>
        </xdr:to>
        <xdr:sp macro="" textlink="">
          <xdr:nvSpPr>
            <xdr:cNvPr id="12294" name="Label5" hidden="1">
              <a:extLst>
                <a:ext uri="{63B3BB69-23CF-44E3-9099-C40C66FF867C}">
                  <a14:compatExt spid="_x0000_s12294"/>
                </a:ext>
                <a:ext uri="{FF2B5EF4-FFF2-40B4-BE49-F238E27FC236}">
                  <a16:creationId xmlns:a16="http://schemas.microsoft.com/office/drawing/2014/main" id="{00000000-0008-0000-1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1219200</xdr:colOff>
          <xdr:row>19</xdr:row>
          <xdr:rowOff>38100</xdr:rowOff>
        </xdr:from>
        <xdr:to>
          <xdr:col>24</xdr:col>
          <xdr:colOff>241300</xdr:colOff>
          <xdr:row>20</xdr:row>
          <xdr:rowOff>1327150</xdr:rowOff>
        </xdr:to>
        <xdr:sp macro="" textlink="">
          <xdr:nvSpPr>
            <xdr:cNvPr id="12292" name="Label3" hidden="1">
              <a:extLst>
                <a:ext uri="{63B3BB69-23CF-44E3-9099-C40C66FF867C}">
                  <a14:compatExt spid="_x0000_s12292"/>
                </a:ext>
                <a:ext uri="{FF2B5EF4-FFF2-40B4-BE49-F238E27FC236}">
                  <a16:creationId xmlns:a16="http://schemas.microsoft.com/office/drawing/2014/main" id="{00000000-0008-0000-1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5</xdr:col>
          <xdr:colOff>1905000</xdr:colOff>
          <xdr:row>13</xdr:row>
          <xdr:rowOff>107950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21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244929</xdr:colOff>
      <xdr:row>11</xdr:row>
      <xdr:rowOff>990602</xdr:rowOff>
    </xdr:from>
    <xdr:to>
      <xdr:col>2</xdr:col>
      <xdr:colOff>2215242</xdr:colOff>
      <xdr:row>11</xdr:row>
      <xdr:rowOff>1464130</xdr:rowOff>
    </xdr:to>
    <xdr:sp macro="" textlink="">
      <xdr:nvSpPr>
        <xdr:cNvPr id="17" name="Rechteck: abgerundete Ecken 16">
          <a:extLst>
            <a:ext uri="{FF2B5EF4-FFF2-40B4-BE49-F238E27FC236}">
              <a16:creationId xmlns:a16="http://schemas.microsoft.com/office/drawing/2014/main" id="{00000000-0008-0000-2000-000011000000}"/>
            </a:ext>
          </a:extLst>
        </xdr:cNvPr>
        <xdr:cNvSpPr/>
      </xdr:nvSpPr>
      <xdr:spPr>
        <a:xfrm>
          <a:off x="244929" y="3113316"/>
          <a:ext cx="1970313" cy="473528"/>
        </a:xfrm>
        <a:prstGeom prst="roundRect">
          <a:avLst/>
        </a:prstGeom>
        <a:solidFill>
          <a:srgbClr val="C23E54"/>
        </a:solidFill>
        <a:ln>
          <a:solidFill>
            <a:srgbClr val="C23E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latin typeface="Urbanist" panose="020B0A04040200000203" pitchFamily="34" charset="0"/>
              <a:ea typeface="Urbanist" panose="020B0A04040200000203" pitchFamily="34" charset="0"/>
              <a:cs typeface="Urbanist" panose="020B0A04040200000203" pitchFamily="34" charset="0"/>
            </a:rPr>
            <a:t>MOVE</a:t>
          </a:r>
          <a:r>
            <a:rPr lang="de-DE" sz="1100" baseline="0">
              <a:latin typeface="Urbanist" panose="020B0A04040200000203" pitchFamily="34" charset="0"/>
              <a:ea typeface="Urbanist" panose="020B0A04040200000203" pitchFamily="34" charset="0"/>
              <a:cs typeface="Urbanist" panose="020B0A04040200000203" pitchFamily="34" charset="0"/>
            </a:rPr>
            <a:t> MOUSE HERE TO REMOVE THE DESCRIPTION</a:t>
          </a:r>
          <a:endParaRPr lang="de-DE" sz="1100">
            <a:latin typeface="Urbanist" panose="020B0A04040200000203" pitchFamily="34" charset="0"/>
            <a:ea typeface="Urbanist" panose="020B0A04040200000203" pitchFamily="34" charset="0"/>
            <a:cs typeface="Urbanist" panose="020B0A0404020000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1104900</xdr:colOff>
          <xdr:row>10</xdr:row>
          <xdr:rowOff>0</xdr:rowOff>
        </xdr:from>
        <xdr:to>
          <xdr:col>2</xdr:col>
          <xdr:colOff>2057400</xdr:colOff>
          <xdr:row>11</xdr:row>
          <xdr:rowOff>914400</xdr:rowOff>
        </xdr:to>
        <xdr:sp macro="" textlink="">
          <xdr:nvSpPr>
            <xdr:cNvPr id="13325" name="Label13" hidden="1">
              <a:extLst>
                <a:ext uri="{63B3BB69-23CF-44E3-9099-C40C66FF867C}">
                  <a14:compatExt spid="_x0000_s13325"/>
                </a:ext>
                <a:ext uri="{FF2B5EF4-FFF2-40B4-BE49-F238E27FC236}">
                  <a16:creationId xmlns:a16="http://schemas.microsoft.com/office/drawing/2014/main" id="{00000000-0008-0000-21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114300</xdr:rowOff>
        </xdr:from>
        <xdr:to>
          <xdr:col>2</xdr:col>
          <xdr:colOff>2032000</xdr:colOff>
          <xdr:row>12</xdr:row>
          <xdr:rowOff>203200</xdr:rowOff>
        </xdr:to>
        <xdr:sp macro="" textlink="">
          <xdr:nvSpPr>
            <xdr:cNvPr id="13326" name="Label14" hidden="1">
              <a:extLst>
                <a:ext uri="{63B3BB69-23CF-44E3-9099-C40C66FF867C}">
                  <a14:compatExt spid="_x0000_s13326"/>
                </a:ext>
                <a:ext uri="{FF2B5EF4-FFF2-40B4-BE49-F238E27FC236}">
                  <a16:creationId xmlns:a16="http://schemas.microsoft.com/office/drawing/2014/main" id="{00000000-0008-0000-21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914400</xdr:colOff>
          <xdr:row>5</xdr:row>
          <xdr:rowOff>152400</xdr:rowOff>
        </xdr:from>
        <xdr:to>
          <xdr:col>5</xdr:col>
          <xdr:colOff>1828800</xdr:colOff>
          <xdr:row>9</xdr:row>
          <xdr:rowOff>76200</xdr:rowOff>
        </xdr:to>
        <xdr:sp macro="" textlink="">
          <xdr:nvSpPr>
            <xdr:cNvPr id="13328" name="Label16" hidden="1">
              <a:extLst>
                <a:ext uri="{63B3BB69-23CF-44E3-9099-C40C66FF867C}">
                  <a14:compatExt spid="_x0000_s13328"/>
                </a:ext>
                <a:ext uri="{FF2B5EF4-FFF2-40B4-BE49-F238E27FC236}">
                  <a16:creationId xmlns:a16="http://schemas.microsoft.com/office/drawing/2014/main" id="{00000000-0008-0000-21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5</xdr:row>
          <xdr:rowOff>76200</xdr:rowOff>
        </xdr:from>
        <xdr:to>
          <xdr:col>5</xdr:col>
          <xdr:colOff>762000</xdr:colOff>
          <xdr:row>9</xdr:row>
          <xdr:rowOff>76200</xdr:rowOff>
        </xdr:to>
        <xdr:sp macro="" textlink="">
          <xdr:nvSpPr>
            <xdr:cNvPr id="13323" name="Label17" hidden="1">
              <a:extLst>
                <a:ext uri="{63B3BB69-23CF-44E3-9099-C40C66FF867C}">
                  <a14:compatExt spid="_x0000_s13323"/>
                </a:ext>
                <a:ext uri="{FF2B5EF4-FFF2-40B4-BE49-F238E27FC236}">
                  <a16:creationId xmlns:a16="http://schemas.microsoft.com/office/drawing/2014/main" id="{00000000-0008-0000-21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5</xdr:row>
          <xdr:rowOff>38100</xdr:rowOff>
        </xdr:from>
        <xdr:to>
          <xdr:col>4</xdr:col>
          <xdr:colOff>1181100</xdr:colOff>
          <xdr:row>9</xdr:row>
          <xdr:rowOff>152400</xdr:rowOff>
        </xdr:to>
        <xdr:sp macro="" textlink="">
          <xdr:nvSpPr>
            <xdr:cNvPr id="13322" name="Label10" hidden="1">
              <a:extLst>
                <a:ext uri="{63B3BB69-23CF-44E3-9099-C40C66FF867C}">
                  <a14:compatExt spid="_x0000_s13322"/>
                </a:ext>
                <a:ext uri="{FF2B5EF4-FFF2-40B4-BE49-F238E27FC236}">
                  <a16:creationId xmlns:a16="http://schemas.microsoft.com/office/drawing/2014/main" id="{00000000-0008-0000-21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5</xdr:row>
          <xdr:rowOff>114300</xdr:rowOff>
        </xdr:from>
        <xdr:to>
          <xdr:col>4</xdr:col>
          <xdr:colOff>152400</xdr:colOff>
          <xdr:row>9</xdr:row>
          <xdr:rowOff>38100</xdr:rowOff>
        </xdr:to>
        <xdr:sp macro="" textlink="">
          <xdr:nvSpPr>
            <xdr:cNvPr id="13321" name="Label9" hidden="1">
              <a:extLst>
                <a:ext uri="{63B3BB69-23CF-44E3-9099-C40C66FF867C}">
                  <a14:compatExt spid="_x0000_s13321"/>
                </a:ext>
                <a:ext uri="{FF2B5EF4-FFF2-40B4-BE49-F238E27FC236}">
                  <a16:creationId xmlns:a16="http://schemas.microsoft.com/office/drawing/2014/main" id="{00000000-0008-0000-21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2362200</xdr:colOff>
          <xdr:row>5</xdr:row>
          <xdr:rowOff>152400</xdr:rowOff>
        </xdr:from>
        <xdr:to>
          <xdr:col>3</xdr:col>
          <xdr:colOff>762000</xdr:colOff>
          <xdr:row>9</xdr:row>
          <xdr:rowOff>152400</xdr:rowOff>
        </xdr:to>
        <xdr:sp macro="" textlink="">
          <xdr:nvSpPr>
            <xdr:cNvPr id="13320" name="Label8" hidden="1">
              <a:extLst>
                <a:ext uri="{63B3BB69-23CF-44E3-9099-C40C66FF867C}">
                  <a14:compatExt spid="_x0000_s13320"/>
                </a:ext>
                <a:ext uri="{FF2B5EF4-FFF2-40B4-BE49-F238E27FC236}">
                  <a16:creationId xmlns:a16="http://schemas.microsoft.com/office/drawing/2014/main" id="{00000000-0008-0000-21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5</xdr:row>
          <xdr:rowOff>38100</xdr:rowOff>
        </xdr:from>
        <xdr:to>
          <xdr:col>3</xdr:col>
          <xdr:colOff>323850</xdr:colOff>
          <xdr:row>11</xdr:row>
          <xdr:rowOff>457200</xdr:rowOff>
        </xdr:to>
        <xdr:sp macro="" textlink="">
          <xdr:nvSpPr>
            <xdr:cNvPr id="13324" name="Label12" hidden="1">
              <a:extLst>
                <a:ext uri="{63B3BB69-23CF-44E3-9099-C40C66FF867C}">
                  <a14:compatExt spid="_x0000_s13324"/>
                </a:ext>
                <a:ext uri="{FF2B5EF4-FFF2-40B4-BE49-F238E27FC236}">
                  <a16:creationId xmlns:a16="http://schemas.microsoft.com/office/drawing/2014/main" id="{00000000-0008-0000-21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xdr:row>
          <xdr:rowOff>152400</xdr:rowOff>
        </xdr:from>
        <xdr:to>
          <xdr:col>2</xdr:col>
          <xdr:colOff>1828800</xdr:colOff>
          <xdr:row>11</xdr:row>
          <xdr:rowOff>685800</xdr:rowOff>
        </xdr:to>
        <xdr:sp macro="" textlink="">
          <xdr:nvSpPr>
            <xdr:cNvPr id="13319" name="Label7" hidden="1">
              <a:extLst>
                <a:ext uri="{63B3BB69-23CF-44E3-9099-C40C66FF867C}">
                  <a14:compatExt spid="_x0000_s13319"/>
                </a:ext>
                <a:ext uri="{FF2B5EF4-FFF2-40B4-BE49-F238E27FC236}">
                  <a16:creationId xmlns:a16="http://schemas.microsoft.com/office/drawing/2014/main" id="{00000000-0008-0000-21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990600</xdr:colOff>
          <xdr:row>0</xdr:row>
          <xdr:rowOff>114300</xdr:rowOff>
        </xdr:from>
        <xdr:to>
          <xdr:col>5</xdr:col>
          <xdr:colOff>1752600</xdr:colOff>
          <xdr:row>4</xdr:row>
          <xdr:rowOff>76200</xdr:rowOff>
        </xdr:to>
        <xdr:sp macro="" textlink="">
          <xdr:nvSpPr>
            <xdr:cNvPr id="13327" name="Label15" hidden="1">
              <a:extLst>
                <a:ext uri="{63B3BB69-23CF-44E3-9099-C40C66FF867C}">
                  <a14:compatExt spid="_x0000_s13327"/>
                </a:ext>
                <a:ext uri="{FF2B5EF4-FFF2-40B4-BE49-F238E27FC236}">
                  <a16:creationId xmlns:a16="http://schemas.microsoft.com/office/drawing/2014/main" id="{00000000-0008-0000-21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0</xdr:row>
          <xdr:rowOff>114300</xdr:rowOff>
        </xdr:from>
        <xdr:to>
          <xdr:col>5</xdr:col>
          <xdr:colOff>723900</xdr:colOff>
          <xdr:row>4</xdr:row>
          <xdr:rowOff>38100</xdr:rowOff>
        </xdr:to>
        <xdr:sp macro="" textlink="">
          <xdr:nvSpPr>
            <xdr:cNvPr id="13318" name="Label6" hidden="1">
              <a:extLst>
                <a:ext uri="{63B3BB69-23CF-44E3-9099-C40C66FF867C}">
                  <a14:compatExt spid="_x0000_s13318"/>
                </a:ext>
                <a:ext uri="{FF2B5EF4-FFF2-40B4-BE49-F238E27FC236}">
                  <a16:creationId xmlns:a16="http://schemas.microsoft.com/office/drawing/2014/main" id="{00000000-0008-0000-21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0</xdr:row>
          <xdr:rowOff>76200</xdr:rowOff>
        </xdr:from>
        <xdr:to>
          <xdr:col>4</xdr:col>
          <xdr:colOff>1155700</xdr:colOff>
          <xdr:row>4</xdr:row>
          <xdr:rowOff>0</xdr:rowOff>
        </xdr:to>
        <xdr:sp macro="" textlink="">
          <xdr:nvSpPr>
            <xdr:cNvPr id="13317" name="Label5" hidden="1">
              <a:extLst>
                <a:ext uri="{63B3BB69-23CF-44E3-9099-C40C66FF867C}">
                  <a14:compatExt spid="_x0000_s13317"/>
                </a:ext>
                <a:ext uri="{FF2B5EF4-FFF2-40B4-BE49-F238E27FC236}">
                  <a16:creationId xmlns:a16="http://schemas.microsoft.com/office/drawing/2014/main" id="{00000000-0008-0000-21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0</xdr:row>
          <xdr:rowOff>114300</xdr:rowOff>
        </xdr:from>
        <xdr:to>
          <xdr:col>4</xdr:col>
          <xdr:colOff>114300</xdr:colOff>
          <xdr:row>4</xdr:row>
          <xdr:rowOff>38100</xdr:rowOff>
        </xdr:to>
        <xdr:sp macro="" textlink="">
          <xdr:nvSpPr>
            <xdr:cNvPr id="13316" name="Label4" hidden="1">
              <a:extLst>
                <a:ext uri="{63B3BB69-23CF-44E3-9099-C40C66FF867C}">
                  <a14:compatExt spid="_x0000_s13316"/>
                </a:ext>
                <a:ext uri="{FF2B5EF4-FFF2-40B4-BE49-F238E27FC236}">
                  <a16:creationId xmlns:a16="http://schemas.microsoft.com/office/drawing/2014/main" id="{00000000-0008-0000-21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114300</xdr:rowOff>
        </xdr:from>
        <xdr:to>
          <xdr:col>3</xdr:col>
          <xdr:colOff>812800</xdr:colOff>
          <xdr:row>4</xdr:row>
          <xdr:rowOff>31750</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2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1257300</xdr:colOff>
          <xdr:row>0</xdr:row>
          <xdr:rowOff>114300</xdr:rowOff>
        </xdr:from>
        <xdr:to>
          <xdr:col>2</xdr:col>
          <xdr:colOff>1581150</xdr:colOff>
          <xdr:row>2</xdr:row>
          <xdr:rowOff>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21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2</xdr:col>
      <xdr:colOff>186372</xdr:colOff>
      <xdr:row>0</xdr:row>
      <xdr:rowOff>148897</xdr:rowOff>
    </xdr:from>
    <xdr:to>
      <xdr:col>2</xdr:col>
      <xdr:colOff>1145037</xdr:colOff>
      <xdr:row>4</xdr:row>
      <xdr:rowOff>152031</xdr:rowOff>
    </xdr:to>
    <xdr:pic>
      <xdr:nvPicPr>
        <xdr:cNvPr id="3" name="Google Shape;214;gfdcfdb9974_1_464">
          <a:extLst>
            <a:ext uri="{FF2B5EF4-FFF2-40B4-BE49-F238E27FC236}">
              <a16:creationId xmlns:a16="http://schemas.microsoft.com/office/drawing/2014/main" id="{00000000-0008-0000-20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28000"/>
        </a:xfrm>
        <a:prstGeom prst="rect">
          <a:avLst/>
        </a:prstGeom>
        <a:noFill/>
        <a:ln>
          <a:noFill/>
        </a:ln>
      </xdr:spPr>
    </xdr:pic>
    <xdr:clientData/>
  </xdr:twoCellAnchor>
  <xdr:twoCellAnchor editAs="absolute">
    <xdr:from>
      <xdr:col>2</xdr:col>
      <xdr:colOff>153307</xdr:colOff>
      <xdr:row>5</xdr:row>
      <xdr:rowOff>115105</xdr:rowOff>
    </xdr:from>
    <xdr:to>
      <xdr:col>2</xdr:col>
      <xdr:colOff>992419</xdr:colOff>
      <xdr:row>9</xdr:row>
      <xdr:rowOff>149541</xdr:rowOff>
    </xdr:to>
    <xdr:pic macro="[0]!Flaschenueberprüfung">
      <xdr:nvPicPr>
        <xdr:cNvPr id="6" name="Grafik 5" descr="Marke folgen mit einfarbiger Füllung">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3307" y="1142218"/>
          <a:ext cx="828000" cy="841521"/>
        </a:xfrm>
        <a:prstGeom prst="rect">
          <a:avLst/>
        </a:prstGeom>
      </xdr:spPr>
    </xdr:pic>
    <xdr:clientData/>
  </xdr:twoCellAnchor>
  <xdr:twoCellAnchor editAs="absolute">
    <xdr:from>
      <xdr:col>2</xdr:col>
      <xdr:colOff>186946</xdr:colOff>
      <xdr:row>11</xdr:row>
      <xdr:rowOff>72291</xdr:rowOff>
    </xdr:from>
    <xdr:to>
      <xdr:col>2</xdr:col>
      <xdr:colOff>1024153</xdr:colOff>
      <xdr:row>11</xdr:row>
      <xdr:rowOff>911403</xdr:rowOff>
    </xdr:to>
    <xdr:pic macro="[0]!StarteRequestÄnderungsLog">
      <xdr:nvPicPr>
        <xdr:cNvPr id="7" name="Grafik 6" descr="Blog mit einfarbiger Füllung">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1706" y="2120801"/>
          <a:ext cx="828000" cy="828000"/>
        </a:xfrm>
        <a:prstGeom prst="rect">
          <a:avLst/>
        </a:prstGeom>
      </xdr:spPr>
    </xdr:pic>
    <xdr:clientData/>
  </xdr:twoCellAnchor>
  <xdr:twoCellAnchor editAs="absolute">
    <xdr:from>
      <xdr:col>4</xdr:col>
      <xdr:colOff>305502</xdr:colOff>
      <xdr:row>0</xdr:row>
      <xdr:rowOff>76938</xdr:rowOff>
    </xdr:from>
    <xdr:to>
      <xdr:col>4</xdr:col>
      <xdr:colOff>1144614</xdr:colOff>
      <xdr:row>4</xdr:row>
      <xdr:rowOff>76263</xdr:rowOff>
    </xdr:to>
    <xdr:pic macro="[0]!Nav_Sales">
      <xdr:nvPicPr>
        <xdr:cNvPr id="10" name="Grafik 9" descr="Münzen mit einfarbiger Füllung">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4385377" y="62651"/>
          <a:ext cx="828000" cy="828000"/>
        </a:xfrm>
        <a:prstGeom prst="rect">
          <a:avLst/>
        </a:prstGeom>
      </xdr:spPr>
    </xdr:pic>
    <xdr:clientData/>
  </xdr:twoCellAnchor>
  <xdr:twoCellAnchor editAs="absolute">
    <xdr:from>
      <xdr:col>3</xdr:col>
      <xdr:colOff>952904</xdr:colOff>
      <xdr:row>0</xdr:row>
      <xdr:rowOff>72315</xdr:rowOff>
    </xdr:from>
    <xdr:to>
      <xdr:col>4</xdr:col>
      <xdr:colOff>148637</xdr:colOff>
      <xdr:row>4</xdr:row>
      <xdr:rowOff>72316</xdr:rowOff>
    </xdr:to>
    <xdr:pic macro="[0]!Nav_Logistik">
      <xdr:nvPicPr>
        <xdr:cNvPr id="11" name="Grafik 10" descr="Schachtel mit einfarbiger Füllung">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77017" y="42470"/>
          <a:ext cx="828000" cy="834074"/>
        </a:xfrm>
        <a:prstGeom prst="rect">
          <a:avLst/>
        </a:prstGeom>
      </xdr:spPr>
    </xdr:pic>
    <xdr:clientData/>
  </xdr:twoCellAnchor>
  <xdr:twoCellAnchor editAs="absolute">
    <xdr:from>
      <xdr:col>3</xdr:col>
      <xdr:colOff>668</xdr:colOff>
      <xdr:row>0</xdr:row>
      <xdr:rowOff>72027</xdr:rowOff>
    </xdr:from>
    <xdr:to>
      <xdr:col>3</xdr:col>
      <xdr:colOff>834545</xdr:colOff>
      <xdr:row>4</xdr:row>
      <xdr:rowOff>72684</xdr:rowOff>
    </xdr:to>
    <xdr:pic macro="[0]!Nav_Produktion">
      <xdr:nvPicPr>
        <xdr:cNvPr id="12" name="Grafik 11" descr="Produktion mit einfarbiger Füllung">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2422085" y="45357"/>
          <a:ext cx="828000" cy="832825"/>
        </a:xfrm>
        <a:prstGeom prst="rect">
          <a:avLst/>
        </a:prstGeom>
      </xdr:spPr>
    </xdr:pic>
    <xdr:clientData/>
  </xdr:twoCellAnchor>
  <xdr:twoCellAnchor editAs="absolute">
    <xdr:from>
      <xdr:col>2</xdr:col>
      <xdr:colOff>1183428</xdr:colOff>
      <xdr:row>10</xdr:row>
      <xdr:rowOff>0</xdr:rowOff>
    </xdr:from>
    <xdr:to>
      <xdr:col>2</xdr:col>
      <xdr:colOff>2015238</xdr:colOff>
      <xdr:row>11</xdr:row>
      <xdr:rowOff>872427</xdr:rowOff>
    </xdr:to>
    <xdr:pic macro="[0]!LadeQR">
      <xdr:nvPicPr>
        <xdr:cNvPr id="13" name="Grafik 12" descr="QR-Code mit einfarbiger Füllung">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69141" y="2099736"/>
          <a:ext cx="828000" cy="811994"/>
        </a:xfrm>
        <a:prstGeom prst="rect">
          <a:avLst/>
        </a:prstGeom>
      </xdr:spPr>
    </xdr:pic>
    <xdr:clientData/>
  </xdr:twoCellAnchor>
  <xdr:twoCellAnchor editAs="absolute">
    <xdr:from>
      <xdr:col>4</xdr:col>
      <xdr:colOff>1445698</xdr:colOff>
      <xdr:row>0</xdr:row>
      <xdr:rowOff>77792</xdr:rowOff>
    </xdr:from>
    <xdr:to>
      <xdr:col>5</xdr:col>
      <xdr:colOff>724298</xdr:colOff>
      <xdr:row>4</xdr:row>
      <xdr:rowOff>77452</xdr:rowOff>
    </xdr:to>
    <xdr:pic macro="[0]!Nav_Lager">
      <xdr:nvPicPr>
        <xdr:cNvPr id="22" name="Grafik 21" descr="Lager mit einfarbiger Füllung">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5516048" y="63505"/>
          <a:ext cx="828000" cy="825160"/>
        </a:xfrm>
        <a:prstGeom prst="rect">
          <a:avLst/>
        </a:prstGeom>
      </xdr:spPr>
    </xdr:pic>
    <xdr:clientData/>
  </xdr:twoCellAnchor>
  <xdr:twoCellAnchor editAs="oneCell">
    <xdr:from>
      <xdr:col>2</xdr:col>
      <xdr:colOff>1186961</xdr:colOff>
      <xdr:row>5</xdr:row>
      <xdr:rowOff>0</xdr:rowOff>
    </xdr:from>
    <xdr:to>
      <xdr:col>2</xdr:col>
      <xdr:colOff>2128983</xdr:colOff>
      <xdr:row>9</xdr:row>
      <xdr:rowOff>110172</xdr:rowOff>
    </xdr:to>
    <xdr:pic macro="[0]!Abfrage_Harvest">
      <xdr:nvPicPr>
        <xdr:cNvPr id="20" name="Grafik 19" descr="Ernte mit einfarbiger Füllung">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186961" y="1062404"/>
          <a:ext cx="914400" cy="932473"/>
        </a:xfrm>
        <a:prstGeom prst="rect">
          <a:avLst/>
        </a:prstGeom>
      </xdr:spPr>
    </xdr:pic>
    <xdr:clientData/>
  </xdr:twoCellAnchor>
  <xdr:twoCellAnchor editAs="absolute">
    <xdr:from>
      <xdr:col>2</xdr:col>
      <xdr:colOff>2281242</xdr:colOff>
      <xdr:row>5</xdr:row>
      <xdr:rowOff>110231</xdr:rowOff>
    </xdr:from>
    <xdr:to>
      <xdr:col>3</xdr:col>
      <xdr:colOff>796304</xdr:colOff>
      <xdr:row>10</xdr:row>
      <xdr:rowOff>0</xdr:rowOff>
    </xdr:to>
    <xdr:pic macro="[0]!PrüfungQM">
      <xdr:nvPicPr>
        <xdr:cNvPr id="2" name="Grafik 1" descr="Abzeichen Tick1 mit einfarbiger Füllung">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2267907" y="1114484"/>
          <a:ext cx="936000" cy="936000"/>
        </a:xfrm>
        <a:prstGeom prst="rect">
          <a:avLst/>
        </a:prstGeom>
      </xdr:spPr>
    </xdr:pic>
    <xdr:clientData/>
  </xdr:twoCellAnchor>
  <xdr:twoCellAnchor editAs="oneCell">
    <xdr:from>
      <xdr:col>3</xdr:col>
      <xdr:colOff>952500</xdr:colOff>
      <xdr:row>5</xdr:row>
      <xdr:rowOff>79375</xdr:rowOff>
    </xdr:from>
    <xdr:to>
      <xdr:col>4</xdr:col>
      <xdr:colOff>149502</xdr:colOff>
      <xdr:row>9</xdr:row>
      <xdr:rowOff>111402</xdr:rowOff>
    </xdr:to>
    <xdr:pic macro="[0]!Nav_Treatment">
      <xdr:nvPicPr>
        <xdr:cNvPr id="9" name="Grafik 8" descr="Ebenen (Design) mit einfarbiger Füllung">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381375" y="1111250"/>
          <a:ext cx="828000" cy="828000"/>
        </a:xfrm>
        <a:prstGeom prst="rect">
          <a:avLst/>
        </a:prstGeom>
      </xdr:spPr>
    </xdr:pic>
    <xdr:clientData/>
  </xdr:twoCellAnchor>
  <xdr:twoCellAnchor editAs="oneCell">
    <xdr:from>
      <xdr:col>4</xdr:col>
      <xdr:colOff>1477806</xdr:colOff>
      <xdr:row>5</xdr:row>
      <xdr:rowOff>63500</xdr:rowOff>
    </xdr:from>
    <xdr:to>
      <xdr:col>5</xdr:col>
      <xdr:colOff>795602</xdr:colOff>
      <xdr:row>9</xdr:row>
      <xdr:rowOff>77112</xdr:rowOff>
    </xdr:to>
    <xdr:pic macro="[0]!Nav_Sterilisation">
      <xdr:nvPicPr>
        <xdr:cNvPr id="5" name="Grafik 4" descr="Eingabe mit einfarbiger Füllung">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5547579" y="1102591"/>
          <a:ext cx="828000" cy="833773"/>
        </a:xfrm>
        <a:prstGeom prst="rect">
          <a:avLst/>
        </a:prstGeom>
      </xdr:spPr>
    </xdr:pic>
    <xdr:clientData/>
  </xdr:twoCellAnchor>
  <xdr:twoCellAnchor editAs="absolute">
    <xdr:from>
      <xdr:col>5</xdr:col>
      <xdr:colOff>953405</xdr:colOff>
      <xdr:row>0</xdr:row>
      <xdr:rowOff>77792</xdr:rowOff>
    </xdr:from>
    <xdr:to>
      <xdr:col>5</xdr:col>
      <xdr:colOff>1787455</xdr:colOff>
      <xdr:row>4</xdr:row>
      <xdr:rowOff>77452</xdr:rowOff>
    </xdr:to>
    <xdr:pic macro="[0]!Nav_QMMain">
      <xdr:nvPicPr>
        <xdr:cNvPr id="4" name="Grafik 3" descr="Klemmbrett abgehakt mit einfarbiger Füllung">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6558868" y="73030"/>
          <a:ext cx="825160" cy="825160"/>
        </a:xfrm>
        <a:prstGeom prst="rect">
          <a:avLst/>
        </a:prstGeom>
      </xdr:spPr>
    </xdr:pic>
    <xdr:clientData/>
  </xdr:twoCellAnchor>
  <xdr:twoCellAnchor>
    <xdr:from>
      <xdr:col>5</xdr:col>
      <xdr:colOff>868784</xdr:colOff>
      <xdr:row>5</xdr:row>
      <xdr:rowOff>127000</xdr:rowOff>
    </xdr:from>
    <xdr:to>
      <xdr:col>5</xdr:col>
      <xdr:colOff>1770227</xdr:colOff>
      <xdr:row>9</xdr:row>
      <xdr:rowOff>165500</xdr:rowOff>
    </xdr:to>
    <xdr:grpSp>
      <xdr:nvGrpSpPr>
        <xdr:cNvPr id="8" name="Gruppieren 7">
          <a:extLst>
            <a:ext uri="{FF2B5EF4-FFF2-40B4-BE49-F238E27FC236}">
              <a16:creationId xmlns:a16="http://schemas.microsoft.com/office/drawing/2014/main" id="{00000000-0008-0000-2000-000008000000}"/>
            </a:ext>
          </a:extLst>
        </xdr:cNvPr>
        <xdr:cNvGrpSpPr/>
      </xdr:nvGrpSpPr>
      <xdr:grpSpPr>
        <a:xfrm>
          <a:off x="6736473" y="989734"/>
          <a:ext cx="904618" cy="731227"/>
          <a:chOff x="24225250" y="231775"/>
          <a:chExt cx="1327400" cy="1344680"/>
        </a:xfrm>
      </xdr:grpSpPr>
      <xdr:pic macro="[0]!Nav_VCID">
        <xdr:nvPicPr>
          <xdr:cNvPr id="14" name="Grafik 13" descr="Auge mit einfarbiger Füllung">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24225250" y="317500"/>
            <a:ext cx="1258955" cy="1258955"/>
          </a:xfrm>
          <a:prstGeom prst="rect">
            <a:avLst/>
          </a:prstGeom>
        </xdr:spPr>
      </xdr:pic>
      <xdr:pic macro="[0]!Nav_VCID">
        <xdr:nvPicPr>
          <xdr:cNvPr id="15" name="Grafik 14" descr="Symbol für Hamburger-Menü mit einfarbiger Füllung">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25012650" y="231775"/>
            <a:ext cx="540000" cy="540000"/>
          </a:xfrm>
          <a:prstGeom prst="rect">
            <a:avLst/>
          </a:prstGeom>
        </xdr:spPr>
      </xdr:pic>
    </xdr:grpSp>
    <xdr:clientData/>
  </xdr:twoCellAnchor>
  <xdr:twoCellAnchor editAs="oneCell">
    <xdr:from>
      <xdr:col>4</xdr:col>
      <xdr:colOff>294409</xdr:colOff>
      <xdr:row>5</xdr:row>
      <xdr:rowOff>34636</xdr:rowOff>
    </xdr:from>
    <xdr:to>
      <xdr:col>4</xdr:col>
      <xdr:colOff>1219921</xdr:colOff>
      <xdr:row>9</xdr:row>
      <xdr:rowOff>148560</xdr:rowOff>
    </xdr:to>
    <xdr:pic macro="[0]!Nav_TreamentID">
      <xdr:nvPicPr>
        <xdr:cNvPr id="16" name="Grafik 15" descr="Quittung mit einfarbiger Füllung">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364182" y="1073727"/>
          <a:ext cx="914400" cy="914400"/>
        </a:xfrm>
        <a:prstGeom prst="rect">
          <a:avLst/>
        </a:prstGeom>
      </xdr:spPr>
    </xdr:pic>
    <xdr:clientData/>
  </xdr:twoCellAnchor>
  <xdr:twoCellAnchor>
    <xdr:from>
      <xdr:col>2</xdr:col>
      <xdr:colOff>1834029</xdr:colOff>
      <xdr:row>3</xdr:row>
      <xdr:rowOff>94316</xdr:rowOff>
    </xdr:from>
    <xdr:to>
      <xdr:col>4</xdr:col>
      <xdr:colOff>1019735</xdr:colOff>
      <xdr:row>5</xdr:row>
      <xdr:rowOff>123264</xdr:rowOff>
    </xdr:to>
    <xdr:sp macro="" textlink="">
      <xdr:nvSpPr>
        <xdr:cNvPr id="18" name="MainPage" hidden="1">
          <a:extLst>
            <a:ext uri="{FF2B5EF4-FFF2-40B4-BE49-F238E27FC236}">
              <a16:creationId xmlns:a16="http://schemas.microsoft.com/office/drawing/2014/main" id="{00000000-0008-0000-2000-00002F38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3356" name="MainPage" hidden="1">
          <a:extLst>
            <a:ext uri="{FF2B5EF4-FFF2-40B4-BE49-F238E27FC236}">
              <a16:creationId xmlns:a16="http://schemas.microsoft.com/office/drawing/2014/main" id="{00000000-0008-0000-2000-00002C34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xdr:from>
      <xdr:col>2</xdr:col>
      <xdr:colOff>1834029</xdr:colOff>
      <xdr:row>3</xdr:row>
      <xdr:rowOff>94316</xdr:rowOff>
    </xdr:from>
    <xdr:to>
      <xdr:col>4</xdr:col>
      <xdr:colOff>1019735</xdr:colOff>
      <xdr:row>5</xdr:row>
      <xdr:rowOff>123264</xdr:rowOff>
    </xdr:to>
    <xdr:sp macro="" textlink="">
      <xdr:nvSpPr>
        <xdr:cNvPr id="14206" name="MainPage" hidden="1">
          <a:extLst>
            <a:ext uri="{FF2B5EF4-FFF2-40B4-BE49-F238E27FC236}">
              <a16:creationId xmlns:a16="http://schemas.microsoft.com/office/drawing/2014/main" id="{00000000-0008-0000-2000-00007E370000}"/>
            </a:ext>
          </a:extLst>
        </xdr:cNvPr>
        <xdr:cNvSpPr txBox="1"/>
      </xdr:nvSpPr>
      <xdr:spPr>
        <a:xfrm>
          <a:off x="1834029" y="733051"/>
          <a:ext cx="3264647"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 main page</a:t>
          </a:r>
        </a:p>
      </xdr:txBody>
    </xdr:sp>
    <xdr:clientData/>
  </xdr:twoCellAnchor>
  <xdr:twoCellAnchor editAs="oneCell">
    <xdr:from>
      <xdr:col>2</xdr:col>
      <xdr:colOff>1217840</xdr:colOff>
      <xdr:row>0</xdr:row>
      <xdr:rowOff>36287</xdr:rowOff>
    </xdr:from>
    <xdr:to>
      <xdr:col>2</xdr:col>
      <xdr:colOff>2055365</xdr:colOff>
      <xdr:row>4</xdr:row>
      <xdr:rowOff>77001</xdr:rowOff>
    </xdr:to>
    <xdr:pic macro="[0]!Nav_Startseite">
      <xdr:nvPicPr>
        <xdr:cNvPr id="21" name="Grafik 20" descr="Start mit einfarbiger Füllung">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217840" y="36287"/>
          <a:ext cx="828000" cy="861452"/>
        </a:xfrm>
        <a:prstGeom prst="rect">
          <a:avLst/>
        </a:prstGeom>
      </xdr:spPr>
    </xdr:pic>
    <xdr:clientData/>
  </xdr:twoCellAnchor>
  <xdr:twoCellAnchor>
    <xdr:from>
      <xdr:col>3</xdr:col>
      <xdr:colOff>664136</xdr:colOff>
      <xdr:row>3</xdr:row>
      <xdr:rowOff>123452</xdr:rowOff>
    </xdr:from>
    <xdr:to>
      <xdr:col>5</xdr:col>
      <xdr:colOff>1311089</xdr:colOff>
      <xdr:row>5</xdr:row>
      <xdr:rowOff>152400</xdr:rowOff>
    </xdr:to>
    <xdr:sp macro="" textlink="">
      <xdr:nvSpPr>
        <xdr:cNvPr id="19" name="MainPage1" hidden="1">
          <a:extLst>
            <a:ext uri="{FF2B5EF4-FFF2-40B4-BE49-F238E27FC236}">
              <a16:creationId xmlns:a16="http://schemas.microsoft.com/office/drawing/2014/main" id="{00000000-0008-0000-2000-00003038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24" name="MainPage3" hidden="1">
          <a:extLst>
            <a:ext uri="{FF2B5EF4-FFF2-40B4-BE49-F238E27FC236}">
              <a16:creationId xmlns:a16="http://schemas.microsoft.com/office/drawing/2014/main" id="{00000000-0008-0000-2000-00003238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23" name="MainPage2" hidden="1">
          <a:extLst>
            <a:ext uri="{FF2B5EF4-FFF2-40B4-BE49-F238E27FC236}">
              <a16:creationId xmlns:a16="http://schemas.microsoft.com/office/drawing/2014/main" id="{00000000-0008-0000-2000-00003138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25" name="MainPage4" hidden="1">
          <a:extLst>
            <a:ext uri="{FF2B5EF4-FFF2-40B4-BE49-F238E27FC236}">
              <a16:creationId xmlns:a16="http://schemas.microsoft.com/office/drawing/2014/main" id="{00000000-0008-0000-2000-00003338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27" name="MainPage6" hidden="1">
          <a:extLst>
            <a:ext uri="{FF2B5EF4-FFF2-40B4-BE49-F238E27FC236}">
              <a16:creationId xmlns:a16="http://schemas.microsoft.com/office/drawing/2014/main" id="{00000000-0008-0000-2000-00003538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28" name="MainPage7" hidden="1">
          <a:extLst>
            <a:ext uri="{FF2B5EF4-FFF2-40B4-BE49-F238E27FC236}">
              <a16:creationId xmlns:a16="http://schemas.microsoft.com/office/drawing/2014/main" id="{00000000-0008-0000-2000-00003638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30" name="MainPage9" hidden="1">
          <a:extLst>
            <a:ext uri="{FF2B5EF4-FFF2-40B4-BE49-F238E27FC236}">
              <a16:creationId xmlns:a16="http://schemas.microsoft.com/office/drawing/2014/main" id="{00000000-0008-0000-2000-00003838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31" name="MainPage10" hidden="1">
          <a:extLst>
            <a:ext uri="{FF2B5EF4-FFF2-40B4-BE49-F238E27FC236}">
              <a16:creationId xmlns:a16="http://schemas.microsoft.com/office/drawing/2014/main" id="{00000000-0008-0000-2000-00003938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32" name="MainPage11" hidden="1">
          <a:extLst>
            <a:ext uri="{FF2B5EF4-FFF2-40B4-BE49-F238E27FC236}">
              <a16:creationId xmlns:a16="http://schemas.microsoft.com/office/drawing/2014/main" id="{00000000-0008-0000-2000-00003A38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33" name="MainPage12" hidden="1">
          <a:extLst>
            <a:ext uri="{FF2B5EF4-FFF2-40B4-BE49-F238E27FC236}">
              <a16:creationId xmlns:a16="http://schemas.microsoft.com/office/drawing/2014/main" id="{00000000-0008-0000-2000-00003B38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29" name="MainPage8" hidden="1">
          <a:extLst>
            <a:ext uri="{FF2B5EF4-FFF2-40B4-BE49-F238E27FC236}">
              <a16:creationId xmlns:a16="http://schemas.microsoft.com/office/drawing/2014/main" id="{00000000-0008-0000-2000-00003738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26" name="MainPage5" hidden="1">
          <a:extLst>
            <a:ext uri="{FF2B5EF4-FFF2-40B4-BE49-F238E27FC236}">
              <a16:creationId xmlns:a16="http://schemas.microsoft.com/office/drawing/2014/main" id="{00000000-0008-0000-2000-00003438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34" name="MainPage13" hidden="1">
          <a:extLst>
            <a:ext uri="{FF2B5EF4-FFF2-40B4-BE49-F238E27FC236}">
              <a16:creationId xmlns:a16="http://schemas.microsoft.com/office/drawing/2014/main" id="{00000000-0008-0000-2000-00003C38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35" name="MainPage14" hidden="1">
          <a:extLst>
            <a:ext uri="{FF2B5EF4-FFF2-40B4-BE49-F238E27FC236}">
              <a16:creationId xmlns:a16="http://schemas.microsoft.com/office/drawing/2014/main" id="{00000000-0008-0000-2000-00003D38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3357" name="MainPage1" hidden="1">
          <a:extLst>
            <a:ext uri="{FF2B5EF4-FFF2-40B4-BE49-F238E27FC236}">
              <a16:creationId xmlns:a16="http://schemas.microsoft.com/office/drawing/2014/main" id="{00000000-0008-0000-2000-00002D34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59" name="MainPage3" hidden="1">
          <a:extLst>
            <a:ext uri="{FF2B5EF4-FFF2-40B4-BE49-F238E27FC236}">
              <a16:creationId xmlns:a16="http://schemas.microsoft.com/office/drawing/2014/main" id="{00000000-0008-0000-2000-00002F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58" name="MainPage2" hidden="1">
          <a:extLst>
            <a:ext uri="{FF2B5EF4-FFF2-40B4-BE49-F238E27FC236}">
              <a16:creationId xmlns:a16="http://schemas.microsoft.com/office/drawing/2014/main" id="{00000000-0008-0000-2000-00002E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60" name="MainPage4" hidden="1">
          <a:extLst>
            <a:ext uri="{FF2B5EF4-FFF2-40B4-BE49-F238E27FC236}">
              <a16:creationId xmlns:a16="http://schemas.microsoft.com/office/drawing/2014/main" id="{00000000-0008-0000-2000-000030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62" name="MainPage6" hidden="1">
          <a:extLst>
            <a:ext uri="{FF2B5EF4-FFF2-40B4-BE49-F238E27FC236}">
              <a16:creationId xmlns:a16="http://schemas.microsoft.com/office/drawing/2014/main" id="{00000000-0008-0000-2000-000032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1886510</xdr:colOff>
      <xdr:row>8</xdr:row>
      <xdr:rowOff>146608</xdr:rowOff>
    </xdr:from>
    <xdr:to>
      <xdr:col>4</xdr:col>
      <xdr:colOff>1342837</xdr:colOff>
      <xdr:row>11</xdr:row>
      <xdr:rowOff>1265330</xdr:rowOff>
    </xdr:to>
    <xdr:sp macro="" textlink="">
      <xdr:nvSpPr>
        <xdr:cNvPr id="13363" name="MainPage7" hidden="1">
          <a:extLst>
            <a:ext uri="{FF2B5EF4-FFF2-40B4-BE49-F238E27FC236}">
              <a16:creationId xmlns:a16="http://schemas.microsoft.com/office/drawing/2014/main" id="{00000000-0008-0000-2000-000033340000}"/>
            </a:ext>
          </a:extLst>
        </xdr:cNvPr>
        <xdr:cNvSpPr txBox="1"/>
      </xdr:nvSpPr>
      <xdr:spPr>
        <a:xfrm>
          <a:off x="1886510" y="1797608"/>
          <a:ext cx="3536202" cy="153147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Harvest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 open product IDs can be assigned to the printer</a:t>
          </a:r>
        </a:p>
        <a:p>
          <a:pPr algn="l"/>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65" name="MainPage9" hidden="1">
          <a:extLst>
            <a:ext uri="{FF2B5EF4-FFF2-40B4-BE49-F238E27FC236}">
              <a16:creationId xmlns:a16="http://schemas.microsoft.com/office/drawing/2014/main" id="{00000000-0008-0000-2000-000035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66" name="MainPage10" hidden="1">
          <a:extLst>
            <a:ext uri="{FF2B5EF4-FFF2-40B4-BE49-F238E27FC236}">
              <a16:creationId xmlns:a16="http://schemas.microsoft.com/office/drawing/2014/main" id="{00000000-0008-0000-2000-000036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67" name="MainPage11" hidden="1">
          <a:extLst>
            <a:ext uri="{FF2B5EF4-FFF2-40B4-BE49-F238E27FC236}">
              <a16:creationId xmlns:a16="http://schemas.microsoft.com/office/drawing/2014/main" id="{00000000-0008-0000-2000-000037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68" name="MainPage12" hidden="1">
          <a:extLst>
            <a:ext uri="{FF2B5EF4-FFF2-40B4-BE49-F238E27FC236}">
              <a16:creationId xmlns:a16="http://schemas.microsoft.com/office/drawing/2014/main" id="{00000000-0008-0000-2000-000038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64" name="MainPage8" hidden="1">
          <a:extLst>
            <a:ext uri="{FF2B5EF4-FFF2-40B4-BE49-F238E27FC236}">
              <a16:creationId xmlns:a16="http://schemas.microsoft.com/office/drawing/2014/main" id="{00000000-0008-0000-2000-000034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61" name="MainPage5" hidden="1">
          <a:extLst>
            <a:ext uri="{FF2B5EF4-FFF2-40B4-BE49-F238E27FC236}">
              <a16:creationId xmlns:a16="http://schemas.microsoft.com/office/drawing/2014/main" id="{00000000-0008-0000-2000-000031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69" name="MainPage13" hidden="1">
          <a:extLst>
            <a:ext uri="{FF2B5EF4-FFF2-40B4-BE49-F238E27FC236}">
              <a16:creationId xmlns:a16="http://schemas.microsoft.com/office/drawing/2014/main" id="{00000000-0008-0000-2000-000039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70" name="MainPage14" hidden="1">
          <a:extLst>
            <a:ext uri="{FF2B5EF4-FFF2-40B4-BE49-F238E27FC236}">
              <a16:creationId xmlns:a16="http://schemas.microsoft.com/office/drawing/2014/main" id="{00000000-0008-0000-2000-00003A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664136</xdr:colOff>
      <xdr:row>3</xdr:row>
      <xdr:rowOff>123452</xdr:rowOff>
    </xdr:from>
    <xdr:to>
      <xdr:col>5</xdr:col>
      <xdr:colOff>1311089</xdr:colOff>
      <xdr:row>5</xdr:row>
      <xdr:rowOff>152400</xdr:rowOff>
    </xdr:to>
    <xdr:sp macro="" textlink="">
      <xdr:nvSpPr>
        <xdr:cNvPr id="14207" name="MainPage1" hidden="1">
          <a:extLst>
            <a:ext uri="{FF2B5EF4-FFF2-40B4-BE49-F238E27FC236}">
              <a16:creationId xmlns:a16="http://schemas.microsoft.com/office/drawing/2014/main" id="{00000000-0008-0000-2000-00007F370000}"/>
            </a:ext>
          </a:extLst>
        </xdr:cNvPr>
        <xdr:cNvSpPr txBox="1"/>
      </xdr:nvSpPr>
      <xdr:spPr>
        <a:xfrm>
          <a:off x="3095812" y="762187"/>
          <a:ext cx="3829424"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production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995830</xdr:colOff>
      <xdr:row>3</xdr:row>
      <xdr:rowOff>118969</xdr:rowOff>
    </xdr:from>
    <xdr:to>
      <xdr:col>7</xdr:col>
      <xdr:colOff>885264</xdr:colOff>
      <xdr:row>5</xdr:row>
      <xdr:rowOff>147917</xdr:rowOff>
    </xdr:to>
    <xdr:sp macro="" textlink="">
      <xdr:nvSpPr>
        <xdr:cNvPr id="13329" name="MainPage3" hidden="1">
          <a:extLst>
            <a:ext uri="{FF2B5EF4-FFF2-40B4-BE49-F238E27FC236}">
              <a16:creationId xmlns:a16="http://schemas.microsoft.com/office/drawing/2014/main" id="{00000000-0008-0000-2000-000011340000}"/>
            </a:ext>
          </a:extLst>
        </xdr:cNvPr>
        <xdr:cNvSpPr txBox="1"/>
      </xdr:nvSpPr>
      <xdr:spPr>
        <a:xfrm>
          <a:off x="5074771" y="757704"/>
          <a:ext cx="33632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Sales page</a:t>
          </a:r>
        </a:p>
      </xdr:txBody>
    </xdr:sp>
    <xdr:clientData/>
  </xdr:twoCellAnchor>
  <xdr:twoCellAnchor>
    <xdr:from>
      <xdr:col>3</xdr:col>
      <xdr:colOff>1506819</xdr:colOff>
      <xdr:row>3</xdr:row>
      <xdr:rowOff>92074</xdr:rowOff>
    </xdr:from>
    <xdr:to>
      <xdr:col>5</xdr:col>
      <xdr:colOff>1916206</xdr:colOff>
      <xdr:row>5</xdr:row>
      <xdr:rowOff>121022</xdr:rowOff>
    </xdr:to>
    <xdr:sp macro="" textlink="">
      <xdr:nvSpPr>
        <xdr:cNvPr id="13312" name="MainPage2" hidden="1">
          <a:extLst>
            <a:ext uri="{FF2B5EF4-FFF2-40B4-BE49-F238E27FC236}">
              <a16:creationId xmlns:a16="http://schemas.microsoft.com/office/drawing/2014/main" id="{00000000-0008-0000-2000-000000340000}"/>
            </a:ext>
          </a:extLst>
        </xdr:cNvPr>
        <xdr:cNvSpPr txBox="1"/>
      </xdr:nvSpPr>
      <xdr:spPr>
        <a:xfrm>
          <a:off x="3938495" y="730809"/>
          <a:ext cx="3591858" cy="454772"/>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582520</xdr:colOff>
      <xdr:row>3</xdr:row>
      <xdr:rowOff>109069</xdr:rowOff>
    </xdr:from>
    <xdr:to>
      <xdr:col>8</xdr:col>
      <xdr:colOff>952500</xdr:colOff>
      <xdr:row>5</xdr:row>
      <xdr:rowOff>131480</xdr:rowOff>
    </xdr:to>
    <xdr:sp macro="" textlink="">
      <xdr:nvSpPr>
        <xdr:cNvPr id="13330" name="MainPage4" hidden="1">
          <a:extLst>
            <a:ext uri="{FF2B5EF4-FFF2-40B4-BE49-F238E27FC236}">
              <a16:creationId xmlns:a16="http://schemas.microsoft.com/office/drawing/2014/main" id="{00000000-0008-0000-2000-000012340000}"/>
            </a:ext>
          </a:extLst>
        </xdr:cNvPr>
        <xdr:cNvSpPr txBox="1"/>
      </xdr:nvSpPr>
      <xdr:spPr>
        <a:xfrm>
          <a:off x="6202270" y="728194"/>
          <a:ext cx="346560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747993</xdr:colOff>
      <xdr:row>8</xdr:row>
      <xdr:rowOff>46690</xdr:rowOff>
    </xdr:from>
    <xdr:to>
      <xdr:col>3</xdr:col>
      <xdr:colOff>1402789</xdr:colOff>
      <xdr:row>11</xdr:row>
      <xdr:rowOff>1010397</xdr:rowOff>
    </xdr:to>
    <xdr:sp macro="" textlink="">
      <xdr:nvSpPr>
        <xdr:cNvPr id="13332" name="MainPage6" hidden="1">
          <a:extLst>
            <a:ext uri="{FF2B5EF4-FFF2-40B4-BE49-F238E27FC236}">
              <a16:creationId xmlns:a16="http://schemas.microsoft.com/office/drawing/2014/main" id="{00000000-0008-0000-2000-000014340000}"/>
            </a:ext>
          </a:extLst>
        </xdr:cNvPr>
        <xdr:cNvSpPr txBox="1"/>
      </xdr:nvSpPr>
      <xdr:spPr>
        <a:xfrm>
          <a:off x="747993" y="1697690"/>
          <a:ext cx="3083671" cy="137645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Product ID</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and assigned to a product </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1519705</xdr:colOff>
      <xdr:row>8</xdr:row>
      <xdr:rowOff>113365</xdr:rowOff>
    </xdr:from>
    <xdr:to>
      <xdr:col>5</xdr:col>
      <xdr:colOff>1853045</xdr:colOff>
      <xdr:row>12</xdr:row>
      <xdr:rowOff>103910</xdr:rowOff>
    </xdr:to>
    <xdr:sp macro="" textlink="">
      <xdr:nvSpPr>
        <xdr:cNvPr id="13335" name="MainPage9" hidden="1">
          <a:extLst>
            <a:ext uri="{FF2B5EF4-FFF2-40B4-BE49-F238E27FC236}">
              <a16:creationId xmlns:a16="http://schemas.microsoft.com/office/drawing/2014/main" id="{00000000-0008-0000-2000-000017340000}"/>
            </a:ext>
          </a:extLst>
        </xdr:cNvPr>
        <xdr:cNvSpPr txBox="1"/>
      </xdr:nvSpPr>
      <xdr:spPr>
        <a:xfrm>
          <a:off x="3944250" y="1775910"/>
          <a:ext cx="3519886" cy="189554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 a new treatment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 All bottles with process step "INTERIM STORAGE" will be sorted out.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851647</xdr:colOff>
      <xdr:row>8</xdr:row>
      <xdr:rowOff>212911</xdr:rowOff>
    </xdr:from>
    <xdr:to>
      <xdr:col>7</xdr:col>
      <xdr:colOff>598394</xdr:colOff>
      <xdr:row>11</xdr:row>
      <xdr:rowOff>1098174</xdr:rowOff>
    </xdr:to>
    <xdr:sp macro="" textlink="">
      <xdr:nvSpPr>
        <xdr:cNvPr id="13336" name="MainPage10" hidden="1">
          <a:extLst>
            <a:ext uri="{FF2B5EF4-FFF2-40B4-BE49-F238E27FC236}">
              <a16:creationId xmlns:a16="http://schemas.microsoft.com/office/drawing/2014/main" id="{00000000-0008-0000-2000-000018340000}"/>
            </a:ext>
          </a:extLst>
        </xdr:cNvPr>
        <xdr:cNvSpPr txBox="1"/>
      </xdr:nvSpPr>
      <xdr:spPr>
        <a:xfrm>
          <a:off x="4930588" y="1916205"/>
          <a:ext cx="3220571" cy="131108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Treatment ID Overview</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Tratment</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ID's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448236</xdr:colOff>
      <xdr:row>8</xdr:row>
      <xdr:rowOff>152399</xdr:rowOff>
    </xdr:from>
    <xdr:to>
      <xdr:col>8</xdr:col>
      <xdr:colOff>1373841</xdr:colOff>
      <xdr:row>11</xdr:row>
      <xdr:rowOff>1295400</xdr:rowOff>
    </xdr:to>
    <xdr:sp macro="" textlink="">
      <xdr:nvSpPr>
        <xdr:cNvPr id="13337" name="MainPage11" hidden="1">
          <a:extLst>
            <a:ext uri="{FF2B5EF4-FFF2-40B4-BE49-F238E27FC236}">
              <a16:creationId xmlns:a16="http://schemas.microsoft.com/office/drawing/2014/main" id="{00000000-0008-0000-2000-000019340000}"/>
            </a:ext>
          </a:extLst>
        </xdr:cNvPr>
        <xdr:cNvSpPr txBox="1"/>
      </xdr:nvSpPr>
      <xdr:spPr>
        <a:xfrm>
          <a:off x="6062383" y="1855693"/>
          <a:ext cx="4029634" cy="15688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(Visual Check [Product])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of incomming goods from surface treatment and sterilization </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r>
            <a:rPr lang="de-DE" sz="1600" baseline="0">
              <a:solidFill>
                <a:schemeClr val="bg1"/>
              </a:solidFill>
              <a:latin typeface="Urbanist" panose="020B0A04040200000203" pitchFamily="34" charset="0"/>
              <a:ea typeface="Urbanist" panose="020B0A04040200000203" pitchFamily="34" charset="0"/>
              <a:cs typeface="Urbanist" panose="020B0A04040200000203" pitchFamily="34" charset="0"/>
            </a:rPr>
            <a:t> Logistic</a:t>
          </a:r>
          <a:r>
            <a:rPr lang="de-DE" sz="1600">
              <a:solidFill>
                <a:schemeClr val="bg1"/>
              </a:solidFill>
              <a:latin typeface="Urbanist" panose="020B0A04040200000203" pitchFamily="34" charset="0"/>
              <a:ea typeface="Urbanist" panose="020B0A04040200000203" pitchFamily="34" charset="0"/>
              <a:cs typeface="Urbanist" panose="020B0A04040200000203" pitchFamily="34" charset="0"/>
            </a:rPr>
            <a:t>)</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1340224</xdr:colOff>
      <xdr:row>8</xdr:row>
      <xdr:rowOff>134471</xdr:rowOff>
    </xdr:from>
    <xdr:to>
      <xdr:col>9</xdr:col>
      <xdr:colOff>649941</xdr:colOff>
      <xdr:row>14</xdr:row>
      <xdr:rowOff>0</xdr:rowOff>
    </xdr:to>
    <xdr:sp macro="" textlink="">
      <xdr:nvSpPr>
        <xdr:cNvPr id="13338" name="MainPage12" hidden="1">
          <a:extLst>
            <a:ext uri="{FF2B5EF4-FFF2-40B4-BE49-F238E27FC236}">
              <a16:creationId xmlns:a16="http://schemas.microsoft.com/office/drawing/2014/main" id="{00000000-0008-0000-2000-00001A340000}"/>
            </a:ext>
          </a:extLst>
        </xdr:cNvPr>
        <xdr:cNvSpPr txBox="1"/>
      </xdr:nvSpPr>
      <xdr:spPr>
        <a:xfrm>
          <a:off x="6954371" y="1837765"/>
          <a:ext cx="4195482" cy="21403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VSC</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 QM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Overview of VSC</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incomming goods</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QM Check (missing bottle infomation)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VSC Archiv</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3</xdr:col>
      <xdr:colOff>520514</xdr:colOff>
      <xdr:row>8</xdr:row>
      <xdr:rowOff>137271</xdr:rowOff>
    </xdr:from>
    <xdr:to>
      <xdr:col>5</xdr:col>
      <xdr:colOff>1512981</xdr:colOff>
      <xdr:row>11</xdr:row>
      <xdr:rowOff>1273923</xdr:rowOff>
    </xdr:to>
    <xdr:sp macro="" textlink="">
      <xdr:nvSpPr>
        <xdr:cNvPr id="13334" name="MainPage8" hidden="1">
          <a:extLst>
            <a:ext uri="{FF2B5EF4-FFF2-40B4-BE49-F238E27FC236}">
              <a16:creationId xmlns:a16="http://schemas.microsoft.com/office/drawing/2014/main" id="{00000000-0008-0000-2000-000016340000}"/>
            </a:ext>
          </a:extLst>
        </xdr:cNvPr>
        <xdr:cNvSpPr txBox="1"/>
      </xdr:nvSpPr>
      <xdr:spPr>
        <a:xfrm>
          <a:off x="2949389" y="1788271"/>
          <a:ext cx="4183342" cy="154940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QM Production</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Quality check of the produced bottles</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1608045</xdr:colOff>
      <xdr:row>3</xdr:row>
      <xdr:rowOff>39219</xdr:rowOff>
    </xdr:from>
    <xdr:to>
      <xdr:col>8</xdr:col>
      <xdr:colOff>1603375</xdr:colOff>
      <xdr:row>5</xdr:row>
      <xdr:rowOff>61630</xdr:rowOff>
    </xdr:to>
    <xdr:sp macro="" textlink="">
      <xdr:nvSpPr>
        <xdr:cNvPr id="13331" name="MainPage5" hidden="1">
          <a:extLst>
            <a:ext uri="{FF2B5EF4-FFF2-40B4-BE49-F238E27FC236}">
              <a16:creationId xmlns:a16="http://schemas.microsoft.com/office/drawing/2014/main" id="{00000000-0008-0000-2000-000013340000}"/>
            </a:ext>
          </a:extLst>
        </xdr:cNvPr>
        <xdr:cNvSpPr txBox="1"/>
      </xdr:nvSpPr>
      <xdr:spPr>
        <a:xfrm>
          <a:off x="7227795" y="658344"/>
          <a:ext cx="3090955" cy="435161"/>
        </a:xfrm>
        <a:prstGeom prst="roundRect">
          <a:avLst>
            <a:gd name="adj" fmla="val 50000"/>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a:solidFill>
                <a:schemeClr val="bg1"/>
              </a:solidFill>
              <a:latin typeface="Urbanist" panose="020B0A04040200000203" pitchFamily="34" charset="0"/>
              <a:ea typeface="Urbanist" panose="020B0A04040200000203" pitchFamily="34" charset="0"/>
              <a:cs typeface="Urbanist" panose="020B0A04040200000203" pitchFamily="34" charset="0"/>
            </a:rPr>
            <a:t> to</a:t>
          </a:r>
          <a:r>
            <a:rPr lang="de-DE" sz="2000" baseline="0">
              <a:solidFill>
                <a:schemeClr val="bg1"/>
              </a:solidFill>
              <a:latin typeface="Urbanist" panose="020B0A04040200000203" pitchFamily="34" charset="0"/>
              <a:ea typeface="Urbanist" panose="020B0A04040200000203" pitchFamily="34" charset="0"/>
              <a:cs typeface="Urbanist" panose="020B0A04040200000203" pitchFamily="34" charset="0"/>
            </a:rPr>
            <a:t> QM page</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842682</xdr:colOff>
      <xdr:row>11</xdr:row>
      <xdr:rowOff>705969</xdr:rowOff>
    </xdr:from>
    <xdr:to>
      <xdr:col>3</xdr:col>
      <xdr:colOff>750795</xdr:colOff>
      <xdr:row>13</xdr:row>
      <xdr:rowOff>22410</xdr:rowOff>
    </xdr:to>
    <xdr:sp macro="" textlink="">
      <xdr:nvSpPr>
        <xdr:cNvPr id="13339" name="MainPage13" hidden="1">
          <a:extLst>
            <a:ext uri="{FF2B5EF4-FFF2-40B4-BE49-F238E27FC236}">
              <a16:creationId xmlns:a16="http://schemas.microsoft.com/office/drawing/2014/main" id="{00000000-0008-0000-2000-00001B340000}"/>
            </a:ext>
          </a:extLst>
        </xdr:cNvPr>
        <xdr:cNvSpPr txBox="1"/>
      </xdr:nvSpPr>
      <xdr:spPr>
        <a:xfrm>
          <a:off x="842682" y="2835087"/>
          <a:ext cx="2339789" cy="80682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product data</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xdr:col>
      <xdr:colOff>1869141</xdr:colOff>
      <xdr:row>11</xdr:row>
      <xdr:rowOff>661146</xdr:rowOff>
    </xdr:from>
    <xdr:to>
      <xdr:col>4</xdr:col>
      <xdr:colOff>605117</xdr:colOff>
      <xdr:row>14</xdr:row>
      <xdr:rowOff>13448</xdr:rowOff>
    </xdr:to>
    <xdr:sp macro="" textlink="">
      <xdr:nvSpPr>
        <xdr:cNvPr id="13340" name="MainPage14" hidden="1">
          <a:extLst>
            <a:ext uri="{FF2B5EF4-FFF2-40B4-BE49-F238E27FC236}">
              <a16:creationId xmlns:a16="http://schemas.microsoft.com/office/drawing/2014/main" id="{00000000-0008-0000-2000-00001C340000}"/>
            </a:ext>
          </a:extLst>
        </xdr:cNvPr>
        <xdr:cNvSpPr txBox="1"/>
      </xdr:nvSpPr>
      <xdr:spPr>
        <a:xfrm>
          <a:off x="1869141" y="2790264"/>
          <a:ext cx="2814917" cy="116765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Labelprinting</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create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and print a label</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(No User Code)</a:t>
          </a:r>
          <a:endParaRPr lang="de-DE" sz="14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21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1146175</xdr:colOff>
      <xdr:row>2</xdr:row>
      <xdr:rowOff>25851</xdr:rowOff>
    </xdr:from>
    <xdr:to>
      <xdr:col>14</xdr:col>
      <xdr:colOff>167822</xdr:colOff>
      <xdr:row>7</xdr:row>
      <xdr:rowOff>2020</xdr:rowOff>
    </xdr:to>
    <xdr:sp macro="" textlink="">
      <xdr:nvSpPr>
        <xdr:cNvPr id="3" name="txt_Anlage">
          <a:extLst>
            <a:ext uri="{FF2B5EF4-FFF2-40B4-BE49-F238E27FC236}">
              <a16:creationId xmlns:a16="http://schemas.microsoft.com/office/drawing/2014/main" id="{00000000-0008-0000-2100-000003000000}"/>
            </a:ext>
          </a:extLst>
        </xdr:cNvPr>
        <xdr:cNvSpPr/>
      </xdr:nvSpPr>
      <xdr:spPr>
        <a:xfrm>
          <a:off x="9432925" y="438601"/>
          <a:ext cx="8467272"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1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3174</xdr:rowOff>
    </xdr:from>
    <xdr:to>
      <xdr:col>16</xdr:col>
      <xdr:colOff>108857</xdr:colOff>
      <xdr:row>24</xdr:row>
      <xdr:rowOff>31749</xdr:rowOff>
    </xdr:to>
    <xdr:grpSp>
      <xdr:nvGrpSpPr>
        <xdr:cNvPr id="6" name="Gruppieren 5">
          <a:extLst>
            <a:ext uri="{FF2B5EF4-FFF2-40B4-BE49-F238E27FC236}">
              <a16:creationId xmlns:a16="http://schemas.microsoft.com/office/drawing/2014/main" id="{00000000-0008-0000-2100-000006000000}"/>
            </a:ext>
          </a:extLst>
        </xdr:cNvPr>
        <xdr:cNvGrpSpPr/>
      </xdr:nvGrpSpPr>
      <xdr:grpSpPr>
        <a:xfrm>
          <a:off x="18367375" y="2257424"/>
          <a:ext cx="2966357" cy="2647950"/>
          <a:chOff x="17798143" y="2462893"/>
          <a:chExt cx="2884714" cy="2748644"/>
        </a:xfrm>
      </xdr:grpSpPr>
      <xdr:sp macro="[0]!Flaschespeichern2" textlink="">
        <xdr:nvSpPr>
          <xdr:cNvPr id="7" name="Rechteck: diagonal liegende Ecken abgerundet 6">
            <a:extLst>
              <a:ext uri="{FF2B5EF4-FFF2-40B4-BE49-F238E27FC236}">
                <a16:creationId xmlns:a16="http://schemas.microsoft.com/office/drawing/2014/main" id="{00000000-0008-0000-21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100-000008000000}"/>
              </a:ext>
            </a:extLst>
          </xdr:cNvPr>
          <xdr:cNvGrpSpPr/>
        </xdr:nvGrpSpPr>
        <xdr:grpSpPr>
          <a:xfrm>
            <a:off x="17907001" y="2754087"/>
            <a:ext cx="2707820" cy="2212524"/>
            <a:chOff x="17907001" y="2726873"/>
            <a:chExt cx="2707820" cy="2212524"/>
          </a:xfrm>
        </xdr:grpSpPr>
        <xdr:pic macro="[0]!Flaschespeichern2">
          <xdr:nvPicPr>
            <xdr:cNvPr id="9" name="Grafik 8" descr="Wasserflasche mit einfarbiger Füllung">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laschespeichern2" textlink="">
          <xdr:nvSpPr>
            <xdr:cNvPr id="10" name="Textfeld 9">
              <a:extLst>
                <a:ext uri="{FF2B5EF4-FFF2-40B4-BE49-F238E27FC236}">
                  <a16:creationId xmlns:a16="http://schemas.microsoft.com/office/drawing/2014/main" id="{00000000-0008-0000-21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Flaschespeichern2">
          <xdr:nvPicPr>
            <xdr:cNvPr id="11" name="Grafik 10" descr="Platte mit einfarbiger Füllung">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100-00000C000000}"/>
            </a:ext>
          </a:extLst>
        </xdr:cNvPr>
        <xdr:cNvGrpSpPr/>
      </xdr:nvGrpSpPr>
      <xdr:grpSpPr>
        <a:xfrm>
          <a:off x="3562350" y="250825"/>
          <a:ext cx="2254649" cy="1150835"/>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2438854</xdr:colOff>
      <xdr:row>2</xdr:row>
      <xdr:rowOff>21950</xdr:rowOff>
    </xdr:from>
    <xdr:to>
      <xdr:col>10</xdr:col>
      <xdr:colOff>473076</xdr:colOff>
      <xdr:row>7</xdr:row>
      <xdr:rowOff>16572</xdr:rowOff>
    </xdr:to>
    <xdr:sp macro="" textlink="">
      <xdr:nvSpPr>
        <xdr:cNvPr id="2" name="txt_Bearbeitung" hidden="1">
          <a:extLst>
            <a:ext uri="{FF2B5EF4-FFF2-40B4-BE49-F238E27FC236}">
              <a16:creationId xmlns:a16="http://schemas.microsoft.com/office/drawing/2014/main" id="{00000000-0008-0000-22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4</xdr:col>
      <xdr:colOff>263525</xdr:colOff>
      <xdr:row>2</xdr:row>
      <xdr:rowOff>111576</xdr:rowOff>
    </xdr:from>
    <xdr:to>
      <xdr:col>8</xdr:col>
      <xdr:colOff>2149475</xdr:colOff>
      <xdr:row>7</xdr:row>
      <xdr:rowOff>75045</xdr:rowOff>
    </xdr:to>
    <xdr:sp macro="" textlink="">
      <xdr:nvSpPr>
        <xdr:cNvPr id="3" name="txt_Anlage">
          <a:extLst>
            <a:ext uri="{FF2B5EF4-FFF2-40B4-BE49-F238E27FC236}">
              <a16:creationId xmlns:a16="http://schemas.microsoft.com/office/drawing/2014/main" id="{00000000-0008-0000-2200-000003000000}"/>
            </a:ext>
          </a:extLst>
        </xdr:cNvPr>
        <xdr:cNvSpPr/>
      </xdr:nvSpPr>
      <xdr:spPr>
        <a:xfrm>
          <a:off x="3352800" y="517976"/>
          <a:ext cx="9823450" cy="100169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bottle</a:t>
          </a:r>
        </a:p>
      </xdr:txBody>
    </xdr:sp>
    <xdr:clientData/>
  </xdr:twoCellAnchor>
  <xdr:twoCellAnchor editAs="absolute">
    <xdr:from>
      <xdr:col>2</xdr:col>
      <xdr:colOff>476250</xdr:colOff>
      <xdr:row>1</xdr:row>
      <xdr:rowOff>76506</xdr:rowOff>
    </xdr:from>
    <xdr:to>
      <xdr:col>3</xdr:col>
      <xdr:colOff>531497</xdr:colOff>
      <xdr:row>7</xdr:row>
      <xdr:rowOff>154213</xdr:rowOff>
    </xdr:to>
    <xdr:pic>
      <xdr:nvPicPr>
        <xdr:cNvPr id="4" name="Google Shape;214;gfdcfdb9974_1_464">
          <a:extLst>
            <a:ext uri="{FF2B5EF4-FFF2-40B4-BE49-F238E27FC236}">
              <a16:creationId xmlns:a16="http://schemas.microsoft.com/office/drawing/2014/main" id="{00000000-0008-0000-22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476250" y="282881"/>
          <a:ext cx="1426847" cy="1315957"/>
        </a:xfrm>
        <a:prstGeom prst="rect">
          <a:avLst/>
        </a:prstGeom>
        <a:noFill/>
        <a:ln>
          <a:noFill/>
        </a:ln>
      </xdr:spPr>
    </xdr:pic>
    <xdr:clientData/>
  </xdr:twoCellAnchor>
  <xdr:twoCellAnchor editAs="absolute">
    <xdr:from>
      <xdr:col>4</xdr:col>
      <xdr:colOff>416461</xdr:colOff>
      <xdr:row>2</xdr:row>
      <xdr:rowOff>136379</xdr:rowOff>
    </xdr:from>
    <xdr:to>
      <xdr:col>4</xdr:col>
      <xdr:colOff>1254607</xdr:colOff>
      <xdr:row>7</xdr:row>
      <xdr:rowOff>223</xdr:rowOff>
    </xdr:to>
    <xdr:pic>
      <xdr:nvPicPr>
        <xdr:cNvPr id="5" name="Grafik 4" descr="Wasserflasche mit einfarbiger Füllung">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3502561" y="561194"/>
          <a:ext cx="844496" cy="873071"/>
        </a:xfrm>
        <a:prstGeom prst="rect">
          <a:avLst/>
        </a:prstGeom>
      </xdr:spPr>
    </xdr:pic>
    <xdr:clientData/>
  </xdr:twoCellAnchor>
  <xdr:twoCellAnchor editAs="absolute">
    <xdr:from>
      <xdr:col>2</xdr:col>
      <xdr:colOff>682625</xdr:colOff>
      <xdr:row>30</xdr:row>
      <xdr:rowOff>15875</xdr:rowOff>
    </xdr:from>
    <xdr:to>
      <xdr:col>4</xdr:col>
      <xdr:colOff>458107</xdr:colOff>
      <xdr:row>39</xdr:row>
      <xdr:rowOff>53975</xdr:rowOff>
    </xdr:to>
    <xdr:grpSp>
      <xdr:nvGrpSpPr>
        <xdr:cNvPr id="6" name="Gruppieren 5">
          <a:extLst>
            <a:ext uri="{FF2B5EF4-FFF2-40B4-BE49-F238E27FC236}">
              <a16:creationId xmlns:a16="http://schemas.microsoft.com/office/drawing/2014/main" id="{00000000-0008-0000-2200-000006000000}"/>
            </a:ext>
          </a:extLst>
        </xdr:cNvPr>
        <xdr:cNvGrpSpPr/>
      </xdr:nvGrpSpPr>
      <xdr:grpSpPr>
        <a:xfrm>
          <a:off x="682625" y="8331351"/>
          <a:ext cx="2995839" cy="2895600"/>
          <a:chOff x="17798143" y="2462893"/>
          <a:chExt cx="2884714" cy="2748644"/>
        </a:xfrm>
      </xdr:grpSpPr>
      <xdr:sp macro="[0]!SpeichernRequest" textlink="">
        <xdr:nvSpPr>
          <xdr:cNvPr id="7" name="Rechteck: diagonal liegende Ecken abgerundet 6">
            <a:extLst>
              <a:ext uri="{FF2B5EF4-FFF2-40B4-BE49-F238E27FC236}">
                <a16:creationId xmlns:a16="http://schemas.microsoft.com/office/drawing/2014/main" id="{00000000-0008-0000-22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200-000008000000}"/>
              </a:ext>
            </a:extLst>
          </xdr:cNvPr>
          <xdr:cNvGrpSpPr/>
        </xdr:nvGrpSpPr>
        <xdr:grpSpPr>
          <a:xfrm>
            <a:off x="17907001" y="2754087"/>
            <a:ext cx="2707820" cy="2212524"/>
            <a:chOff x="17907001" y="2726873"/>
            <a:chExt cx="2707820" cy="2212524"/>
          </a:xfrm>
        </xdr:grpSpPr>
        <xdr:pic macro="[0]!SpeichernRequest">
          <xdr:nvPicPr>
            <xdr:cNvPr id="9" name="Grafik 8" descr="Wasserflasche mit einfarbiger Füllung">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SpeichernRequest" textlink="">
          <xdr:nvSpPr>
            <xdr:cNvPr id="10" name="Textfeld 9">
              <a:extLst>
                <a:ext uri="{FF2B5EF4-FFF2-40B4-BE49-F238E27FC236}">
                  <a16:creationId xmlns:a16="http://schemas.microsoft.com/office/drawing/2014/main" id="{00000000-0008-0000-22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SpeichernRequest">
          <xdr:nvPicPr>
            <xdr:cNvPr id="11" name="Grafik 10" descr="Platte mit einfarbiger Füllung">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9</xdr:col>
      <xdr:colOff>449036</xdr:colOff>
      <xdr:row>2</xdr:row>
      <xdr:rowOff>54427</xdr:rowOff>
    </xdr:from>
    <xdr:to>
      <xdr:col>20</xdr:col>
      <xdr:colOff>122465</xdr:colOff>
      <xdr:row>7</xdr:row>
      <xdr:rowOff>41891</xdr:rowOff>
    </xdr:to>
    <xdr:sp macro="" textlink="">
      <xdr:nvSpPr>
        <xdr:cNvPr id="2" name="Rechteck: abgerundete Ecken 1">
          <a:extLst>
            <a:ext uri="{FF2B5EF4-FFF2-40B4-BE49-F238E27FC236}">
              <a16:creationId xmlns:a16="http://schemas.microsoft.com/office/drawing/2014/main" id="{00000000-0008-0000-2300-000002000000}"/>
            </a:ext>
          </a:extLst>
        </xdr:cNvPr>
        <xdr:cNvSpPr/>
      </xdr:nvSpPr>
      <xdr:spPr>
        <a:xfrm>
          <a:off x="9088211" y="473527"/>
          <a:ext cx="8055429"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Tabellenübersicht</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23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9</xdr:col>
      <xdr:colOff>598719</xdr:colOff>
      <xdr:row>2</xdr:row>
      <xdr:rowOff>108857</xdr:rowOff>
    </xdr:from>
    <xdr:to>
      <xdr:col>10</xdr:col>
      <xdr:colOff>700719</xdr:colOff>
      <xdr:row>6</xdr:row>
      <xdr:rowOff>156428</xdr:rowOff>
    </xdr:to>
    <xdr:pic>
      <xdr:nvPicPr>
        <xdr:cNvPr id="4" name="Grafik 3" descr="Drucker mit einfarbiger Füllung">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7894" y="527957"/>
          <a:ext cx="864000" cy="885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175173</xdr:colOff>
      <xdr:row>0</xdr:row>
      <xdr:rowOff>149033</xdr:rowOff>
    </xdr:from>
    <xdr:to>
      <xdr:col>2</xdr:col>
      <xdr:colOff>1139998</xdr:colOff>
      <xdr:row>3</xdr:row>
      <xdr:rowOff>188544</xdr:rowOff>
    </xdr:to>
    <xdr:pic>
      <xdr:nvPicPr>
        <xdr:cNvPr id="2" name="Google Shape;214;gfdcfdb9974_1_464">
          <a:extLst>
            <a:ext uri="{FF2B5EF4-FFF2-40B4-BE49-F238E27FC236}">
              <a16:creationId xmlns:a16="http://schemas.microsoft.com/office/drawing/2014/main" id="{00000000-0008-0000-24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2055769</xdr:colOff>
      <xdr:row>3</xdr:row>
      <xdr:rowOff>136967</xdr:rowOff>
    </xdr:to>
    <xdr:pic macro="[0]!Nav_Startseite">
      <xdr:nvPicPr>
        <xdr:cNvPr id="3" name="Grafik 2" descr="Start mit einfarbiger Füllung">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xdr:from>
      <xdr:col>2</xdr:col>
      <xdr:colOff>2194890</xdr:colOff>
      <xdr:row>0</xdr:row>
      <xdr:rowOff>66260</xdr:rowOff>
    </xdr:from>
    <xdr:to>
      <xdr:col>3</xdr:col>
      <xdr:colOff>882015</xdr:colOff>
      <xdr:row>4</xdr:row>
      <xdr:rowOff>129185</xdr:rowOff>
    </xdr:to>
    <xdr:grpSp>
      <xdr:nvGrpSpPr>
        <xdr:cNvPr id="8" name="Gruppieren 7">
          <a:extLst>
            <a:ext uri="{FF2B5EF4-FFF2-40B4-BE49-F238E27FC236}">
              <a16:creationId xmlns:a16="http://schemas.microsoft.com/office/drawing/2014/main" id="{00000000-0008-0000-2400-000008000000}"/>
            </a:ext>
          </a:extLst>
        </xdr:cNvPr>
        <xdr:cNvGrpSpPr/>
      </xdr:nvGrpSpPr>
      <xdr:grpSpPr>
        <a:xfrm>
          <a:off x="2194890" y="66260"/>
          <a:ext cx="1237708" cy="1004842"/>
          <a:chOff x="4075043" y="414130"/>
          <a:chExt cx="1000956" cy="885411"/>
        </a:xfrm>
      </xdr:grpSpPr>
      <xdr:pic macro="[0]!suchefilter">
        <xdr:nvPicPr>
          <xdr:cNvPr id="5" name="Grafik 4" descr="Filter mit einfarbiger Füllung">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075043" y="414130"/>
            <a:ext cx="914400" cy="885411"/>
          </a:xfrm>
          <a:prstGeom prst="rect">
            <a:avLst/>
          </a:prstGeom>
        </xdr:spPr>
      </xdr:pic>
      <xdr:pic macro="[0]!suchefilter">
        <xdr:nvPicPr>
          <xdr:cNvPr id="7" name="Grafik 6" descr="Lupe mit einfarbiger Füllung">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71999" y="728875"/>
            <a:ext cx="504000" cy="488019"/>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165100</xdr:colOff>
      <xdr:row>0</xdr:row>
      <xdr:rowOff>133657</xdr:rowOff>
    </xdr:from>
    <xdr:to>
      <xdr:col>2</xdr:col>
      <xdr:colOff>1137100</xdr:colOff>
      <xdr:row>4</xdr:row>
      <xdr:rowOff>136157</xdr:rowOff>
    </xdr:to>
    <xdr:pic>
      <xdr:nvPicPr>
        <xdr:cNvPr id="2" name="Google Shape;214;gfdcfdb9974_1_464">
          <a:extLst>
            <a:ext uri="{FF2B5EF4-FFF2-40B4-BE49-F238E27FC236}">
              <a16:creationId xmlns:a16="http://schemas.microsoft.com/office/drawing/2014/main" id="{00000000-0008-0000-25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2052190</xdr:colOff>
      <xdr:row>4</xdr:row>
      <xdr:rowOff>72239</xdr:rowOff>
    </xdr:to>
    <xdr:pic macro="[0]!Nav_Startseite">
      <xdr:nvPicPr>
        <xdr:cNvPr id="9" name="Grafik 8" descr="Start mit einfarbiger Füllung">
          <a:extLst>
            <a:ext uri="{FF2B5EF4-FFF2-40B4-BE49-F238E27FC236}">
              <a16:creationId xmlns:a16="http://schemas.microsoft.com/office/drawing/2014/main" id="{00000000-0008-0000-2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twoCellAnchor editAs="oneCell">
    <xdr:from>
      <xdr:col>2</xdr:col>
      <xdr:colOff>2143125</xdr:colOff>
      <xdr:row>0</xdr:row>
      <xdr:rowOff>63500</xdr:rowOff>
    </xdr:from>
    <xdr:to>
      <xdr:col>3</xdr:col>
      <xdr:colOff>628650</xdr:colOff>
      <xdr:row>4</xdr:row>
      <xdr:rowOff>152400</xdr:rowOff>
    </xdr:to>
    <xdr:pic macro="[0]!Dateninsarchiv">
      <xdr:nvPicPr>
        <xdr:cNvPr id="4" name="Grafik 3" descr="Archivbox (Archiv) mit einfarbiger Füllung">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43125" y="63500"/>
          <a:ext cx="914400" cy="9144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168275</xdr:colOff>
      <xdr:row>0</xdr:row>
      <xdr:rowOff>133657</xdr:rowOff>
    </xdr:from>
    <xdr:to>
      <xdr:col>2</xdr:col>
      <xdr:colOff>1140275</xdr:colOff>
      <xdr:row>4</xdr:row>
      <xdr:rowOff>136157</xdr:rowOff>
    </xdr:to>
    <xdr:pic>
      <xdr:nvPicPr>
        <xdr:cNvPr id="2" name="Google Shape;214;gfdcfdb9974_1_464">
          <a:extLst>
            <a:ext uri="{FF2B5EF4-FFF2-40B4-BE49-F238E27FC236}">
              <a16:creationId xmlns:a16="http://schemas.microsoft.com/office/drawing/2014/main" id="{00000000-0008-0000-2600-000002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58750" y="133657"/>
          <a:ext cx="972000" cy="840700"/>
        </a:xfrm>
        <a:prstGeom prst="rect">
          <a:avLst/>
        </a:prstGeom>
        <a:noFill/>
        <a:ln>
          <a:noFill/>
        </a:ln>
      </xdr:spPr>
    </xdr:pic>
    <xdr:clientData/>
  </xdr:twoCellAnchor>
  <xdr:twoCellAnchor editAs="oneCell">
    <xdr:from>
      <xdr:col>2</xdr:col>
      <xdr:colOff>1217840</xdr:colOff>
      <xdr:row>0</xdr:row>
      <xdr:rowOff>36287</xdr:rowOff>
    </xdr:from>
    <xdr:to>
      <xdr:col>2</xdr:col>
      <xdr:colOff>2055365</xdr:colOff>
      <xdr:row>4</xdr:row>
      <xdr:rowOff>59539</xdr:rowOff>
    </xdr:to>
    <xdr:pic macro="[0]!Nav_Startseite">
      <xdr:nvPicPr>
        <xdr:cNvPr id="9" name="Grafik 8" descr="Start mit einfarbiger Füllung">
          <a:extLst>
            <a:ext uri="{FF2B5EF4-FFF2-40B4-BE49-F238E27FC236}">
              <a16:creationId xmlns:a16="http://schemas.microsoft.com/office/drawing/2014/main" id="{00000000-0008-0000-2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7840" y="36287"/>
          <a:ext cx="828000" cy="87415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8</xdr:col>
      <xdr:colOff>1221241</xdr:colOff>
      <xdr:row>2</xdr:row>
      <xdr:rowOff>30840</xdr:rowOff>
    </xdr:from>
    <xdr:to>
      <xdr:col>14</xdr:col>
      <xdr:colOff>238126</xdr:colOff>
      <xdr:row>7</xdr:row>
      <xdr:rowOff>8634</xdr:rowOff>
    </xdr:to>
    <xdr:sp macro="" textlink="">
      <xdr:nvSpPr>
        <xdr:cNvPr id="2" name="txt_Bearbeitung" hidden="1">
          <a:extLst>
            <a:ext uri="{FF2B5EF4-FFF2-40B4-BE49-F238E27FC236}">
              <a16:creationId xmlns:a16="http://schemas.microsoft.com/office/drawing/2014/main" id="{00000000-0008-0000-2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283709</xdr:colOff>
      <xdr:row>7</xdr:row>
      <xdr:rowOff>48057</xdr:rowOff>
    </xdr:to>
    <xdr:sp macro="" textlink="">
      <xdr:nvSpPr>
        <xdr:cNvPr id="3" name="txt_Anlage">
          <a:extLst>
            <a:ext uri="{FF2B5EF4-FFF2-40B4-BE49-F238E27FC236}">
              <a16:creationId xmlns:a16="http://schemas.microsoft.com/office/drawing/2014/main" id="{00000000-0008-0000-27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Harvest</a:t>
          </a:r>
        </a:p>
      </xdr:txBody>
    </xdr:sp>
    <xdr:clientData/>
  </xdr:twoCellAnchor>
  <xdr:twoCellAnchor editAs="absolute">
    <xdr:from>
      <xdr:col>3</xdr:col>
      <xdr:colOff>0</xdr:colOff>
      <xdr:row>1</xdr:row>
      <xdr:rowOff>49518</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2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46573</xdr:colOff>
      <xdr:row>2</xdr:row>
      <xdr:rowOff>162731</xdr:rowOff>
    </xdr:from>
    <xdr:to>
      <xdr:col>9</xdr:col>
      <xdr:colOff>886307</xdr:colOff>
      <xdr:row>7</xdr:row>
      <xdr:rowOff>2195</xdr:rowOff>
    </xdr:to>
    <xdr:pic>
      <xdr:nvPicPr>
        <xdr:cNvPr id="5" name="Grafik 4" descr="Ernte mit einfarbiger Füllung">
          <a:extLst>
            <a:ext uri="{FF2B5EF4-FFF2-40B4-BE49-F238E27FC236}">
              <a16:creationId xmlns:a16="http://schemas.microsoft.com/office/drawing/2014/main" id="{00000000-0008-0000-2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709686" y="575481"/>
          <a:ext cx="844496" cy="844496"/>
        </a:xfrm>
        <a:prstGeom prst="rect">
          <a:avLst/>
        </a:prstGeom>
      </xdr:spPr>
    </xdr:pic>
    <xdr:clientData/>
  </xdr:twoCellAnchor>
  <xdr:twoCellAnchor editAs="absolute">
    <xdr:from>
      <xdr:col>14</xdr:col>
      <xdr:colOff>0</xdr:colOff>
      <xdr:row>12</xdr:row>
      <xdr:rowOff>0</xdr:rowOff>
    </xdr:from>
    <xdr:to>
      <xdr:col>16</xdr:col>
      <xdr:colOff>113619</xdr:colOff>
      <xdr:row>21</xdr:row>
      <xdr:rowOff>276906</xdr:rowOff>
    </xdr:to>
    <xdr:grpSp>
      <xdr:nvGrpSpPr>
        <xdr:cNvPr id="6" name="Gruppieren 5">
          <a:extLst>
            <a:ext uri="{FF2B5EF4-FFF2-40B4-BE49-F238E27FC236}">
              <a16:creationId xmlns:a16="http://schemas.microsoft.com/office/drawing/2014/main" id="{00000000-0008-0000-2700-000006000000}"/>
            </a:ext>
          </a:extLst>
        </xdr:cNvPr>
        <xdr:cNvGrpSpPr/>
      </xdr:nvGrpSpPr>
      <xdr:grpSpPr>
        <a:xfrm>
          <a:off x="18466837" y="2319694"/>
          <a:ext cx="2990558" cy="2739151"/>
          <a:chOff x="17798143" y="2462893"/>
          <a:chExt cx="2884714" cy="2748644"/>
        </a:xfrm>
      </xdr:grpSpPr>
      <xdr:sp macro="[0]!Harvestspeichern" textlink="">
        <xdr:nvSpPr>
          <xdr:cNvPr id="7" name="Rechteck: diagonal liegende Ecken abgerundet 6">
            <a:extLst>
              <a:ext uri="{FF2B5EF4-FFF2-40B4-BE49-F238E27FC236}">
                <a16:creationId xmlns:a16="http://schemas.microsoft.com/office/drawing/2014/main" id="{00000000-0008-0000-2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700-000008000000}"/>
              </a:ext>
            </a:extLst>
          </xdr:cNvPr>
          <xdr:cNvGrpSpPr/>
        </xdr:nvGrpSpPr>
        <xdr:grpSpPr>
          <a:xfrm>
            <a:off x="17907001" y="2754087"/>
            <a:ext cx="2707820" cy="2212524"/>
            <a:chOff x="17907001" y="2726873"/>
            <a:chExt cx="2707820" cy="2212524"/>
          </a:xfrm>
        </xdr:grpSpPr>
        <xdr:pic macro="[0]!Harvestspeichern">
          <xdr:nvPicPr>
            <xdr:cNvPr id="9" name="Grafik 8" descr="Wasserflasche mit einfarbiger Füllung">
              <a:extLst>
                <a:ext uri="{FF2B5EF4-FFF2-40B4-BE49-F238E27FC236}">
                  <a16:creationId xmlns:a16="http://schemas.microsoft.com/office/drawing/2014/main" id="{00000000-0008-0000-27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Harvestspeichern" textlink="">
          <xdr:nvSpPr>
            <xdr:cNvPr id="10" name="Textfeld 9">
              <a:extLst>
                <a:ext uri="{FF2B5EF4-FFF2-40B4-BE49-F238E27FC236}">
                  <a16:creationId xmlns:a16="http://schemas.microsoft.com/office/drawing/2014/main" id="{00000000-0008-0000-2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Harvestspeichern">
          <xdr:nvPicPr>
            <xdr:cNvPr id="11" name="Grafik 10" descr="Platte mit einfarbiger Füllung">
              <a:extLst>
                <a:ext uri="{FF2B5EF4-FFF2-40B4-BE49-F238E27FC236}">
                  <a16:creationId xmlns:a16="http://schemas.microsoft.com/office/drawing/2014/main" id="{00000000-0008-0000-27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2700-00000C000000}"/>
            </a:ext>
          </a:extLst>
        </xdr:cNvPr>
        <xdr:cNvGrpSpPr/>
      </xdr:nvGrpSpPr>
      <xdr:grpSpPr>
        <a:xfrm>
          <a:off x="3581789" y="257629"/>
          <a:ext cx="2274088" cy="1191656"/>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27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200179" y="489858"/>
            <a:ext cx="963322" cy="91440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1482180</xdr:colOff>
      <xdr:row>1</xdr:row>
      <xdr:rowOff>149677</xdr:rowOff>
    </xdr:from>
    <xdr:to>
      <xdr:col>8</xdr:col>
      <xdr:colOff>682625</xdr:colOff>
      <xdr:row>6</xdr:row>
      <xdr:rowOff>149206</xdr:rowOff>
    </xdr:to>
    <xdr:sp macro="" textlink="">
      <xdr:nvSpPr>
        <xdr:cNvPr id="2" name="Rechteck: abgerundete Ecken 1">
          <a:extLst>
            <a:ext uri="{FF2B5EF4-FFF2-40B4-BE49-F238E27FC236}">
              <a16:creationId xmlns:a16="http://schemas.microsoft.com/office/drawing/2014/main" id="{00000000-0008-0000-2800-000002000000}"/>
            </a:ext>
          </a:extLst>
        </xdr:cNvPr>
        <xdr:cNvSpPr/>
      </xdr:nvSpPr>
      <xdr:spPr>
        <a:xfrm>
          <a:off x="4528910" y="356052"/>
          <a:ext cx="9075965"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Send</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bottles to</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treatment</a:t>
          </a:r>
        </a:p>
      </xdr:txBody>
    </xdr:sp>
    <xdr:clientData/>
  </xdr:twoCellAnchor>
  <xdr:twoCellAnchor editAs="absolute">
    <xdr:from>
      <xdr:col>2</xdr:col>
      <xdr:colOff>300990</xdr:colOff>
      <xdr:row>1</xdr:row>
      <xdr:rowOff>4116</xdr:rowOff>
    </xdr:from>
    <xdr:to>
      <xdr:col>3</xdr:col>
      <xdr:colOff>339092</xdr:colOff>
      <xdr:row>7</xdr:row>
      <xdr:rowOff>74838</xdr:rowOff>
    </xdr:to>
    <xdr:pic>
      <xdr:nvPicPr>
        <xdr:cNvPr id="3" name="Google Shape;214;gfdcfdb9974_1_464">
          <a:extLst>
            <a:ext uri="{FF2B5EF4-FFF2-40B4-BE49-F238E27FC236}">
              <a16:creationId xmlns:a16="http://schemas.microsoft.com/office/drawing/2014/main" id="{00000000-0008-0000-28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09856"/>
          <a:ext cx="1433197" cy="1309607"/>
        </a:xfrm>
        <a:prstGeom prst="rect">
          <a:avLst/>
        </a:prstGeom>
        <a:noFill/>
        <a:ln>
          <a:noFill/>
        </a:ln>
      </xdr:spPr>
    </xdr:pic>
    <xdr:clientData/>
  </xdr:twoCellAnchor>
  <xdr:twoCellAnchor editAs="absolute">
    <xdr:from>
      <xdr:col>4</xdr:col>
      <xdr:colOff>1634404</xdr:colOff>
      <xdr:row>2</xdr:row>
      <xdr:rowOff>2267</xdr:rowOff>
    </xdr:from>
    <xdr:to>
      <xdr:col>5</xdr:col>
      <xdr:colOff>347659</xdr:colOff>
      <xdr:row>6</xdr:row>
      <xdr:rowOff>40767</xdr:rowOff>
    </xdr:to>
    <xdr:pic>
      <xdr:nvPicPr>
        <xdr:cNvPr id="4" name="Grafik 3" descr="Ebenen (Design) mit einfarbiger Füllung">
          <a:extLst>
            <a:ext uri="{FF2B5EF4-FFF2-40B4-BE49-F238E27FC236}">
              <a16:creationId xmlns:a16="http://schemas.microsoft.com/office/drawing/2014/main" id="{00000000-0008-0000-28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4678594" y="415017"/>
          <a:ext cx="864000" cy="864000"/>
        </a:xfrm>
        <a:prstGeom prst="rect">
          <a:avLst/>
        </a:prstGeom>
      </xdr:spPr>
    </xdr:pic>
    <xdr:clientData/>
  </xdr:twoCellAnchor>
  <xdr:twoCellAnchor>
    <xdr:from>
      <xdr:col>3</xdr:col>
      <xdr:colOff>619128</xdr:colOff>
      <xdr:row>1</xdr:row>
      <xdr:rowOff>111125</xdr:rowOff>
    </xdr:from>
    <xdr:to>
      <xdr:col>4</xdr:col>
      <xdr:colOff>1460901</xdr:colOff>
      <xdr:row>7</xdr:row>
      <xdr:rowOff>166361</xdr:rowOff>
    </xdr:to>
    <xdr:grpSp>
      <xdr:nvGrpSpPr>
        <xdr:cNvPr id="5" name="Gruppieren 4">
          <a:extLst>
            <a:ext uri="{FF2B5EF4-FFF2-40B4-BE49-F238E27FC236}">
              <a16:creationId xmlns:a16="http://schemas.microsoft.com/office/drawing/2014/main" id="{00000000-0008-0000-2800-000005000000}"/>
            </a:ext>
          </a:extLst>
        </xdr:cNvPr>
        <xdr:cNvGrpSpPr/>
      </xdr:nvGrpSpPr>
      <xdr:grpSpPr>
        <a:xfrm>
          <a:off x="2058461" y="291042"/>
          <a:ext cx="2588023" cy="1134736"/>
          <a:chOff x="23200179" y="456868"/>
          <a:chExt cx="1822480" cy="947390"/>
        </a:xfrm>
      </xdr:grpSpPr>
      <xdr:pic macro="[0]!Nav_Flaschen">
        <xdr:nvPicPr>
          <xdr:cNvPr id="6" name="Grafik 5" descr="Wasserflasche mit einfarbiger Füllung">
            <a:extLst>
              <a:ext uri="{FF2B5EF4-FFF2-40B4-BE49-F238E27FC236}">
                <a16:creationId xmlns:a16="http://schemas.microsoft.com/office/drawing/2014/main" id="{00000000-0008-0000-28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158660" y="456868"/>
            <a:ext cx="863999" cy="793907"/>
          </a:xfrm>
          <a:prstGeom prst="rect">
            <a:avLst/>
          </a:prstGeom>
        </xdr:spPr>
      </xdr:pic>
      <xdr:pic macro="[0]!Nav_Flaschen">
        <xdr:nvPicPr>
          <xdr:cNvPr id="7" name="Grafik 6" descr="Pfeil nach rechts mit einfarbiger Füllung">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63322" cy="914400"/>
          </a:xfrm>
          <a:prstGeom prst="rect">
            <a:avLst/>
          </a:prstGeom>
        </xdr:spPr>
      </xdr:pic>
    </xdr:grpSp>
    <xdr:clientData/>
  </xdr:twoCellAnchor>
  <xdr:twoCellAnchor editAs="absolute">
    <xdr:from>
      <xdr:col>5</xdr:col>
      <xdr:colOff>571790</xdr:colOff>
      <xdr:row>13</xdr:row>
      <xdr:rowOff>150090</xdr:rowOff>
    </xdr:from>
    <xdr:to>
      <xdr:col>6</xdr:col>
      <xdr:colOff>1025452</xdr:colOff>
      <xdr:row>19</xdr:row>
      <xdr:rowOff>4246</xdr:rowOff>
    </xdr:to>
    <xdr:grpSp>
      <xdr:nvGrpSpPr>
        <xdr:cNvPr id="10" name="Gruppieren 9">
          <a:extLst>
            <a:ext uri="{FF2B5EF4-FFF2-40B4-BE49-F238E27FC236}">
              <a16:creationId xmlns:a16="http://schemas.microsoft.com/office/drawing/2014/main" id="{00000000-0008-0000-2800-00000A000000}"/>
            </a:ext>
          </a:extLst>
        </xdr:cNvPr>
        <xdr:cNvGrpSpPr/>
      </xdr:nvGrpSpPr>
      <xdr:grpSpPr>
        <a:xfrm>
          <a:off x="5990457" y="2520757"/>
          <a:ext cx="3004245" cy="2785739"/>
          <a:chOff x="17798143" y="2462893"/>
          <a:chExt cx="2884714" cy="2748644"/>
        </a:xfrm>
      </xdr:grpSpPr>
      <xdr:sp macro="[0]!addFlaschezumTreatment" textlink="">
        <xdr:nvSpPr>
          <xdr:cNvPr id="11" name="Rechteck: diagonal liegende Ecken abgerundet 10">
            <a:extLst>
              <a:ext uri="{FF2B5EF4-FFF2-40B4-BE49-F238E27FC236}">
                <a16:creationId xmlns:a16="http://schemas.microsoft.com/office/drawing/2014/main" id="{00000000-0008-0000-2800-00000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2" name="Gruppieren 11">
            <a:extLst>
              <a:ext uri="{FF2B5EF4-FFF2-40B4-BE49-F238E27FC236}">
                <a16:creationId xmlns:a16="http://schemas.microsoft.com/office/drawing/2014/main" id="{00000000-0008-0000-2800-00000C000000}"/>
              </a:ext>
            </a:extLst>
          </xdr:cNvPr>
          <xdr:cNvGrpSpPr/>
        </xdr:nvGrpSpPr>
        <xdr:grpSpPr>
          <a:xfrm>
            <a:off x="17907001" y="2772583"/>
            <a:ext cx="2707820" cy="2194028"/>
            <a:chOff x="17907001" y="2745369"/>
            <a:chExt cx="2707820" cy="2194028"/>
          </a:xfrm>
        </xdr:grpSpPr>
        <xdr:pic macro="[0]!addFlaschezumTreatment">
          <xdr:nvPicPr>
            <xdr:cNvPr id="13" name="Grafik 12" descr="Wasserflasche mit einfarbiger Füllung">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addFlaschezumTreatment" textlink="">
          <xdr:nvSpPr>
            <xdr:cNvPr id="14" name="Textfeld 13">
              <a:extLst>
                <a:ext uri="{FF2B5EF4-FFF2-40B4-BE49-F238E27FC236}">
                  <a16:creationId xmlns:a16="http://schemas.microsoft.com/office/drawing/2014/main" id="{00000000-0008-0000-28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mTreatment">
          <xdr:nvPicPr>
            <xdr:cNvPr id="15" name="Grafik 14" descr="Marke folgen mit einfarbiger Füllung">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9289486" y="2745369"/>
              <a:ext cx="540000" cy="503006"/>
            </a:xfrm>
            <a:prstGeom prst="rect">
              <a:avLst/>
            </a:prstGeom>
          </xdr:spPr>
        </xdr:pic>
      </xdr:grpSp>
    </xdr:grpSp>
    <xdr:clientData/>
  </xdr:twoCellAnchor>
  <xdr:twoCellAnchor editAs="absolute">
    <xdr:from>
      <xdr:col>10</xdr:col>
      <xdr:colOff>270338</xdr:colOff>
      <xdr:row>13</xdr:row>
      <xdr:rowOff>80298</xdr:rowOff>
    </xdr:from>
    <xdr:to>
      <xdr:col>11</xdr:col>
      <xdr:colOff>1299945</xdr:colOff>
      <xdr:row>18</xdr:row>
      <xdr:rowOff>1406524</xdr:rowOff>
    </xdr:to>
    <xdr:grpSp>
      <xdr:nvGrpSpPr>
        <xdr:cNvPr id="16" name="Gruppieren 15">
          <a:extLst>
            <a:ext uri="{FF2B5EF4-FFF2-40B4-BE49-F238E27FC236}">
              <a16:creationId xmlns:a16="http://schemas.microsoft.com/office/drawing/2014/main" id="{00000000-0008-0000-2800-000010000000}"/>
            </a:ext>
          </a:extLst>
        </xdr:cNvPr>
        <xdr:cNvGrpSpPr/>
      </xdr:nvGrpSpPr>
      <xdr:grpSpPr>
        <a:xfrm>
          <a:off x="17944505" y="2450965"/>
          <a:ext cx="2945190" cy="2829059"/>
          <a:chOff x="17798143" y="2462893"/>
          <a:chExt cx="2884714" cy="2748644"/>
        </a:xfrm>
      </xdr:grpSpPr>
      <xdr:sp macro="[0]!DeleteFlascheTeatment" textlink="">
        <xdr:nvSpPr>
          <xdr:cNvPr id="17" name="Rechteck: diagonal liegende Ecken abgerundet 16">
            <a:extLst>
              <a:ext uri="{FF2B5EF4-FFF2-40B4-BE49-F238E27FC236}">
                <a16:creationId xmlns:a16="http://schemas.microsoft.com/office/drawing/2014/main" id="{00000000-0008-0000-2800-000011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8" name="Gruppieren 17">
            <a:extLst>
              <a:ext uri="{FF2B5EF4-FFF2-40B4-BE49-F238E27FC236}">
                <a16:creationId xmlns:a16="http://schemas.microsoft.com/office/drawing/2014/main" id="{00000000-0008-0000-2800-000012000000}"/>
              </a:ext>
            </a:extLst>
          </xdr:cNvPr>
          <xdr:cNvGrpSpPr/>
        </xdr:nvGrpSpPr>
        <xdr:grpSpPr>
          <a:xfrm>
            <a:off x="17907001" y="2772583"/>
            <a:ext cx="2707820" cy="2194028"/>
            <a:chOff x="17907001" y="2745369"/>
            <a:chExt cx="2707820" cy="2194028"/>
          </a:xfrm>
        </xdr:grpSpPr>
        <xdr:pic macro="[0]!DeleteFlascheTeatment">
          <xdr:nvPicPr>
            <xdr:cNvPr id="19" name="Grafik 18" descr="Wasserflasche mit einfarbiger Füllung">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DeleteFlascheTeatment" textlink="">
          <xdr:nvSpPr>
            <xdr:cNvPr id="20" name="Textfeld 19">
              <a:extLst>
                <a:ext uri="{FF2B5EF4-FFF2-40B4-BE49-F238E27FC236}">
                  <a16:creationId xmlns:a16="http://schemas.microsoft.com/office/drawing/2014/main" id="{00000000-0008-0000-2800-000014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Teatment">
          <xdr:nvPicPr>
            <xdr:cNvPr id="21" name="Grafik 20" descr="Radierer mit einfarbiger Füllung">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absolute">
    <xdr:from>
      <xdr:col>14</xdr:col>
      <xdr:colOff>225254</xdr:colOff>
      <xdr:row>13</xdr:row>
      <xdr:rowOff>4040</xdr:rowOff>
    </xdr:from>
    <xdr:to>
      <xdr:col>15</xdr:col>
      <xdr:colOff>955776</xdr:colOff>
      <xdr:row>18</xdr:row>
      <xdr:rowOff>1330381</xdr:rowOff>
    </xdr:to>
    <xdr:grpSp>
      <xdr:nvGrpSpPr>
        <xdr:cNvPr id="22" name="Gruppieren 21">
          <a:extLst>
            <a:ext uri="{FF2B5EF4-FFF2-40B4-BE49-F238E27FC236}">
              <a16:creationId xmlns:a16="http://schemas.microsoft.com/office/drawing/2014/main" id="{00000000-0008-0000-2800-000016000000}"/>
            </a:ext>
          </a:extLst>
        </xdr:cNvPr>
        <xdr:cNvGrpSpPr/>
      </xdr:nvGrpSpPr>
      <xdr:grpSpPr>
        <a:xfrm>
          <a:off x="26757671" y="2374707"/>
          <a:ext cx="2931855" cy="2829174"/>
          <a:chOff x="17798143" y="2462893"/>
          <a:chExt cx="2884714" cy="2748644"/>
        </a:xfrm>
      </xdr:grpSpPr>
      <xdr:sp macro="[0]!saveTreatmentID" textlink="">
        <xdr:nvSpPr>
          <xdr:cNvPr id="23" name="Rechteck: diagonal liegende Ecken abgerundet 22">
            <a:extLst>
              <a:ext uri="{FF2B5EF4-FFF2-40B4-BE49-F238E27FC236}">
                <a16:creationId xmlns:a16="http://schemas.microsoft.com/office/drawing/2014/main" id="{00000000-0008-0000-2800-00001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4" name="Gruppieren 23">
            <a:extLst>
              <a:ext uri="{FF2B5EF4-FFF2-40B4-BE49-F238E27FC236}">
                <a16:creationId xmlns:a16="http://schemas.microsoft.com/office/drawing/2014/main" id="{00000000-0008-0000-2800-000018000000}"/>
              </a:ext>
            </a:extLst>
          </xdr:cNvPr>
          <xdr:cNvGrpSpPr/>
        </xdr:nvGrpSpPr>
        <xdr:grpSpPr>
          <a:xfrm>
            <a:off x="17907001" y="2772583"/>
            <a:ext cx="2707820" cy="2194028"/>
            <a:chOff x="17907001" y="2745369"/>
            <a:chExt cx="2707820" cy="2194028"/>
          </a:xfrm>
        </xdr:grpSpPr>
        <xdr:pic macro="[0]!saveTreatmentID">
          <xdr:nvPicPr>
            <xdr:cNvPr id="25" name="Grafik 24" descr="Ebenen (Design) mit einfarbiger Füllung">
              <a:extLst>
                <a:ext uri="{FF2B5EF4-FFF2-40B4-BE49-F238E27FC236}">
                  <a16:creationId xmlns:a16="http://schemas.microsoft.com/office/drawing/2014/main" id="{00000000-0008-0000-2800-00001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8587356" y="2883355"/>
              <a:ext cx="1152000" cy="1073080"/>
            </a:xfrm>
            <a:prstGeom prst="rect">
              <a:avLst/>
            </a:prstGeom>
          </xdr:spPr>
        </xdr:pic>
        <xdr:sp macro="[0]!saveTreatmentID" textlink="">
          <xdr:nvSpPr>
            <xdr:cNvPr id="26" name="Textfeld 25">
              <a:extLst>
                <a:ext uri="{FF2B5EF4-FFF2-40B4-BE49-F238E27FC236}">
                  <a16:creationId xmlns:a16="http://schemas.microsoft.com/office/drawing/2014/main" id="{00000000-0008-0000-2800-00001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safe Treatment</a:t>
              </a:r>
            </a:p>
          </xdr:txBody>
        </xdr:sp>
        <xdr:pic macro="[0]!saveTreatmentID">
          <xdr:nvPicPr>
            <xdr:cNvPr id="27" name="Grafik 26" descr="Optischer Datenträger mit einfarbiger Füllung">
              <a:extLst>
                <a:ext uri="{FF2B5EF4-FFF2-40B4-BE49-F238E27FC236}">
                  <a16:creationId xmlns:a16="http://schemas.microsoft.com/office/drawing/2014/main" id="{00000000-0008-0000-2800-00001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9289486" y="2745369"/>
              <a:ext cx="540000" cy="503006"/>
            </a:xfrm>
            <a:prstGeom prst="rect">
              <a:avLst/>
            </a:prstGeom>
          </xdr:spPr>
        </xdr:pic>
      </xdr:grpSp>
    </xdr:grpSp>
    <xdr:clientData/>
  </xdr:twoCellAnchor>
  <xdr:twoCellAnchor editAs="absolute">
    <xdr:from>
      <xdr:col>7</xdr:col>
      <xdr:colOff>157077</xdr:colOff>
      <xdr:row>13</xdr:row>
      <xdr:rowOff>186285</xdr:rowOff>
    </xdr:from>
    <xdr:to>
      <xdr:col>8</xdr:col>
      <xdr:colOff>79706</xdr:colOff>
      <xdr:row>19</xdr:row>
      <xdr:rowOff>4246</xdr:rowOff>
    </xdr:to>
    <xdr:grpSp>
      <xdr:nvGrpSpPr>
        <xdr:cNvPr id="28" name="Gruppieren 27">
          <a:extLst>
            <a:ext uri="{FF2B5EF4-FFF2-40B4-BE49-F238E27FC236}">
              <a16:creationId xmlns:a16="http://schemas.microsoft.com/office/drawing/2014/main" id="{00000000-0008-0000-2800-00001C000000}"/>
            </a:ext>
          </a:extLst>
        </xdr:cNvPr>
        <xdr:cNvGrpSpPr/>
      </xdr:nvGrpSpPr>
      <xdr:grpSpPr>
        <a:xfrm>
          <a:off x="10602827" y="2556952"/>
          <a:ext cx="2991796" cy="2749544"/>
          <a:chOff x="17798143" y="2462893"/>
          <a:chExt cx="2884714" cy="2748644"/>
        </a:xfrm>
      </xdr:grpSpPr>
      <xdr:sp macro="[0]!markFlascheTreatment" textlink="">
        <xdr:nvSpPr>
          <xdr:cNvPr id="29" name="Rechteck: diagonal liegende Ecken abgerundet 28">
            <a:extLst>
              <a:ext uri="{FF2B5EF4-FFF2-40B4-BE49-F238E27FC236}">
                <a16:creationId xmlns:a16="http://schemas.microsoft.com/office/drawing/2014/main" id="{00000000-0008-0000-2800-00001D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30" name="Gruppieren 29">
            <a:extLst>
              <a:ext uri="{FF2B5EF4-FFF2-40B4-BE49-F238E27FC236}">
                <a16:creationId xmlns:a16="http://schemas.microsoft.com/office/drawing/2014/main" id="{00000000-0008-0000-2800-00001E000000}"/>
              </a:ext>
            </a:extLst>
          </xdr:cNvPr>
          <xdr:cNvGrpSpPr/>
        </xdr:nvGrpSpPr>
        <xdr:grpSpPr>
          <a:xfrm>
            <a:off x="17907001" y="2772583"/>
            <a:ext cx="2707820" cy="2194028"/>
            <a:chOff x="17907001" y="2745369"/>
            <a:chExt cx="2707820" cy="2194028"/>
          </a:xfrm>
        </xdr:grpSpPr>
        <xdr:pic macro="[0]!markFlascheTreatment">
          <xdr:nvPicPr>
            <xdr:cNvPr id="31" name="Grafik 30" descr="Wasserflasche mit einfarbiger Füllung">
              <a:extLst>
                <a:ext uri="{FF2B5EF4-FFF2-40B4-BE49-F238E27FC236}">
                  <a16:creationId xmlns:a16="http://schemas.microsoft.com/office/drawing/2014/main" id="{00000000-0008-0000-2800-00001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8587356" y="2843895"/>
              <a:ext cx="1152000" cy="1152000"/>
            </a:xfrm>
            <a:prstGeom prst="rect">
              <a:avLst/>
            </a:prstGeom>
          </xdr:spPr>
        </xdr:pic>
        <xdr:sp macro="[0]!markFlascheTreatment" textlink="">
          <xdr:nvSpPr>
            <xdr:cNvPr id="32" name="Textfeld 31">
              <a:extLst>
                <a:ext uri="{FF2B5EF4-FFF2-40B4-BE49-F238E27FC236}">
                  <a16:creationId xmlns:a16="http://schemas.microsoft.com/office/drawing/2014/main" id="{00000000-0008-0000-2800-000020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Treatment">
          <xdr:nvPicPr>
            <xdr:cNvPr id="33" name="Grafik 32" descr="Radierer mit einfarbiger Füllung">
              <a:extLst>
                <a:ext uri="{FF2B5EF4-FFF2-40B4-BE49-F238E27FC236}">
                  <a16:creationId xmlns:a16="http://schemas.microsoft.com/office/drawing/2014/main" id="{00000000-0008-0000-2800-00002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289486" y="2745369"/>
              <a:ext cx="540000" cy="503006"/>
            </a:xfrm>
            <a:prstGeom prst="rect">
              <a:avLst/>
            </a:prstGeom>
          </xdr:spPr>
        </xdr:pic>
      </xdr:grpSp>
    </xdr:grpSp>
    <xdr:clientData/>
  </xdr:twoCellAnchor>
  <xdr:twoCellAnchor editAs="oneCell">
    <xdr:from>
      <xdr:col>8</xdr:col>
      <xdr:colOff>841375</xdr:colOff>
      <xdr:row>1</xdr:row>
      <xdr:rowOff>190500</xdr:rowOff>
    </xdr:from>
    <xdr:to>
      <xdr:col>8</xdr:col>
      <xdr:colOff>1757276</xdr:colOff>
      <xdr:row>6</xdr:row>
      <xdr:rowOff>73025</xdr:rowOff>
    </xdr:to>
    <xdr:pic macro="[0]!Nav_TreamentID">
      <xdr:nvPicPr>
        <xdr:cNvPr id="9" name="Grafik 8" descr="Dokument mit einfarbiger Füllung">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763625" y="396875"/>
          <a:ext cx="914400" cy="9144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228600</xdr:colOff>
          <xdr:row>0</xdr:row>
          <xdr:rowOff>152400</xdr:rowOff>
        </xdr:from>
        <xdr:to>
          <xdr:col>14</xdr:col>
          <xdr:colOff>1828800</xdr:colOff>
          <xdr:row>8</xdr:row>
          <xdr:rowOff>114300</xdr:rowOff>
        </xdr:to>
        <xdr:sp macro="" textlink="">
          <xdr:nvSpPr>
            <xdr:cNvPr id="21508" name="Label4" hidden="1">
              <a:extLst>
                <a:ext uri="{63B3BB69-23CF-44E3-9099-C40C66FF867C}">
                  <a14:compatExt spid="_x0000_s21508"/>
                </a:ext>
                <a:ext uri="{FF2B5EF4-FFF2-40B4-BE49-F238E27FC236}">
                  <a16:creationId xmlns:a16="http://schemas.microsoft.com/office/drawing/2014/main" id="{00000000-0008-0000-2A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990600</xdr:colOff>
          <xdr:row>1</xdr:row>
          <xdr:rowOff>38100</xdr:rowOff>
        </xdr:from>
        <xdr:to>
          <xdr:col>10</xdr:col>
          <xdr:colOff>165100</xdr:colOff>
          <xdr:row>7</xdr:row>
          <xdr:rowOff>152400</xdr:rowOff>
        </xdr:to>
        <xdr:sp macro="" textlink="">
          <xdr:nvSpPr>
            <xdr:cNvPr id="21507" name="Label3" hidden="1">
              <a:extLst>
                <a:ext uri="{63B3BB69-23CF-44E3-9099-C40C66FF867C}">
                  <a14:compatExt spid="_x0000_s21507"/>
                </a:ext>
                <a:ext uri="{FF2B5EF4-FFF2-40B4-BE49-F238E27FC236}">
                  <a16:creationId xmlns:a16="http://schemas.microsoft.com/office/drawing/2014/main" id="{00000000-0008-0000-2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1905000</xdr:colOff>
          <xdr:row>1</xdr:row>
          <xdr:rowOff>38100</xdr:rowOff>
        </xdr:from>
        <xdr:to>
          <xdr:col>9</xdr:col>
          <xdr:colOff>914400</xdr:colOff>
          <xdr:row>7</xdr:row>
          <xdr:rowOff>152400</xdr:rowOff>
        </xdr:to>
        <xdr:sp macro="" textlink="">
          <xdr:nvSpPr>
            <xdr:cNvPr id="21506" name="Label2" hidden="1">
              <a:extLst>
                <a:ext uri="{63B3BB69-23CF-44E3-9099-C40C66FF867C}">
                  <a14:compatExt spid="_x0000_s21506"/>
                </a:ext>
                <a:ext uri="{FF2B5EF4-FFF2-40B4-BE49-F238E27FC236}">
                  <a16:creationId xmlns:a16="http://schemas.microsoft.com/office/drawing/2014/main" id="{00000000-0008-0000-2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114300</xdr:rowOff>
        </xdr:from>
        <xdr:to>
          <xdr:col>5</xdr:col>
          <xdr:colOff>1860550</xdr:colOff>
          <xdr:row>8</xdr:row>
          <xdr:rowOff>19050</xdr:rowOff>
        </xdr:to>
        <xdr:sp macro="" textlink="">
          <xdr:nvSpPr>
            <xdr:cNvPr id="21505" name="Label1" hidden="1">
              <a:extLst>
                <a:ext uri="{63B3BB69-23CF-44E3-9099-C40C66FF867C}">
                  <a14:compatExt spid="_x0000_s21505"/>
                </a:ext>
                <a:ext uri="{FF2B5EF4-FFF2-40B4-BE49-F238E27FC236}">
                  <a16:creationId xmlns:a16="http://schemas.microsoft.com/office/drawing/2014/main" id="{00000000-0008-0000-2A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2020661</xdr:colOff>
      <xdr:row>2</xdr:row>
      <xdr:rowOff>62047</xdr:rowOff>
    </xdr:from>
    <xdr:to>
      <xdr:col>8</xdr:col>
      <xdr:colOff>1756955</xdr:colOff>
      <xdr:row>7</xdr:row>
      <xdr:rowOff>44431</xdr:rowOff>
    </xdr:to>
    <xdr:sp macro="" textlink="">
      <xdr:nvSpPr>
        <xdr:cNvPr id="2" name="Rechteck: abgerundete Ecken 1">
          <a:extLst>
            <a:ext uri="{FF2B5EF4-FFF2-40B4-BE49-F238E27FC236}">
              <a16:creationId xmlns:a16="http://schemas.microsoft.com/office/drawing/2014/main" id="{00000000-0008-0000-2900-000002000000}"/>
            </a:ext>
          </a:extLst>
        </xdr:cNvPr>
        <xdr:cNvSpPr/>
      </xdr:nvSpPr>
      <xdr:spPr>
        <a:xfrm>
          <a:off x="6989536" y="467177"/>
          <a:ext cx="805860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Treatment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 ID overview</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42851</xdr:rowOff>
    </xdr:from>
    <xdr:to>
      <xdr:col>4</xdr:col>
      <xdr:colOff>41912</xdr:colOff>
      <xdr:row>7</xdr:row>
      <xdr:rowOff>118653</xdr:rowOff>
    </xdr:to>
    <xdr:pic>
      <xdr:nvPicPr>
        <xdr:cNvPr id="3" name="Google Shape;214;gfdcfdb9974_1_464">
          <a:extLst>
            <a:ext uri="{FF2B5EF4-FFF2-40B4-BE49-F238E27FC236}">
              <a16:creationId xmlns:a16="http://schemas.microsoft.com/office/drawing/2014/main" id="{00000000-0008-0000-29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5</xdr:col>
      <xdr:colOff>746125</xdr:colOff>
      <xdr:row>2</xdr:row>
      <xdr:rowOff>95250</xdr:rowOff>
    </xdr:from>
    <xdr:to>
      <xdr:col>5</xdr:col>
      <xdr:colOff>1670685</xdr:colOff>
      <xdr:row>7</xdr:row>
      <xdr:rowOff>1501</xdr:rowOff>
    </xdr:to>
    <xdr:pic macro="[0]!Nav_FlaschenTreatment">
      <xdr:nvPicPr>
        <xdr:cNvPr id="5" name="Grafik 4" descr="Dokument mit einfarbiger Füllung">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715000" y="508000"/>
          <a:ext cx="914400" cy="914400"/>
        </a:xfrm>
        <a:prstGeom prst="rect">
          <a:avLst/>
        </a:prstGeom>
      </xdr:spPr>
    </xdr:pic>
    <xdr:clientData/>
  </xdr:twoCellAnchor>
  <xdr:twoCellAnchor editAs="oneCell">
    <xdr:from>
      <xdr:col>8</xdr:col>
      <xdr:colOff>2174875</xdr:colOff>
      <xdr:row>2</xdr:row>
      <xdr:rowOff>95250</xdr:rowOff>
    </xdr:from>
    <xdr:to>
      <xdr:col>9</xdr:col>
      <xdr:colOff>690245</xdr:colOff>
      <xdr:row>7</xdr:row>
      <xdr:rowOff>1501</xdr:rowOff>
    </xdr:to>
    <xdr:pic macro="[0]!StartUserCodeCheck">
      <xdr:nvPicPr>
        <xdr:cNvPr id="6" name="Grafik 5" descr="Blog mit einfarbiger Füllung">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462250" y="508000"/>
          <a:ext cx="914400" cy="914400"/>
        </a:xfrm>
        <a:prstGeom prst="rect">
          <a:avLst/>
        </a:prstGeom>
      </xdr:spPr>
    </xdr:pic>
    <xdr:clientData/>
  </xdr:twoCellAnchor>
  <xdr:twoCellAnchor editAs="oneCell">
    <xdr:from>
      <xdr:col>9</xdr:col>
      <xdr:colOff>1190625</xdr:colOff>
      <xdr:row>2</xdr:row>
      <xdr:rowOff>95250</xdr:rowOff>
    </xdr:from>
    <xdr:to>
      <xdr:col>9</xdr:col>
      <xdr:colOff>2101215</xdr:colOff>
      <xdr:row>7</xdr:row>
      <xdr:rowOff>1501</xdr:rowOff>
    </xdr:to>
    <xdr:pic macro="[0]!VersendeFlaschenzumTreatment">
      <xdr:nvPicPr>
        <xdr:cNvPr id="11" name="Grafik 10" descr="Chevronpfeile mit einfarbiger Füllung">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875125" y="508000"/>
          <a:ext cx="914400" cy="914400"/>
        </a:xfrm>
        <a:prstGeom prst="rect">
          <a:avLst/>
        </a:prstGeom>
      </xdr:spPr>
    </xdr:pic>
    <xdr:clientData/>
  </xdr:twoCellAnchor>
  <xdr:twoCellAnchor editAs="absolute">
    <xdr:from>
      <xdr:col>5</xdr:col>
      <xdr:colOff>2281646</xdr:colOff>
      <xdr:row>2</xdr:row>
      <xdr:rowOff>120467</xdr:rowOff>
    </xdr:from>
    <xdr:to>
      <xdr:col>6</xdr:col>
      <xdr:colOff>488171</xdr:colOff>
      <xdr:row>6</xdr:row>
      <xdr:rowOff>158967</xdr:rowOff>
    </xdr:to>
    <xdr:pic>
      <xdr:nvPicPr>
        <xdr:cNvPr id="4" name="Grafik 3" descr="Ebenen (Design) mit einfarbiger Füllung">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7240361" y="537027"/>
          <a:ext cx="864000" cy="864000"/>
        </a:xfrm>
        <a:prstGeom prst="rect">
          <a:avLst/>
        </a:prstGeom>
      </xdr:spPr>
    </xdr:pic>
    <xdr:clientData/>
  </xdr:twoCellAnchor>
  <xdr:twoCellAnchor>
    <xdr:from>
      <xdr:col>5</xdr:col>
      <xdr:colOff>1539876</xdr:colOff>
      <xdr:row>6</xdr:row>
      <xdr:rowOff>158749</xdr:rowOff>
    </xdr:from>
    <xdr:to>
      <xdr:col>6</xdr:col>
      <xdr:colOff>2016125</xdr:colOff>
      <xdr:row>9</xdr:row>
      <xdr:rowOff>66387</xdr:rowOff>
    </xdr:to>
    <xdr:sp macro="" textlink="">
      <xdr:nvSpPr>
        <xdr:cNvPr id="14" name="MainPage1" hidden="1">
          <a:extLst>
            <a:ext uri="{FF2B5EF4-FFF2-40B4-BE49-F238E27FC236}">
              <a16:creationId xmlns:a16="http://schemas.microsoft.com/office/drawing/2014/main" id="{00000000-0008-0000-2900-000007000000}"/>
            </a:ext>
          </a:extLst>
        </xdr:cNvPr>
        <xdr:cNvSpPr txBox="1"/>
      </xdr:nvSpPr>
      <xdr:spPr>
        <a:xfrm>
          <a:off x="6508751" y="1396999"/>
          <a:ext cx="3127374" cy="5267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teatment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406400</xdr:colOff>
      <xdr:row>6</xdr:row>
      <xdr:rowOff>104775</xdr:rowOff>
    </xdr:from>
    <xdr:to>
      <xdr:col>10</xdr:col>
      <xdr:colOff>2177709</xdr:colOff>
      <xdr:row>24</xdr:row>
      <xdr:rowOff>285750</xdr:rowOff>
    </xdr:to>
    <xdr:sp macro="" textlink="">
      <xdr:nvSpPr>
        <xdr:cNvPr id="15" name="MainPage2" hidden="1">
          <a:extLst>
            <a:ext uri="{FF2B5EF4-FFF2-40B4-BE49-F238E27FC236}">
              <a16:creationId xmlns:a16="http://schemas.microsoft.com/office/drawing/2014/main" id="{00000000-0008-0000-2900-000008000000}"/>
            </a:ext>
          </a:extLst>
        </xdr:cNvPr>
        <xdr:cNvSpPr txBox="1"/>
      </xdr:nvSpPr>
      <xdr:spPr>
        <a:xfrm>
          <a:off x="16075025" y="1343025"/>
          <a:ext cx="4025559" cy="299085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Check data</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all</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bottles with the marked ID are checked for completeness. the "Run Check" column marks the status. "FAIL" means that information is missing for one or more bottles. The operator receives an e-mail with details</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1812925</xdr:colOff>
      <xdr:row>4</xdr:row>
      <xdr:rowOff>111124</xdr:rowOff>
    </xdr:from>
    <xdr:to>
      <xdr:col>11</xdr:col>
      <xdr:colOff>1361734</xdr:colOff>
      <xdr:row>21</xdr:row>
      <xdr:rowOff>79374</xdr:rowOff>
    </xdr:to>
    <xdr:sp macro="" textlink="">
      <xdr:nvSpPr>
        <xdr:cNvPr id="16" name="MainPage3" hidden="1">
          <a:extLst>
            <a:ext uri="{FF2B5EF4-FFF2-40B4-BE49-F238E27FC236}">
              <a16:creationId xmlns:a16="http://schemas.microsoft.com/office/drawing/2014/main" id="{00000000-0008-0000-2900-000009000000}"/>
            </a:ext>
          </a:extLst>
        </xdr:cNvPr>
        <xdr:cNvSpPr txBox="1"/>
      </xdr:nvSpPr>
      <xdr:spPr>
        <a:xfrm>
          <a:off x="17481550" y="936624"/>
          <a:ext cx="4025559" cy="2238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transfer to treatment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If the "Run Check" is labelled as "PASS", the "Treatment ID" can be sent here. All marked bottles receive the "IN TREATMENT" process step. </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8</xdr:col>
      <xdr:colOff>1221241</xdr:colOff>
      <xdr:row>2</xdr:row>
      <xdr:rowOff>38777</xdr:rowOff>
    </xdr:from>
    <xdr:to>
      <xdr:col>14</xdr:col>
      <xdr:colOff>262573</xdr:colOff>
      <xdr:row>7</xdr:row>
      <xdr:rowOff>34034</xdr:rowOff>
    </xdr:to>
    <xdr:sp macro="" textlink="">
      <xdr:nvSpPr>
        <xdr:cNvPr id="2" name="txt_Bearbeitung" hidden="1">
          <a:extLst>
            <a:ext uri="{FF2B5EF4-FFF2-40B4-BE49-F238E27FC236}">
              <a16:creationId xmlns:a16="http://schemas.microsoft.com/office/drawing/2014/main" id="{00000000-0008-0000-2A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78238</xdr:rowOff>
    </xdr:from>
    <xdr:to>
      <xdr:col>14</xdr:col>
      <xdr:colOff>300219</xdr:colOff>
      <xdr:row>7</xdr:row>
      <xdr:rowOff>72822</xdr:rowOff>
    </xdr:to>
    <xdr:sp macro="" textlink="">
      <xdr:nvSpPr>
        <xdr:cNvPr id="3" name="txt_Anlage">
          <a:extLst>
            <a:ext uri="{FF2B5EF4-FFF2-40B4-BE49-F238E27FC236}">
              <a16:creationId xmlns:a16="http://schemas.microsoft.com/office/drawing/2014/main" id="{00000000-0008-0000-2A00-000003000000}"/>
            </a:ext>
          </a:extLst>
        </xdr:cNvPr>
        <xdr:cNvSpPr/>
      </xdr:nvSpPr>
      <xdr:spPr>
        <a:xfrm>
          <a:off x="9544050" y="492576"/>
          <a:ext cx="8460922" cy="101756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Qualitycheck</a:t>
          </a:r>
        </a:p>
      </xdr:txBody>
    </xdr:sp>
    <xdr:clientData/>
  </xdr:twoCellAnchor>
  <xdr:twoCellAnchor editAs="absolute">
    <xdr:from>
      <xdr:col>3</xdr:col>
      <xdr:colOff>0</xdr:colOff>
      <xdr:row>1</xdr:row>
      <xdr:rowOff>72378</xdr:rowOff>
    </xdr:from>
    <xdr:to>
      <xdr:col>4</xdr:col>
      <xdr:colOff>72392</xdr:colOff>
      <xdr:row>7</xdr:row>
      <xdr:rowOff>148815</xdr:rowOff>
    </xdr:to>
    <xdr:pic>
      <xdr:nvPicPr>
        <xdr:cNvPr id="4" name="Google Shape;214;gfdcfdb9974_1_464">
          <a:extLst>
            <a:ext uri="{FF2B5EF4-FFF2-40B4-BE49-F238E27FC236}">
              <a16:creationId xmlns:a16="http://schemas.microsoft.com/office/drawing/2014/main" id="{00000000-0008-0000-2A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xdr:from>
      <xdr:col>4</xdr:col>
      <xdr:colOff>476250</xdr:colOff>
      <xdr:row>1</xdr:row>
      <xdr:rowOff>79375</xdr:rowOff>
    </xdr:from>
    <xdr:to>
      <xdr:col>5</xdr:col>
      <xdr:colOff>1254524</xdr:colOff>
      <xdr:row>7</xdr:row>
      <xdr:rowOff>182460</xdr:rowOff>
    </xdr:to>
    <xdr:grpSp>
      <xdr:nvGrpSpPr>
        <xdr:cNvPr id="5" name="Gruppieren 4">
          <a:extLst>
            <a:ext uri="{FF2B5EF4-FFF2-40B4-BE49-F238E27FC236}">
              <a16:creationId xmlns:a16="http://schemas.microsoft.com/office/drawing/2014/main" id="{00000000-0008-0000-2A00-000005000000}"/>
            </a:ext>
          </a:extLst>
        </xdr:cNvPr>
        <xdr:cNvGrpSpPr/>
      </xdr:nvGrpSpPr>
      <xdr:grpSpPr>
        <a:xfrm>
          <a:off x="3333750" y="252557"/>
          <a:ext cx="2207024" cy="1135826"/>
          <a:chOff x="23200179" y="421822"/>
          <a:chExt cx="1721249" cy="982436"/>
        </a:xfrm>
      </xdr:grpSpPr>
      <xdr:pic macro="[0]!Nav_Flaschen">
        <xdr:nvPicPr>
          <xdr:cNvPr id="12" name="Grafik 11" descr="Wasserflasche mit einfarbiger Füllung">
            <a:extLst>
              <a:ext uri="{FF2B5EF4-FFF2-40B4-BE49-F238E27FC236}">
                <a16:creationId xmlns:a16="http://schemas.microsoft.com/office/drawing/2014/main" id="{00000000-0008-0000-2A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3" name="Grafik 12" descr="Pfeil nach rechts mit einfarbiger Füllung">
            <a:extLst>
              <a:ext uri="{FF2B5EF4-FFF2-40B4-BE49-F238E27FC236}">
                <a16:creationId xmlns:a16="http://schemas.microsoft.com/office/drawing/2014/main" id="{00000000-0008-0000-2A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xdr:from>
      <xdr:col>15</xdr:col>
      <xdr:colOff>285750</xdr:colOff>
      <xdr:row>10</xdr:row>
      <xdr:rowOff>127000</xdr:rowOff>
    </xdr:from>
    <xdr:to>
      <xdr:col>18</xdr:col>
      <xdr:colOff>251732</xdr:colOff>
      <xdr:row>20</xdr:row>
      <xdr:rowOff>269875</xdr:rowOff>
    </xdr:to>
    <xdr:grpSp>
      <xdr:nvGrpSpPr>
        <xdr:cNvPr id="18" name="Gruppieren 17">
          <a:extLst>
            <a:ext uri="{FF2B5EF4-FFF2-40B4-BE49-F238E27FC236}">
              <a16:creationId xmlns:a16="http://schemas.microsoft.com/office/drawing/2014/main" id="{00000000-0008-0000-2A00-000012000000}"/>
            </a:ext>
          </a:extLst>
        </xdr:cNvPr>
        <xdr:cNvGrpSpPr/>
      </xdr:nvGrpSpPr>
      <xdr:grpSpPr>
        <a:xfrm>
          <a:off x="20086205" y="1858818"/>
          <a:ext cx="2982232" cy="2856057"/>
          <a:chOff x="21272500" y="2413000"/>
          <a:chExt cx="2871107" cy="2984500"/>
        </a:xfrm>
      </xdr:grpSpPr>
      <xdr:grpSp>
        <xdr:nvGrpSpPr>
          <xdr:cNvPr id="6" name="Gruppieren 5">
            <a:extLst>
              <a:ext uri="{FF2B5EF4-FFF2-40B4-BE49-F238E27FC236}">
                <a16:creationId xmlns:a16="http://schemas.microsoft.com/office/drawing/2014/main" id="{00000000-0008-0000-2A00-000006000000}"/>
              </a:ext>
            </a:extLst>
          </xdr:cNvPr>
          <xdr:cNvGrpSpPr/>
        </xdr:nvGrpSpPr>
        <xdr:grpSpPr>
          <a:xfrm>
            <a:off x="21272500" y="2413000"/>
            <a:ext cx="2871107" cy="2984500"/>
            <a:chOff x="17798143" y="2462893"/>
            <a:chExt cx="2884714" cy="2748644"/>
          </a:xfrm>
        </xdr:grpSpPr>
        <xdr:sp macro="[0]!QualtiyCheckspeichern" textlink="">
          <xdr:nvSpPr>
            <xdr:cNvPr id="7" name="Rechteck: diagonal liegende Ecken abgerundet 6">
              <a:extLst>
                <a:ext uri="{FF2B5EF4-FFF2-40B4-BE49-F238E27FC236}">
                  <a16:creationId xmlns:a16="http://schemas.microsoft.com/office/drawing/2014/main" id="{00000000-0008-0000-2A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A00-000008000000}"/>
                </a:ext>
              </a:extLst>
            </xdr:cNvPr>
            <xdr:cNvGrpSpPr/>
          </xdr:nvGrpSpPr>
          <xdr:grpSpPr>
            <a:xfrm>
              <a:off x="17907001" y="2593262"/>
              <a:ext cx="2707820" cy="2373349"/>
              <a:chOff x="17907001" y="2566048"/>
              <a:chExt cx="2707820" cy="2373349"/>
            </a:xfrm>
          </xdr:grpSpPr>
          <xdr:sp macro="[0]!QualtiyCheckspeichern" textlink="">
            <xdr:nvSpPr>
              <xdr:cNvPr id="10" name="Textfeld 9">
                <a:extLst>
                  <a:ext uri="{FF2B5EF4-FFF2-40B4-BE49-F238E27FC236}">
                    <a16:creationId xmlns:a16="http://schemas.microsoft.com/office/drawing/2014/main" id="{00000000-0008-0000-2A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QM</a:t>
                </a:r>
              </a:p>
            </xdr:txBody>
          </xdr:sp>
          <xdr:pic macro="[0]!QualtiyCheckspeichern">
            <xdr:nvPicPr>
              <xdr:cNvPr id="11" name="Grafik 10" descr="Platte mit einfarbiger Füllung">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560640" y="2566048"/>
                <a:ext cx="540000" cy="540000"/>
              </a:xfrm>
              <a:prstGeom prst="rect">
                <a:avLst/>
              </a:prstGeom>
            </xdr:spPr>
          </xdr:pic>
        </xdr:grpSp>
      </xdr:grpSp>
      <xdr:pic macro="[0]!QualtiyCheckspeichern">
        <xdr:nvPicPr>
          <xdr:cNvPr id="16" name="Grafik 15" descr="Klemmbrett Marke mit einfarbiger Füllung">
            <a:extLst>
              <a:ext uri="{FF2B5EF4-FFF2-40B4-BE49-F238E27FC236}">
                <a16:creationId xmlns:a16="http://schemas.microsoft.com/office/drawing/2014/main" id="{00000000-0008-0000-2A00-00001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986875" y="2905125"/>
            <a:ext cx="1365250" cy="1365250"/>
          </a:xfrm>
          <a:prstGeom prst="rect">
            <a:avLst/>
          </a:prstGeom>
        </xdr:spPr>
      </xdr:pic>
    </xdr:grpSp>
    <xdr:clientData/>
  </xdr:twoCellAnchor>
  <xdr:twoCellAnchor editAs="oneCell">
    <xdr:from>
      <xdr:col>9</xdr:col>
      <xdr:colOff>25400</xdr:colOff>
      <xdr:row>2</xdr:row>
      <xdr:rowOff>152400</xdr:rowOff>
    </xdr:from>
    <xdr:to>
      <xdr:col>9</xdr:col>
      <xdr:colOff>954087</xdr:colOff>
      <xdr:row>7</xdr:row>
      <xdr:rowOff>39687</xdr:rowOff>
    </xdr:to>
    <xdr:pic>
      <xdr:nvPicPr>
        <xdr:cNvPr id="17" name="Grafik 16" descr="Klemmbrett Marke mit einfarbiger Füllung">
          <a:extLst>
            <a:ext uri="{FF2B5EF4-FFF2-40B4-BE49-F238E27FC236}">
              <a16:creationId xmlns:a16="http://schemas.microsoft.com/office/drawing/2014/main" id="{00000000-0008-0000-2A00-00001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693275" y="565150"/>
          <a:ext cx="914400" cy="914400"/>
        </a:xfrm>
        <a:prstGeom prst="rect">
          <a:avLst/>
        </a:prstGeom>
      </xdr:spPr>
    </xdr:pic>
    <xdr:clientData/>
  </xdr:twoCellAnchor>
  <xdr:twoCellAnchor>
    <xdr:from>
      <xdr:col>14</xdr:col>
      <xdr:colOff>349249</xdr:colOff>
      <xdr:row>23</xdr:row>
      <xdr:rowOff>158751</xdr:rowOff>
    </xdr:from>
    <xdr:to>
      <xdr:col>20</xdr:col>
      <xdr:colOff>79374</xdr:colOff>
      <xdr:row>28</xdr:row>
      <xdr:rowOff>31751</xdr:rowOff>
    </xdr:to>
    <xdr:sp macro="" textlink="">
      <xdr:nvSpPr>
        <xdr:cNvPr id="9" name="Rechteck: abgerundete Ecken 8">
          <a:extLst>
            <a:ext uri="{FF2B5EF4-FFF2-40B4-BE49-F238E27FC236}">
              <a16:creationId xmlns:a16="http://schemas.microsoft.com/office/drawing/2014/main" id="{00000000-0008-0000-2A00-000009000000}"/>
            </a:ext>
          </a:extLst>
        </xdr:cNvPr>
        <xdr:cNvSpPr/>
      </xdr:nvSpPr>
      <xdr:spPr>
        <a:xfrm>
          <a:off x="18065749" y="6016626"/>
          <a:ext cx="5540375" cy="1270000"/>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If the</a:t>
          </a:r>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pressure test ist "FAIL" please enter 10,000 [mbar]</a:t>
          </a: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374649</xdr:colOff>
      <xdr:row>29</xdr:row>
      <xdr:rowOff>57151</xdr:rowOff>
    </xdr:from>
    <xdr:to>
      <xdr:col>19</xdr:col>
      <xdr:colOff>79375</xdr:colOff>
      <xdr:row>31</xdr:row>
      <xdr:rowOff>222250</xdr:rowOff>
    </xdr:to>
    <xdr:sp macro="" textlink="">
      <xdr:nvSpPr>
        <xdr:cNvPr id="14" name="Rechteck: abgerundete Ecken 13">
          <a:extLst>
            <a:ext uri="{FF2B5EF4-FFF2-40B4-BE49-F238E27FC236}">
              <a16:creationId xmlns:a16="http://schemas.microsoft.com/office/drawing/2014/main" id="{00000000-0008-0000-2A00-00000E000000}"/>
            </a:ext>
          </a:extLst>
        </xdr:cNvPr>
        <xdr:cNvSpPr/>
      </xdr:nvSpPr>
      <xdr:spPr>
        <a:xfrm>
          <a:off x="18091149" y="7518401"/>
          <a:ext cx="4752976" cy="704849"/>
        </a:xfrm>
        <a:prstGeom prst="roundRect">
          <a:avLst/>
        </a:prstGeom>
        <a:solidFill>
          <a:srgbClr val="E5486A"/>
        </a:solidFill>
        <a:ln w="285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3200">
              <a:solidFill>
                <a:schemeClr val="bg1"/>
              </a:solidFill>
              <a:latin typeface="Urbanist" panose="020B0A04040200000203" pitchFamily="34" charset="0"/>
              <a:ea typeface="Urbanist" panose="020B0A04040200000203" pitchFamily="34" charset="0"/>
              <a:cs typeface="Urbanist" panose="020B0A04040200000203" pitchFamily="34" charset="0"/>
            </a:rPr>
            <a:t>Use "," not "." for numbers </a:t>
          </a:r>
          <a:endPar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32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endParaRPr lang="de-DE" sz="32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12</xdr:col>
      <xdr:colOff>424302</xdr:colOff>
      <xdr:row>11</xdr:row>
      <xdr:rowOff>146268</xdr:rowOff>
    </xdr:from>
    <xdr:to>
      <xdr:col>12</xdr:col>
      <xdr:colOff>461382</xdr:colOff>
      <xdr:row>11</xdr:row>
      <xdr:rowOff>186858</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0" name="Freihand 19">
              <a:extLst>
                <a:ext uri="{FF2B5EF4-FFF2-40B4-BE49-F238E27FC236}">
                  <a16:creationId xmlns:a16="http://schemas.microsoft.com/office/drawing/2014/main" id="{D73D8606-79F1-7388-473F-9E1E0137AB35}"/>
                </a:ext>
              </a:extLst>
            </xdr14:cNvPr>
            <xdr14:cNvContentPartPr/>
          </xdr14:nvContentPartPr>
          <xdr14:nvPr macro=""/>
          <xdr14:xfrm>
            <a:off x="14856120" y="2383200"/>
            <a:ext cx="37080" cy="29160"/>
          </xdr14:xfrm>
        </xdr:contentPart>
      </mc:Choice>
      <mc:Fallback xmlns="">
        <xdr:pic>
          <xdr:nvPicPr>
            <xdr:cNvPr id="20" name="Freihand 19">
              <a:extLst>
                <a:ext uri="{FF2B5EF4-FFF2-40B4-BE49-F238E27FC236}">
                  <a16:creationId xmlns:a16="http://schemas.microsoft.com/office/drawing/2014/main" id="{D73D8606-79F1-7388-473F-9E1E0137AB35}"/>
                </a:ext>
              </a:extLst>
            </xdr:cNvPr>
            <xdr:cNvPicPr/>
          </xdr:nvPicPr>
          <xdr:blipFill>
            <a:blip xmlns:r="http://schemas.openxmlformats.org/officeDocument/2006/relationships" r:embed="rId12"/>
            <a:stretch>
              <a:fillRect/>
            </a:stretch>
          </xdr:blipFill>
          <xdr:spPr>
            <a:xfrm>
              <a:off x="14850000" y="2377080"/>
              <a:ext cx="49320" cy="41400"/>
            </a:xfrm>
            <a:prstGeom prst="rect">
              <a:avLst/>
            </a:prstGeom>
          </xdr:spPr>
        </xdr:pic>
      </mc:Fallback>
    </mc:AlternateContent>
    <xdr:clientData/>
  </xdr:twoCellAnchor>
  <xdr:twoCellAnchor editAs="oneCell">
    <xdr:from>
      <xdr:col>12</xdr:col>
      <xdr:colOff>413502</xdr:colOff>
      <xdr:row>11</xdr:row>
      <xdr:rowOff>216108</xdr:rowOff>
    </xdr:from>
    <xdr:to>
      <xdr:col>12</xdr:col>
      <xdr:colOff>490812</xdr:colOff>
      <xdr:row>11</xdr:row>
      <xdr:rowOff>262188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1" name="Freihand 20">
              <a:extLst>
                <a:ext uri="{FF2B5EF4-FFF2-40B4-BE49-F238E27FC236}">
                  <a16:creationId xmlns:a16="http://schemas.microsoft.com/office/drawing/2014/main" id="{F2A7BF49-AF46-307E-632C-03D5EE8B783A}"/>
                </a:ext>
              </a:extLst>
            </xdr14:cNvPr>
            <xdr14:cNvContentPartPr/>
          </xdr14:nvContentPartPr>
          <xdr14:nvPr macro=""/>
          <xdr14:xfrm>
            <a:off x="14845320" y="2453040"/>
            <a:ext cx="65880" cy="46080"/>
          </xdr14:xfrm>
        </xdr:contentPart>
      </mc:Choice>
      <mc:Fallback xmlns="">
        <xdr:pic>
          <xdr:nvPicPr>
            <xdr:cNvPr id="21" name="Freihand 20">
              <a:extLst>
                <a:ext uri="{FF2B5EF4-FFF2-40B4-BE49-F238E27FC236}">
                  <a16:creationId xmlns:a16="http://schemas.microsoft.com/office/drawing/2014/main" id="{F2A7BF49-AF46-307E-632C-03D5EE8B783A}"/>
                </a:ext>
              </a:extLst>
            </xdr:cNvPr>
            <xdr:cNvPicPr/>
          </xdr:nvPicPr>
          <xdr:blipFill>
            <a:blip xmlns:r="http://schemas.openxmlformats.org/officeDocument/2006/relationships" r:embed="rId14"/>
            <a:stretch>
              <a:fillRect/>
            </a:stretch>
          </xdr:blipFill>
          <xdr:spPr>
            <a:xfrm>
              <a:off x="14839200" y="2446920"/>
              <a:ext cx="78120" cy="58320"/>
            </a:xfrm>
            <a:prstGeom prst="rect">
              <a:avLst/>
            </a:prstGeom>
          </xdr:spPr>
        </xdr:pic>
      </mc:Fallback>
    </mc:AlternateContent>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342900</xdr:colOff>
          <xdr:row>1</xdr:row>
          <xdr:rowOff>38100</xdr:rowOff>
        </xdr:from>
        <xdr:to>
          <xdr:col>16</xdr:col>
          <xdr:colOff>1917700</xdr:colOff>
          <xdr:row>7</xdr:row>
          <xdr:rowOff>184150</xdr:rowOff>
        </xdr:to>
        <xdr:sp macro="" textlink="">
          <xdr:nvSpPr>
            <xdr:cNvPr id="23560" name="Label8" hidden="1">
              <a:extLst>
                <a:ext uri="{63B3BB69-23CF-44E3-9099-C40C66FF867C}">
                  <a14:compatExt spid="_x0000_s23560"/>
                </a:ext>
                <a:ext uri="{FF2B5EF4-FFF2-40B4-BE49-F238E27FC236}">
                  <a16:creationId xmlns:a16="http://schemas.microsoft.com/office/drawing/2014/main" id="{00000000-0008-0000-2C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876300</xdr:colOff>
          <xdr:row>1</xdr:row>
          <xdr:rowOff>76200</xdr:rowOff>
        </xdr:from>
        <xdr:to>
          <xdr:col>15</xdr:col>
          <xdr:colOff>76200</xdr:colOff>
          <xdr:row>7</xdr:row>
          <xdr:rowOff>228600</xdr:rowOff>
        </xdr:to>
        <xdr:sp macro="" textlink="">
          <xdr:nvSpPr>
            <xdr:cNvPr id="23558" name="Label6" hidden="1">
              <a:extLst>
                <a:ext uri="{63B3BB69-23CF-44E3-9099-C40C66FF867C}">
                  <a14:compatExt spid="_x0000_s23558"/>
                </a:ext>
                <a:ext uri="{FF2B5EF4-FFF2-40B4-BE49-F238E27FC236}">
                  <a16:creationId xmlns:a16="http://schemas.microsoft.com/office/drawing/2014/main" id="{00000000-0008-0000-2C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1447800</xdr:colOff>
          <xdr:row>1</xdr:row>
          <xdr:rowOff>76200</xdr:rowOff>
        </xdr:from>
        <xdr:to>
          <xdr:col>14</xdr:col>
          <xdr:colOff>723900</xdr:colOff>
          <xdr:row>8</xdr:row>
          <xdr:rowOff>38100</xdr:rowOff>
        </xdr:to>
        <xdr:sp macro="" textlink="">
          <xdr:nvSpPr>
            <xdr:cNvPr id="23557" name="Label5" hidden="1">
              <a:extLst>
                <a:ext uri="{63B3BB69-23CF-44E3-9099-C40C66FF867C}">
                  <a14:compatExt spid="_x0000_s23557"/>
                </a:ext>
                <a:ext uri="{FF2B5EF4-FFF2-40B4-BE49-F238E27FC236}">
                  <a16:creationId xmlns:a16="http://schemas.microsoft.com/office/drawing/2014/main" id="{00000000-0008-0000-2C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1524000</xdr:colOff>
          <xdr:row>1</xdr:row>
          <xdr:rowOff>114300</xdr:rowOff>
        </xdr:from>
        <xdr:to>
          <xdr:col>13</xdr:col>
          <xdr:colOff>1257300</xdr:colOff>
          <xdr:row>8</xdr:row>
          <xdr:rowOff>38100</xdr:rowOff>
        </xdr:to>
        <xdr:sp macro="" textlink="">
          <xdr:nvSpPr>
            <xdr:cNvPr id="23556" name="Label4" hidden="1">
              <a:extLst>
                <a:ext uri="{63B3BB69-23CF-44E3-9099-C40C66FF867C}">
                  <a14:compatExt spid="_x0000_s23556"/>
                </a:ext>
                <a:ext uri="{FF2B5EF4-FFF2-40B4-BE49-F238E27FC236}">
                  <a16:creationId xmlns:a16="http://schemas.microsoft.com/office/drawing/2014/main" id="{00000000-0008-0000-2C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2171700</xdr:colOff>
          <xdr:row>0</xdr:row>
          <xdr:rowOff>190500</xdr:rowOff>
        </xdr:from>
        <xdr:to>
          <xdr:col>6</xdr:col>
          <xdr:colOff>1295400</xdr:colOff>
          <xdr:row>7</xdr:row>
          <xdr:rowOff>152400</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2C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1</xdr:row>
          <xdr:rowOff>0</xdr:rowOff>
        </xdr:from>
        <xdr:to>
          <xdr:col>5</xdr:col>
          <xdr:colOff>1885950</xdr:colOff>
          <xdr:row>7</xdr:row>
          <xdr:rowOff>146050</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2C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914400</xdr:colOff>
          <xdr:row>1</xdr:row>
          <xdr:rowOff>0</xdr:rowOff>
        </xdr:from>
        <xdr:to>
          <xdr:col>4</xdr:col>
          <xdr:colOff>946150</xdr:colOff>
          <xdr:row>7</xdr:row>
          <xdr:rowOff>146050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2C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1</xdr:row>
          <xdr:rowOff>76200</xdr:rowOff>
        </xdr:from>
        <xdr:to>
          <xdr:col>15</xdr:col>
          <xdr:colOff>793750</xdr:colOff>
          <xdr:row>3</xdr:row>
          <xdr:rowOff>190500</xdr:rowOff>
        </xdr:to>
        <xdr:sp macro="" textlink="">
          <xdr:nvSpPr>
            <xdr:cNvPr id="23559" name="Label7" hidden="1">
              <a:extLst>
                <a:ext uri="{63B3BB69-23CF-44E3-9099-C40C66FF867C}">
                  <a14:compatExt spid="_x0000_s23559"/>
                </a:ext>
                <a:ext uri="{FF2B5EF4-FFF2-40B4-BE49-F238E27FC236}">
                  <a16:creationId xmlns:a16="http://schemas.microsoft.com/office/drawing/2014/main" id="{00000000-0008-0000-2C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8</xdr:col>
      <xdr:colOff>473529</xdr:colOff>
      <xdr:row>2</xdr:row>
      <xdr:rowOff>54427</xdr:rowOff>
    </xdr:from>
    <xdr:to>
      <xdr:col>12</xdr:col>
      <xdr:colOff>1219489</xdr:colOff>
      <xdr:row>7</xdr:row>
      <xdr:rowOff>54591</xdr:rowOff>
    </xdr:to>
    <xdr:sp macro="" textlink="">
      <xdr:nvSpPr>
        <xdr:cNvPr id="2" name="Rechteck: abgerundete Ecken 1">
          <a:extLst>
            <a:ext uri="{FF2B5EF4-FFF2-40B4-BE49-F238E27FC236}">
              <a16:creationId xmlns:a16="http://schemas.microsoft.com/office/drawing/2014/main" id="{00000000-0008-0000-2B00-000002000000}"/>
            </a:ext>
          </a:extLst>
        </xdr:cNvPr>
        <xdr:cNvSpPr/>
      </xdr:nvSpPr>
      <xdr:spPr>
        <a:xfrm>
          <a:off x="9084129" y="473527"/>
          <a:ext cx="8044543"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 overview</a:t>
          </a:r>
        </a:p>
      </xdr:txBody>
    </xdr:sp>
    <xdr:clientData/>
  </xdr:twoCellAnchor>
  <xdr:twoCellAnchor editAs="absolute">
    <xdr:from>
      <xdr:col>2</xdr:col>
      <xdr:colOff>245630</xdr:colOff>
      <xdr:row>1</xdr:row>
      <xdr:rowOff>54281</xdr:rowOff>
    </xdr:from>
    <xdr:to>
      <xdr:col>3</xdr:col>
      <xdr:colOff>300876</xdr:colOff>
      <xdr:row>7</xdr:row>
      <xdr:rowOff>128813</xdr:rowOff>
    </xdr:to>
    <xdr:pic>
      <xdr:nvPicPr>
        <xdr:cNvPr id="3" name="Google Shape;214;gfdcfdb9974_1_464">
          <a:extLst>
            <a:ext uri="{FF2B5EF4-FFF2-40B4-BE49-F238E27FC236}">
              <a16:creationId xmlns:a16="http://schemas.microsoft.com/office/drawing/2014/main" id="{00000000-0008-0000-2B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42455" y="258924"/>
          <a:ext cx="1437526" cy="1318266"/>
        </a:xfrm>
        <a:prstGeom prst="rect">
          <a:avLst/>
        </a:prstGeom>
        <a:noFill/>
        <a:ln>
          <a:noFill/>
        </a:ln>
      </xdr:spPr>
    </xdr:pic>
    <xdr:clientData/>
  </xdr:twoCellAnchor>
  <xdr:twoCellAnchor editAs="absolute">
    <xdr:from>
      <xdr:col>8</xdr:col>
      <xdr:colOff>626387</xdr:colOff>
      <xdr:row>2</xdr:row>
      <xdr:rowOff>112032</xdr:rowOff>
    </xdr:from>
    <xdr:to>
      <xdr:col>8</xdr:col>
      <xdr:colOff>1483129</xdr:colOff>
      <xdr:row>6</xdr:row>
      <xdr:rowOff>169128</xdr:rowOff>
    </xdr:to>
    <xdr:pic>
      <xdr:nvPicPr>
        <xdr:cNvPr id="4" name="Grafik 3" descr="Mais mit einfarbiger Füllung">
          <a:extLst>
            <a:ext uri="{FF2B5EF4-FFF2-40B4-BE49-F238E27FC236}">
              <a16:creationId xmlns:a16="http://schemas.microsoft.com/office/drawing/2014/main" id="{00000000-0008-0000-2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33812" y="527957"/>
          <a:ext cx="864000" cy="885771"/>
        </a:xfrm>
        <a:prstGeom prst="rect">
          <a:avLst/>
        </a:prstGeom>
      </xdr:spPr>
    </xdr:pic>
    <xdr:clientData/>
  </xdr:twoCellAnchor>
  <xdr:twoCellAnchor editAs="oneCell">
    <xdr:from>
      <xdr:col>3</xdr:col>
      <xdr:colOff>1055172</xdr:colOff>
      <xdr:row>2</xdr:row>
      <xdr:rowOff>12370</xdr:rowOff>
    </xdr:from>
    <xdr:to>
      <xdr:col>4</xdr:col>
      <xdr:colOff>684068</xdr:colOff>
      <xdr:row>7</xdr:row>
      <xdr:rowOff>2942</xdr:rowOff>
    </xdr:to>
    <xdr:pic macro="[0]!Nav_Startseite">
      <xdr:nvPicPr>
        <xdr:cNvPr id="5" name="Grafik 4" descr="Start mit einfarbiger Füllung">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40627" y="428006"/>
          <a:ext cx="1008000" cy="998202"/>
        </a:xfrm>
        <a:prstGeom prst="rect">
          <a:avLst/>
        </a:prstGeom>
      </xdr:spPr>
    </xdr:pic>
    <xdr:clientData/>
  </xdr:twoCellAnchor>
  <xdr:twoCellAnchor editAs="absolute">
    <xdr:from>
      <xdr:col>13</xdr:col>
      <xdr:colOff>1637</xdr:colOff>
      <xdr:row>2</xdr:row>
      <xdr:rowOff>54884</xdr:rowOff>
    </xdr:from>
    <xdr:to>
      <xdr:col>13</xdr:col>
      <xdr:colOff>1082503</xdr:colOff>
      <xdr:row>7</xdr:row>
      <xdr:rowOff>111237</xdr:rowOff>
    </xdr:to>
    <xdr:pic macro="[0]!Filamentanlageüberprüfen">
      <xdr:nvPicPr>
        <xdr:cNvPr id="7" name="Grafik 6" descr="Marke folgen mit einfarbiger Füllung">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544130" y="458109"/>
          <a:ext cx="1080000" cy="1094578"/>
        </a:xfrm>
        <a:prstGeom prst="rect">
          <a:avLst/>
        </a:prstGeom>
      </xdr:spPr>
    </xdr:pic>
    <xdr:clientData/>
  </xdr:twoCellAnchor>
  <xdr:twoCellAnchor editAs="absolute">
    <xdr:from>
      <xdr:col>13</xdr:col>
      <xdr:colOff>1617211</xdr:colOff>
      <xdr:row>2</xdr:row>
      <xdr:rowOff>1</xdr:rowOff>
    </xdr:from>
    <xdr:to>
      <xdr:col>14</xdr:col>
      <xdr:colOff>644895</xdr:colOff>
      <xdr:row>7</xdr:row>
      <xdr:rowOff>55383</xdr:rowOff>
    </xdr:to>
    <xdr:pic macro="[0]!Filamentbearbeitungüberprüfen">
      <xdr:nvPicPr>
        <xdr:cNvPr id="8" name="Grafik 7" descr="Stift mit einfarbiger Füllung">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158838" y="410483"/>
          <a:ext cx="1065623" cy="1080000"/>
        </a:xfrm>
        <a:prstGeom prst="rect">
          <a:avLst/>
        </a:prstGeom>
      </xdr:spPr>
    </xdr:pic>
    <xdr:clientData/>
  </xdr:twoCellAnchor>
  <xdr:twoCellAnchor editAs="absolute">
    <xdr:from>
      <xdr:col>5</xdr:col>
      <xdr:colOff>607292</xdr:colOff>
      <xdr:row>1</xdr:row>
      <xdr:rowOff>35980</xdr:rowOff>
    </xdr:from>
    <xdr:to>
      <xdr:col>5</xdr:col>
      <xdr:colOff>1863072</xdr:colOff>
      <xdr:row>7</xdr:row>
      <xdr:rowOff>93255</xdr:rowOff>
    </xdr:to>
    <xdr:pic macro="[0]!Nav_Produktion">
      <xdr:nvPicPr>
        <xdr:cNvPr id="9" name="Grafik 8" descr="Produktion mit einfarbiger Füllung">
          <a:extLst>
            <a:ext uri="{FF2B5EF4-FFF2-40B4-BE49-F238E27FC236}">
              <a16:creationId xmlns:a16="http://schemas.microsoft.com/office/drawing/2014/main" id="{00000000-0008-0000-2B00-00000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0228" y="237448"/>
          <a:ext cx="1258955" cy="1310534"/>
        </a:xfrm>
        <a:prstGeom prst="rect">
          <a:avLst/>
        </a:prstGeom>
      </xdr:spPr>
    </xdr:pic>
    <xdr:clientData/>
  </xdr:twoCellAnchor>
  <xdr:twoCellAnchor editAs="absolute">
    <xdr:from>
      <xdr:col>5</xdr:col>
      <xdr:colOff>2169390</xdr:colOff>
      <xdr:row>1</xdr:row>
      <xdr:rowOff>93519</xdr:rowOff>
    </xdr:from>
    <xdr:to>
      <xdr:col>6</xdr:col>
      <xdr:colOff>1219411</xdr:colOff>
      <xdr:row>7</xdr:row>
      <xdr:rowOff>111049</xdr:rowOff>
    </xdr:to>
    <xdr:pic macro="[0]!Nav_Logistik">
      <xdr:nvPicPr>
        <xdr:cNvPr id="10" name="Grafik 9" descr="Schachtel mit einfarbiger Füllung">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6385501" y="288637"/>
          <a:ext cx="1258955" cy="1267614"/>
        </a:xfrm>
        <a:prstGeom prst="rect">
          <a:avLst/>
        </a:prstGeom>
      </xdr:spPr>
    </xdr:pic>
    <xdr:clientData/>
  </xdr:twoCellAnchor>
  <xdr:twoCellAnchor editAs="oneCell">
    <xdr:from>
      <xdr:col>14</xdr:col>
      <xdr:colOff>831271</xdr:colOff>
      <xdr:row>1</xdr:row>
      <xdr:rowOff>86590</xdr:rowOff>
    </xdr:from>
    <xdr:to>
      <xdr:col>15</xdr:col>
      <xdr:colOff>171680</xdr:colOff>
      <xdr:row>7</xdr:row>
      <xdr:rowOff>171681</xdr:rowOff>
    </xdr:to>
    <xdr:pic macro="[0]!KlimastationFilament">
      <xdr:nvPicPr>
        <xdr:cNvPr id="13" name="Grafik 12" descr="Schneeflocke mit einfarbiger Füllung">
          <a:extLst>
            <a:ext uri="{FF2B5EF4-FFF2-40B4-BE49-F238E27FC236}">
              <a16:creationId xmlns:a16="http://schemas.microsoft.com/office/drawing/2014/main" id="{00000000-0008-0000-2B00-00000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435453" y="294408"/>
          <a:ext cx="1332000" cy="1332000"/>
        </a:xfrm>
        <a:prstGeom prst="rect">
          <a:avLst/>
        </a:prstGeom>
      </xdr:spPr>
    </xdr:pic>
    <xdr:clientData/>
  </xdr:twoCellAnchor>
  <xdr:twoCellAnchor>
    <xdr:from>
      <xdr:col>4</xdr:col>
      <xdr:colOff>329045</xdr:colOff>
      <xdr:row>6</xdr:row>
      <xdr:rowOff>69273</xdr:rowOff>
    </xdr:from>
    <xdr:to>
      <xdr:col>5</xdr:col>
      <xdr:colOff>2102019</xdr:colOff>
      <xdr:row>8</xdr:row>
      <xdr:rowOff>123263</xdr:rowOff>
    </xdr:to>
    <xdr:sp macro="" textlink="">
      <xdr:nvSpPr>
        <xdr:cNvPr id="19" name="MainPage1" hidden="1">
          <a:extLst>
            <a:ext uri="{FF2B5EF4-FFF2-40B4-BE49-F238E27FC236}">
              <a16:creationId xmlns:a16="http://schemas.microsoft.com/office/drawing/2014/main" id="{00000000-0008-0000-2B00-0000F5600000}"/>
            </a:ext>
          </a:extLst>
        </xdr:cNvPr>
        <xdr:cNvSpPr txBox="1"/>
      </xdr:nvSpPr>
      <xdr:spPr>
        <a:xfrm>
          <a:off x="3099954" y="1316182"/>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1610592</xdr:colOff>
      <xdr:row>6</xdr:row>
      <xdr:rowOff>69273</xdr:rowOff>
    </xdr:from>
    <xdr:to>
      <xdr:col>8</xdr:col>
      <xdr:colOff>1232647</xdr:colOff>
      <xdr:row>8</xdr:row>
      <xdr:rowOff>137119</xdr:rowOff>
    </xdr:to>
    <xdr:sp macro="" textlink="">
      <xdr:nvSpPr>
        <xdr:cNvPr id="20" name="MainPage2" hidden="1">
          <a:extLst>
            <a:ext uri="{FF2B5EF4-FFF2-40B4-BE49-F238E27FC236}">
              <a16:creationId xmlns:a16="http://schemas.microsoft.com/office/drawing/2014/main" id="{00000000-0008-0000-2B00-0000F6600000}"/>
            </a:ext>
          </a:extLst>
        </xdr:cNvPr>
        <xdr:cNvSpPr txBox="1"/>
      </xdr:nvSpPr>
      <xdr:spPr>
        <a:xfrm>
          <a:off x="5836228" y="1316182"/>
          <a:ext cx="4038192" cy="48348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to Production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917865</xdr:colOff>
      <xdr:row>6</xdr:row>
      <xdr:rowOff>69273</xdr:rowOff>
    </xdr:from>
    <xdr:to>
      <xdr:col>9</xdr:col>
      <xdr:colOff>553774</xdr:colOff>
      <xdr:row>8</xdr:row>
      <xdr:rowOff>150973</xdr:rowOff>
    </xdr:to>
    <xdr:sp macro="" textlink="">
      <xdr:nvSpPr>
        <xdr:cNvPr id="21" name="MainPage3" hidden="1">
          <a:extLst>
            <a:ext uri="{FF2B5EF4-FFF2-40B4-BE49-F238E27FC236}">
              <a16:creationId xmlns:a16="http://schemas.microsoft.com/office/drawing/2014/main" id="{00000000-0008-0000-2B00-0000F7600000}"/>
            </a:ext>
          </a:extLst>
        </xdr:cNvPr>
        <xdr:cNvSpPr txBox="1"/>
      </xdr:nvSpPr>
      <xdr:spPr>
        <a:xfrm>
          <a:off x="7342910" y="1316182"/>
          <a:ext cx="3723000" cy="49733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Logistic</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Page</a:t>
          </a:r>
        </a:p>
      </xdr:txBody>
    </xdr:sp>
    <xdr:clientData/>
  </xdr:twoCellAnchor>
  <xdr:twoCellAnchor>
    <xdr:from>
      <xdr:col>13</xdr:col>
      <xdr:colOff>654629</xdr:colOff>
      <xdr:row>6</xdr:row>
      <xdr:rowOff>65809</xdr:rowOff>
    </xdr:from>
    <xdr:to>
      <xdr:col>14</xdr:col>
      <xdr:colOff>1838784</xdr:colOff>
      <xdr:row>12</xdr:row>
      <xdr:rowOff>127593</xdr:rowOff>
    </xdr:to>
    <xdr:sp macro="" textlink="">
      <xdr:nvSpPr>
        <xdr:cNvPr id="22" name="MainPage4" hidden="1">
          <a:extLst>
            <a:ext uri="{FF2B5EF4-FFF2-40B4-BE49-F238E27FC236}">
              <a16:creationId xmlns:a16="http://schemas.microsoft.com/office/drawing/2014/main" id="{00000000-0008-0000-2B00-0000F8600000}"/>
            </a:ext>
          </a:extLst>
        </xdr:cNvPr>
        <xdr:cNvSpPr txBox="1"/>
      </xdr:nvSpPr>
      <xdr:spPr>
        <a:xfrm>
          <a:off x="18215265" y="1312718"/>
          <a:ext cx="3227701" cy="129137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 or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62346</xdr:colOff>
      <xdr:row>6</xdr:row>
      <xdr:rowOff>86590</xdr:rowOff>
    </xdr:from>
    <xdr:to>
      <xdr:col>15</xdr:col>
      <xdr:colOff>1298456</xdr:colOff>
      <xdr:row>14</xdr:row>
      <xdr:rowOff>155862</xdr:rowOff>
    </xdr:to>
    <xdr:sp macro="" textlink="">
      <xdr:nvSpPr>
        <xdr:cNvPr id="23" name="MainPage5" hidden="1">
          <a:extLst>
            <a:ext uri="{FF2B5EF4-FFF2-40B4-BE49-F238E27FC236}">
              <a16:creationId xmlns:a16="http://schemas.microsoft.com/office/drawing/2014/main" id="{00000000-0008-0000-2B00-0000F9600000}"/>
            </a:ext>
          </a:extLst>
        </xdr:cNvPr>
        <xdr:cNvSpPr txBox="1"/>
      </xdr:nvSpPr>
      <xdr:spPr>
        <a:xfrm>
          <a:off x="19666528" y="1333499"/>
          <a:ext cx="3227701" cy="192231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Filament</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store</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in printers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Email notification</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edit Usage</a:t>
          </a: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editAs="oneCell">
    <xdr:from>
      <xdr:col>15</xdr:col>
      <xdr:colOff>349250</xdr:colOff>
      <xdr:row>2</xdr:row>
      <xdr:rowOff>0</xdr:rowOff>
    </xdr:from>
    <xdr:to>
      <xdr:col>15</xdr:col>
      <xdr:colOff>1429250</xdr:colOff>
      <xdr:row>7</xdr:row>
      <xdr:rowOff>54475</xdr:rowOff>
    </xdr:to>
    <xdr:pic macro="[0]!AirlockFilament">
      <xdr:nvPicPr>
        <xdr:cNvPr id="11" name="Grafik 10" descr="Würfel mit einfarbiger Füllung">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1955125" y="412750"/>
          <a:ext cx="1080000" cy="1080000"/>
        </a:xfrm>
        <a:prstGeom prst="rect">
          <a:avLst/>
        </a:prstGeom>
      </xdr:spPr>
    </xdr:pic>
    <xdr:clientData/>
  </xdr:twoCellAnchor>
  <xdr:twoCellAnchor>
    <xdr:from>
      <xdr:col>14</xdr:col>
      <xdr:colOff>1634837</xdr:colOff>
      <xdr:row>6</xdr:row>
      <xdr:rowOff>41562</xdr:rowOff>
    </xdr:from>
    <xdr:to>
      <xdr:col>16</xdr:col>
      <xdr:colOff>636902</xdr:colOff>
      <xdr:row>15</xdr:row>
      <xdr:rowOff>155862</xdr:rowOff>
    </xdr:to>
    <xdr:sp macro="" textlink="">
      <xdr:nvSpPr>
        <xdr:cNvPr id="24" name="MainPage6" hidden="1">
          <a:extLst>
            <a:ext uri="{FF2B5EF4-FFF2-40B4-BE49-F238E27FC236}">
              <a16:creationId xmlns:a16="http://schemas.microsoft.com/office/drawing/2014/main" id="{00000000-0008-0000-2B00-0000FA600000}"/>
            </a:ext>
          </a:extLst>
        </xdr:cNvPr>
        <xdr:cNvSpPr txBox="1"/>
      </xdr:nvSpPr>
      <xdr:spPr>
        <a:xfrm>
          <a:off x="21239019" y="1288471"/>
          <a:ext cx="3227701" cy="227907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Production</a:t>
          </a:r>
        </a:p>
        <a:p>
          <a:pPr algn="l"/>
          <a:r>
            <a:rPr lang="de-DE" sz="180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air</a:t>
          </a:r>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to production room.</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create a use date </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Production)</a:t>
          </a:r>
        </a:p>
        <a:p>
          <a:pPr algn="l"/>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15</xdr:col>
      <xdr:colOff>955965</xdr:colOff>
      <xdr:row>6</xdr:row>
      <xdr:rowOff>72735</xdr:rowOff>
    </xdr:from>
    <xdr:to>
      <xdr:col>16</xdr:col>
      <xdr:colOff>1949621</xdr:colOff>
      <xdr:row>17</xdr:row>
      <xdr:rowOff>277091</xdr:rowOff>
    </xdr:to>
    <xdr:sp macro="" textlink="">
      <xdr:nvSpPr>
        <xdr:cNvPr id="25" name="MainPage7" hidden="1">
          <a:extLst>
            <a:ext uri="{FF2B5EF4-FFF2-40B4-BE49-F238E27FC236}">
              <a16:creationId xmlns:a16="http://schemas.microsoft.com/office/drawing/2014/main" id="{00000000-0008-0000-2B00-0000FB600000}"/>
            </a:ext>
          </a:extLst>
        </xdr:cNvPr>
        <xdr:cNvSpPr txBox="1"/>
      </xdr:nvSpPr>
      <xdr:spPr>
        <a:xfrm>
          <a:off x="22551738" y="1319644"/>
          <a:ext cx="3227701" cy="29925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Storage in air</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lock</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Transfer the Filament from 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air lock.</a:t>
          </a: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change shelf to "AIR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LOCK"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 </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76200</xdr:rowOff>
        </xdr:from>
        <xdr:to>
          <xdr:col>13</xdr:col>
          <xdr:colOff>1143000</xdr:colOff>
          <xdr:row>9</xdr:row>
          <xdr:rowOff>0</xdr:rowOff>
        </xdr:to>
        <xdr:sp macro="" textlink="">
          <xdr:nvSpPr>
            <xdr:cNvPr id="24584" name="Label6" hidden="1">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990600</xdr:colOff>
          <xdr:row>2</xdr:row>
          <xdr:rowOff>0</xdr:rowOff>
        </xdr:from>
        <xdr:to>
          <xdr:col>12</xdr:col>
          <xdr:colOff>171450</xdr:colOff>
          <xdr:row>8</xdr:row>
          <xdr:rowOff>0</xdr:rowOff>
        </xdr:to>
        <xdr:sp macro="" textlink="">
          <xdr:nvSpPr>
            <xdr:cNvPr id="24583" name="Label5" hidden="1">
              <a:extLst>
                <a:ext uri="{63B3BB69-23CF-44E3-9099-C40C66FF867C}">
                  <a14:compatExt spid="_x0000_s24583"/>
                </a:ext>
                <a:ext uri="{FF2B5EF4-FFF2-40B4-BE49-F238E27FC236}">
                  <a16:creationId xmlns:a16="http://schemas.microsoft.com/office/drawing/2014/main" id="{00000000-0008-0000-2D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1</xdr:row>
          <xdr:rowOff>152400</xdr:rowOff>
        </xdr:from>
        <xdr:to>
          <xdr:col>10</xdr:col>
          <xdr:colOff>2019300</xdr:colOff>
          <xdr:row>8</xdr:row>
          <xdr:rowOff>0</xdr:rowOff>
        </xdr:to>
        <xdr:sp macro="" textlink="">
          <xdr:nvSpPr>
            <xdr:cNvPr id="24582" name="Label4" hidden="1">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342900</xdr:colOff>
          <xdr:row>1</xdr:row>
          <xdr:rowOff>114300</xdr:rowOff>
        </xdr:from>
        <xdr:to>
          <xdr:col>9</xdr:col>
          <xdr:colOff>1771650</xdr:colOff>
          <xdr:row>8</xdr:row>
          <xdr:rowOff>0</xdr:rowOff>
        </xdr:to>
        <xdr:sp macro="" textlink="">
          <xdr:nvSpPr>
            <xdr:cNvPr id="24581" name="Label3" hidden="1">
              <a:extLst>
                <a:ext uri="{63B3BB69-23CF-44E3-9099-C40C66FF867C}">
                  <a14:compatExt spid="_x0000_s24581"/>
                </a:ext>
                <a:ext uri="{FF2B5EF4-FFF2-40B4-BE49-F238E27FC236}">
                  <a16:creationId xmlns:a16="http://schemas.microsoft.com/office/drawing/2014/main" id="{00000000-0008-0000-2D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xdr:row>
          <xdr:rowOff>0</xdr:rowOff>
        </xdr:from>
        <xdr:to>
          <xdr:col>8</xdr:col>
          <xdr:colOff>1466850</xdr:colOff>
          <xdr:row>8</xdr:row>
          <xdr:rowOff>0</xdr:rowOff>
        </xdr:to>
        <xdr:sp macro="" textlink="">
          <xdr:nvSpPr>
            <xdr:cNvPr id="24580" name="Label2" hidden="1">
              <a:extLst>
                <a:ext uri="{63B3BB69-23CF-44E3-9099-C40C66FF867C}">
                  <a14:compatExt spid="_x0000_s24580"/>
                </a:ext>
                <a:ext uri="{FF2B5EF4-FFF2-40B4-BE49-F238E27FC236}">
                  <a16:creationId xmlns:a16="http://schemas.microsoft.com/office/drawing/2014/main" id="{00000000-0008-0000-2D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xdr:row>
          <xdr:rowOff>114300</xdr:rowOff>
        </xdr:from>
        <xdr:to>
          <xdr:col>4</xdr:col>
          <xdr:colOff>609600</xdr:colOff>
          <xdr:row>7</xdr:row>
          <xdr:rowOff>76200</xdr:rowOff>
        </xdr:to>
        <xdr:sp macro="" textlink="">
          <xdr:nvSpPr>
            <xdr:cNvPr id="24579" name="Label1" hidden="1">
              <a:extLst>
                <a:ext uri="{63B3BB69-23CF-44E3-9099-C40C66FF867C}">
                  <a14:compatExt spid="_x0000_s24579"/>
                </a:ext>
                <a:ext uri="{FF2B5EF4-FFF2-40B4-BE49-F238E27FC236}">
                  <a16:creationId xmlns:a16="http://schemas.microsoft.com/office/drawing/2014/main" id="{00000000-0008-0000-2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643947</xdr:colOff>
      <xdr:row>1</xdr:row>
      <xdr:rowOff>110547</xdr:rowOff>
    </xdr:from>
    <xdr:to>
      <xdr:col>4</xdr:col>
      <xdr:colOff>492048</xdr:colOff>
      <xdr:row>7</xdr:row>
      <xdr:rowOff>110528</xdr:rowOff>
    </xdr:to>
    <xdr:pic macro="[0]!Nav_Filament">
      <xdr:nvPicPr>
        <xdr:cNvPr id="9" name="Grafik 8" descr="Mais mit einfarbiger Füllung">
          <a:extLst>
            <a:ext uri="{FF2B5EF4-FFF2-40B4-BE49-F238E27FC236}">
              <a16:creationId xmlns:a16="http://schemas.microsoft.com/office/drawing/2014/main" id="{00000000-0008-0000-2C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004002" y="292965"/>
          <a:ext cx="1258955" cy="1258955"/>
        </a:xfrm>
        <a:prstGeom prst="rect">
          <a:avLst/>
        </a:prstGeom>
      </xdr:spPr>
    </xdr:pic>
    <xdr:clientData/>
  </xdr:twoCellAnchor>
  <xdr:twoCellAnchor editAs="absolute">
    <xdr:from>
      <xdr:col>2</xdr:col>
      <xdr:colOff>224963</xdr:colOff>
      <xdr:row>1</xdr:row>
      <xdr:rowOff>2153</xdr:rowOff>
    </xdr:from>
    <xdr:to>
      <xdr:col>3</xdr:col>
      <xdr:colOff>263064</xdr:colOff>
      <xdr:row>7</xdr:row>
      <xdr:rowOff>35872</xdr:rowOff>
    </xdr:to>
    <xdr:pic>
      <xdr:nvPicPr>
        <xdr:cNvPr id="3" name="Google Shape;214;gfdcfdb9974_1_464">
          <a:extLst>
            <a:ext uri="{FF2B5EF4-FFF2-40B4-BE49-F238E27FC236}">
              <a16:creationId xmlns:a16="http://schemas.microsoft.com/office/drawing/2014/main" id="{00000000-0008-0000-2C00-000003000000}"/>
            </a:ext>
          </a:extLst>
        </xdr:cNvPr>
        <xdr:cNvPicPr preferRelativeResize="0"/>
      </xdr:nvPicPr>
      <xdr:blipFill rotWithShape="1">
        <a:blip xmlns:r="http://schemas.openxmlformats.org/officeDocument/2006/relationships" r:embed="rId3">
          <a:alphaModFix/>
          <a:extLst>
            <a:ext uri="{BEBA8EAE-BF5A-486C-A8C5-ECC9F3942E4B}">
              <a14:imgProps xmlns:a14="http://schemas.microsoft.com/office/drawing/2010/main">
                <a14:imgLayer r:embed="rId4">
                  <a14:imgEffect>
                    <a14:sharpenSoften amount="-1000"/>
                  </a14:imgEffect>
                  <a14:imgEffect>
                    <a14:brightnessContrast bright="-11000"/>
                  </a14:imgEffect>
                </a14:imgLayer>
              </a14:imgProps>
            </a:ext>
          </a:extLst>
        </a:blip>
        <a:srcRect/>
        <a:stretch/>
      </xdr:blipFill>
      <xdr:spPr>
        <a:xfrm>
          <a:off x="207818" y="172333"/>
          <a:ext cx="1437526" cy="1318266"/>
        </a:xfrm>
        <a:prstGeom prst="rect">
          <a:avLst/>
        </a:prstGeom>
        <a:noFill/>
        <a:ln>
          <a:noFill/>
        </a:ln>
      </xdr:spPr>
    </xdr:pic>
    <xdr:clientData/>
  </xdr:twoCellAnchor>
  <xdr:twoCellAnchor editAs="absolute">
    <xdr:from>
      <xdr:col>8</xdr:col>
      <xdr:colOff>186479</xdr:colOff>
      <xdr:row>2</xdr:row>
      <xdr:rowOff>72203</xdr:rowOff>
    </xdr:from>
    <xdr:to>
      <xdr:col>8</xdr:col>
      <xdr:colOff>1255684</xdr:colOff>
      <xdr:row>7</xdr:row>
      <xdr:rowOff>148876</xdr:rowOff>
    </xdr:to>
    <xdr:pic macro="[0]!userformFilamentanlegen">
      <xdr:nvPicPr>
        <xdr:cNvPr id="6" name="Grafik 5" descr="Marke folgen mit einfarbiger Füllung">
          <a:extLst>
            <a:ext uri="{FF2B5EF4-FFF2-40B4-BE49-F238E27FC236}">
              <a16:creationId xmlns:a16="http://schemas.microsoft.com/office/drawing/2014/main" id="{00000000-0008-0000-2C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95614" y="478314"/>
          <a:ext cx="1080000" cy="1101794"/>
        </a:xfrm>
        <a:prstGeom prst="rect">
          <a:avLst/>
        </a:prstGeom>
      </xdr:spPr>
    </xdr:pic>
    <xdr:clientData/>
  </xdr:twoCellAnchor>
  <xdr:twoCellAnchor editAs="absolute">
    <xdr:from>
      <xdr:col>4</xdr:col>
      <xdr:colOff>949613</xdr:colOff>
      <xdr:row>2</xdr:row>
      <xdr:rowOff>72448</xdr:rowOff>
    </xdr:from>
    <xdr:to>
      <xdr:col>7</xdr:col>
      <xdr:colOff>1635784</xdr:colOff>
      <xdr:row>7</xdr:row>
      <xdr:rowOff>71746</xdr:rowOff>
    </xdr:to>
    <xdr:sp macro="" textlink="">
      <xdr:nvSpPr>
        <xdr:cNvPr id="14" name="Rechteck: abgerundete Ecken 13">
          <a:extLst>
            <a:ext uri="{FF2B5EF4-FFF2-40B4-BE49-F238E27FC236}">
              <a16:creationId xmlns:a16="http://schemas.microsoft.com/office/drawing/2014/main" id="{00000000-0008-0000-2C00-00000E000000}"/>
            </a:ext>
          </a:extLst>
        </xdr:cNvPr>
        <xdr:cNvSpPr/>
      </xdr:nvSpPr>
      <xdr:spPr>
        <a:xfrm>
          <a:off x="3688772" y="484909"/>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Visualcheck</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inventory</a:t>
          </a:r>
        </a:p>
      </xdr:txBody>
    </xdr:sp>
    <xdr:clientData/>
  </xdr:twoCellAnchor>
  <xdr:twoCellAnchor>
    <xdr:from>
      <xdr:col>9</xdr:col>
      <xdr:colOff>346304</xdr:colOff>
      <xdr:row>1</xdr:row>
      <xdr:rowOff>103909</xdr:rowOff>
    </xdr:from>
    <xdr:to>
      <xdr:col>9</xdr:col>
      <xdr:colOff>1639357</xdr:colOff>
      <xdr:row>7</xdr:row>
      <xdr:rowOff>197638</xdr:rowOff>
    </xdr:to>
    <xdr:grpSp>
      <xdr:nvGrpSpPr>
        <xdr:cNvPr id="19" name="Gruppieren 18">
          <a:extLst>
            <a:ext uri="{FF2B5EF4-FFF2-40B4-BE49-F238E27FC236}">
              <a16:creationId xmlns:a16="http://schemas.microsoft.com/office/drawing/2014/main" id="{00000000-0008-0000-2C00-000013000000}"/>
            </a:ext>
          </a:extLst>
        </xdr:cNvPr>
        <xdr:cNvGrpSpPr/>
      </xdr:nvGrpSpPr>
      <xdr:grpSpPr>
        <a:xfrm>
          <a:off x="13558760" y="282155"/>
          <a:ext cx="1293053" cy="1144152"/>
          <a:chOff x="12252901" y="311727"/>
          <a:chExt cx="1293053" cy="1340638"/>
        </a:xfrm>
      </xdr:grpSpPr>
      <xdr:pic macro="[0]!MarkFilamentvisualcheck">
        <xdr:nvPicPr>
          <xdr:cNvPr id="16" name="Grafik 15" descr="Mais mit einfarbiger Füllung">
            <a:extLst>
              <a:ext uri="{FF2B5EF4-FFF2-40B4-BE49-F238E27FC236}">
                <a16:creationId xmlns:a16="http://schemas.microsoft.com/office/drawing/2014/main" id="{00000000-0008-0000-2C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2252901" y="393410"/>
            <a:ext cx="1258955" cy="1258955"/>
          </a:xfrm>
          <a:prstGeom prst="rect">
            <a:avLst/>
          </a:prstGeom>
        </xdr:spPr>
      </xdr:pic>
      <xdr:pic macro="[0]!MarkFilamentvisualcheck">
        <xdr:nvPicPr>
          <xdr:cNvPr id="18" name="Grafik 17" descr="Cursor mit einfarbiger Füllung">
            <a:extLst>
              <a:ext uri="{FF2B5EF4-FFF2-40B4-BE49-F238E27FC236}">
                <a16:creationId xmlns:a16="http://schemas.microsoft.com/office/drawing/2014/main" id="{00000000-0008-0000-2C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005954" y="311727"/>
            <a:ext cx="540000" cy="540000"/>
          </a:xfrm>
          <a:prstGeom prst="rect">
            <a:avLst/>
          </a:prstGeom>
        </xdr:spPr>
      </xdr:pic>
    </xdr:grpSp>
    <xdr:clientData/>
  </xdr:twoCellAnchor>
  <xdr:twoCellAnchor>
    <xdr:from>
      <xdr:col>10</xdr:col>
      <xdr:colOff>618274</xdr:colOff>
      <xdr:row>1</xdr:row>
      <xdr:rowOff>103910</xdr:rowOff>
    </xdr:from>
    <xdr:to>
      <xdr:col>10</xdr:col>
      <xdr:colOff>1956267</xdr:colOff>
      <xdr:row>8</xdr:row>
      <xdr:rowOff>51956</xdr:rowOff>
    </xdr:to>
    <xdr:grpSp>
      <xdr:nvGrpSpPr>
        <xdr:cNvPr id="22" name="Gruppieren 21">
          <a:extLst>
            <a:ext uri="{FF2B5EF4-FFF2-40B4-BE49-F238E27FC236}">
              <a16:creationId xmlns:a16="http://schemas.microsoft.com/office/drawing/2014/main" id="{00000000-0008-0000-2C00-000016000000}"/>
            </a:ext>
          </a:extLst>
        </xdr:cNvPr>
        <xdr:cNvGrpSpPr/>
      </xdr:nvGrpSpPr>
      <xdr:grpSpPr>
        <a:xfrm>
          <a:off x="16170204" y="282156"/>
          <a:ext cx="1337993" cy="1195765"/>
          <a:chOff x="13231094" y="311728"/>
          <a:chExt cx="1337993" cy="1402773"/>
        </a:xfrm>
      </xdr:grpSpPr>
      <xdr:pic macro="[0]!saveFilamentvisualcheck">
        <xdr:nvPicPr>
          <xdr:cNvPr id="13" name="Grafik 12" descr="Auge mit einfarbiger Füllung">
            <a:extLst>
              <a:ext uri="{FF2B5EF4-FFF2-40B4-BE49-F238E27FC236}">
                <a16:creationId xmlns:a16="http://schemas.microsoft.com/office/drawing/2014/main" id="{00000000-0008-0000-2C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231094" y="519547"/>
            <a:ext cx="1194954" cy="1194954"/>
          </a:xfrm>
          <a:prstGeom prst="rect">
            <a:avLst/>
          </a:prstGeom>
        </xdr:spPr>
      </xdr:pic>
      <xdr:pic macro="[0]!saveFilamentvisualcheck">
        <xdr:nvPicPr>
          <xdr:cNvPr id="21" name="Grafik 20" descr="Platte mit einfarbiger Füllung">
            <a:extLst>
              <a:ext uri="{FF2B5EF4-FFF2-40B4-BE49-F238E27FC236}">
                <a16:creationId xmlns:a16="http://schemas.microsoft.com/office/drawing/2014/main" id="{00000000-0008-0000-2C00-00001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993087" y="311728"/>
            <a:ext cx="576000" cy="576000"/>
          </a:xfrm>
          <a:prstGeom prst="rect">
            <a:avLst/>
          </a:prstGeom>
        </xdr:spPr>
      </xdr:pic>
    </xdr:grpSp>
    <xdr:clientData/>
  </xdr:twoCellAnchor>
  <xdr:twoCellAnchor editAs="oneCell">
    <xdr:from>
      <xdr:col>11</xdr:col>
      <xdr:colOff>1125684</xdr:colOff>
      <xdr:row>2</xdr:row>
      <xdr:rowOff>69273</xdr:rowOff>
    </xdr:from>
    <xdr:to>
      <xdr:col>12</xdr:col>
      <xdr:colOff>868</xdr:colOff>
      <xdr:row>7</xdr:row>
      <xdr:rowOff>147896</xdr:rowOff>
    </xdr:to>
    <xdr:pic macro="[0]!ÜberliefernderDatenans">
      <xdr:nvPicPr>
        <xdr:cNvPr id="24" name="Grafik 23" descr="Chevronpfeile mit einfarbiger Füllung">
          <a:extLst>
            <a:ext uri="{FF2B5EF4-FFF2-40B4-BE49-F238E27FC236}">
              <a16:creationId xmlns:a16="http://schemas.microsoft.com/office/drawing/2014/main" id="{00000000-0008-0000-2C00-00001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8097502" y="484909"/>
          <a:ext cx="1091044" cy="1091044"/>
        </a:xfrm>
        <a:prstGeom prst="rect">
          <a:avLst/>
        </a:prstGeom>
      </xdr:spPr>
    </xdr:pic>
    <xdr:clientData/>
  </xdr:twoCellAnchor>
  <xdr:twoCellAnchor editAs="absolute">
    <xdr:from>
      <xdr:col>3</xdr:col>
      <xdr:colOff>415173</xdr:colOff>
      <xdr:row>18</xdr:row>
      <xdr:rowOff>190499</xdr:rowOff>
    </xdr:from>
    <xdr:to>
      <xdr:col>6</xdr:col>
      <xdr:colOff>1559872</xdr:colOff>
      <xdr:row>21</xdr:row>
      <xdr:rowOff>190501</xdr:rowOff>
    </xdr:to>
    <xdr:sp macro="" textlink="">
      <xdr:nvSpPr>
        <xdr:cNvPr id="25" name="Rechteck: abgerundete Ecken 24">
          <a:extLst>
            <a:ext uri="{FF2B5EF4-FFF2-40B4-BE49-F238E27FC236}">
              <a16:creationId xmlns:a16="http://schemas.microsoft.com/office/drawing/2014/main" id="{00000000-0008-0000-2C00-000019000000}"/>
            </a:ext>
          </a:extLst>
        </xdr:cNvPr>
        <xdr:cNvSpPr/>
      </xdr:nvSpPr>
      <xdr:spPr>
        <a:xfrm>
          <a:off x="1780308" y="4242954"/>
          <a:ext cx="6440714" cy="935183"/>
        </a:xfrm>
        <a:prstGeom prst="roundRect">
          <a:avLst>
            <a:gd name="adj" fmla="val 37215"/>
          </a:avLst>
        </a:prstGeom>
        <a:solidFill>
          <a:srgbClr val="E5486A"/>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Please Check the Counter! If you have FAILS, you</a:t>
          </a:r>
          <a:r>
            <a:rPr lang="de-DE" sz="20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must fill all VS Checks</a:t>
          </a:r>
          <a:endParaRPr lang="de-DE" sz="20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xdr:from>
      <xdr:col>8</xdr:col>
      <xdr:colOff>865909</xdr:colOff>
      <xdr:row>6</xdr:row>
      <xdr:rowOff>0</xdr:rowOff>
    </xdr:from>
    <xdr:to>
      <xdr:col>10</xdr:col>
      <xdr:colOff>69273</xdr:colOff>
      <xdr:row>14</xdr:row>
      <xdr:rowOff>1</xdr:rowOff>
    </xdr:to>
    <xdr:sp macro="" textlink="">
      <xdr:nvSpPr>
        <xdr:cNvPr id="11" name="MainPage2" hidden="1">
          <a:extLst>
            <a:ext uri="{FF2B5EF4-FFF2-40B4-BE49-F238E27FC236}">
              <a16:creationId xmlns:a16="http://schemas.microsoft.com/office/drawing/2014/main" id="{00000000-0008-0000-2C00-000002000000}"/>
            </a:ext>
          </a:extLst>
        </xdr:cNvPr>
        <xdr:cNvSpPr txBox="1"/>
      </xdr:nvSpPr>
      <xdr:spPr>
        <a:xfrm>
          <a:off x="11395364" y="1246909"/>
          <a:ext cx="3584864" cy="1558637"/>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Excel create a new Filament-ID. Batch number is required for input.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4</xdr:col>
      <xdr:colOff>51954</xdr:colOff>
      <xdr:row>6</xdr:row>
      <xdr:rowOff>51955</xdr:rowOff>
    </xdr:from>
    <xdr:to>
      <xdr:col>6</xdr:col>
      <xdr:colOff>453328</xdr:colOff>
      <xdr:row>11</xdr:row>
      <xdr:rowOff>31174</xdr:rowOff>
    </xdr:to>
    <xdr:sp macro="" textlink="">
      <xdr:nvSpPr>
        <xdr:cNvPr id="10" name="MainPage1" hidden="1">
          <a:extLst>
            <a:ext uri="{FF2B5EF4-FFF2-40B4-BE49-F238E27FC236}">
              <a16:creationId xmlns:a16="http://schemas.microsoft.com/office/drawing/2014/main" id="{00000000-0008-0000-2C00-000004000000}"/>
            </a:ext>
          </a:extLst>
        </xdr:cNvPr>
        <xdr:cNvSpPr txBox="1"/>
      </xdr:nvSpPr>
      <xdr:spPr>
        <a:xfrm>
          <a:off x="2822863" y="1298864"/>
          <a:ext cx="4297965" cy="810492"/>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Filament Overview</a:t>
          </a:r>
          <a:endParaRPr lang="de-DE" sz="16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9</xdr:col>
      <xdr:colOff>1156854</xdr:colOff>
      <xdr:row>5</xdr:row>
      <xdr:rowOff>173182</xdr:rowOff>
    </xdr:from>
    <xdr:to>
      <xdr:col>11</xdr:col>
      <xdr:colOff>429491</xdr:colOff>
      <xdr:row>15</xdr:row>
      <xdr:rowOff>155864</xdr:rowOff>
    </xdr:to>
    <xdr:sp macro="" textlink="">
      <xdr:nvSpPr>
        <xdr:cNvPr id="12" name="MainPage3" hidden="1">
          <a:extLst>
            <a:ext uri="{FF2B5EF4-FFF2-40B4-BE49-F238E27FC236}">
              <a16:creationId xmlns:a16="http://schemas.microsoft.com/office/drawing/2014/main" id="{00000000-0008-0000-2C00-000005000000}"/>
            </a:ext>
          </a:extLst>
        </xdr:cNvPr>
        <xdr:cNvSpPr txBox="1"/>
      </xdr:nvSpPr>
      <xdr:spPr>
        <a:xfrm>
          <a:off x="13816445" y="1212273"/>
          <a:ext cx="3584864" cy="2060864"/>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Mark Filament</a:t>
          </a: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all filaments have been entered, a check can be made for individual filaments. in the VS Check field, the check can be confirmed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10</xdr:col>
      <xdr:colOff>1153390</xdr:colOff>
      <xdr:row>6</xdr:row>
      <xdr:rowOff>69272</xdr:rowOff>
    </xdr:from>
    <xdr:to>
      <xdr:col>13</xdr:col>
      <xdr:colOff>796636</xdr:colOff>
      <xdr:row>17</xdr:row>
      <xdr:rowOff>207817</xdr:rowOff>
    </xdr:to>
    <xdr:sp macro="" textlink="">
      <xdr:nvSpPr>
        <xdr:cNvPr id="15" name="MainPage4" hidden="1">
          <a:extLst>
            <a:ext uri="{FF2B5EF4-FFF2-40B4-BE49-F238E27FC236}">
              <a16:creationId xmlns:a16="http://schemas.microsoft.com/office/drawing/2014/main" id="{00000000-0008-0000-2C00-000007000000}"/>
            </a:ext>
          </a:extLst>
        </xdr:cNvPr>
        <xdr:cNvSpPr txBox="1"/>
      </xdr:nvSpPr>
      <xdr:spPr>
        <a:xfrm>
          <a:off x="16064345" y="1316181"/>
          <a:ext cx="5877791" cy="263236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save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VS Check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If the VS check is positive and no abnormalities are found, the result is saved here. the PASS count is increased by one. If the result was unsatisfactory, the FAIL count is increased by one. Subsequently, a VSC must be performed on all filaments applied. This is documented in the VSC column in the table.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1669471</xdr:colOff>
      <xdr:row>5</xdr:row>
      <xdr:rowOff>169718</xdr:rowOff>
    </xdr:from>
    <xdr:to>
      <xdr:col>15</xdr:col>
      <xdr:colOff>65807</xdr:colOff>
      <xdr:row>19</xdr:row>
      <xdr:rowOff>34637</xdr:rowOff>
    </xdr:to>
    <xdr:sp macro="" textlink="">
      <xdr:nvSpPr>
        <xdr:cNvPr id="17" name="MainPage5" hidden="1">
          <a:extLst>
            <a:ext uri="{FF2B5EF4-FFF2-40B4-BE49-F238E27FC236}">
              <a16:creationId xmlns:a16="http://schemas.microsoft.com/office/drawing/2014/main" id="{00000000-0008-0000-2C00-000008000000}"/>
            </a:ext>
          </a:extLst>
        </xdr:cNvPr>
        <xdr:cNvSpPr txBox="1"/>
      </xdr:nvSpPr>
      <xdr:spPr>
        <a:xfrm>
          <a:off x="18641289" y="1208809"/>
          <a:ext cx="5877791" cy="3190010"/>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Transmitting the data </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800" baseline="0">
              <a:solidFill>
                <a:schemeClr val="bg1"/>
              </a:solidFill>
              <a:latin typeface="Urbanist" panose="020B0A04040200000203" pitchFamily="34" charset="0"/>
              <a:ea typeface="Urbanist" panose="020B0A04040200000203" pitchFamily="34" charset="0"/>
              <a:cs typeface="Urbanist" panose="020B0A04040200000203" pitchFamily="34" charset="0"/>
            </a:rPr>
            <a:t>Before the data can be transmitted, it must be checked whether PASS Count at least 5% of the total newly created filaments or at least 2 filaments have been checked. If the FAIL count is greater than one, a check is made to ensure that no field in the "VSC" column is empty. If the transfer is successful, you will be redirected to the filament overview page.  </a:t>
          </a:r>
          <a:endParaRPr lang="de-DE" sz="20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oneCellAnchor>
    <xdr:from>
      <xdr:col>11</xdr:col>
      <xdr:colOff>21647</xdr:colOff>
      <xdr:row>0</xdr:row>
      <xdr:rowOff>34635</xdr:rowOff>
    </xdr:from>
    <xdr:ext cx="1014881" cy="436419"/>
    <xdr:pic>
      <xdr:nvPicPr>
        <xdr:cNvPr id="11" name="Grafik 10">
          <a:extLst>
            <a:ext uri="{FF2B5EF4-FFF2-40B4-BE49-F238E27FC236}">
              <a16:creationId xmlns:a16="http://schemas.microsoft.com/office/drawing/2014/main" id="{00000000-0008-0000-2D00-00000B000000}"/>
            </a:ext>
          </a:extLst>
        </xdr:cNvPr>
        <xdr:cNvPicPr>
          <a:picLocks noChangeAspect="1"/>
        </xdr:cNvPicPr>
      </xdr:nvPicPr>
      <xdr:blipFill>
        <a:blip xmlns:r="http://schemas.openxmlformats.org/officeDocument/2006/relationships" r:embed="rId1"/>
        <a:stretch>
          <a:fillRect/>
        </a:stretch>
      </xdr:blipFill>
      <xdr:spPr>
        <a:xfrm>
          <a:off x="2660072" y="34635"/>
          <a:ext cx="1014881" cy="436419"/>
        </a:xfrm>
        <a:prstGeom prst="rect">
          <a:avLst/>
        </a:prstGeom>
      </xdr:spPr>
    </xdr:pic>
    <xdr:clientData/>
  </xdr:oneCellAnchor>
  <xdr:twoCellAnchor>
    <xdr:from>
      <xdr:col>11</xdr:col>
      <xdr:colOff>34636</xdr:colOff>
      <xdr:row>3</xdr:row>
      <xdr:rowOff>4328</xdr:rowOff>
    </xdr:from>
    <xdr:to>
      <xdr:col>21</xdr:col>
      <xdr:colOff>78136</xdr:colOff>
      <xdr:row>3</xdr:row>
      <xdr:rowOff>4329</xdr:rowOff>
    </xdr:to>
    <xdr:cxnSp macro="">
      <xdr:nvCxnSpPr>
        <xdr:cNvPr id="12" name="Gerader Verbinder 11">
          <a:extLst>
            <a:ext uri="{FF2B5EF4-FFF2-40B4-BE49-F238E27FC236}">
              <a16:creationId xmlns:a16="http://schemas.microsoft.com/office/drawing/2014/main" id="{00000000-0008-0000-2D00-00000C000000}"/>
            </a:ext>
          </a:extLst>
        </xdr:cNvPr>
        <xdr:cNvCxnSpPr/>
      </xdr:nvCxnSpPr>
      <xdr:spPr>
        <a:xfrm>
          <a:off x="2673061"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285750</xdr:colOff>
      <xdr:row>13</xdr:row>
      <xdr:rowOff>42209</xdr:rowOff>
    </xdr:from>
    <xdr:ext cx="380133" cy="425388"/>
    <xdr:pic>
      <xdr:nvPicPr>
        <xdr:cNvPr id="13" name="Grafik 12" descr="Fabrik mit einfarbiger Füllung">
          <a:extLst>
            <a:ext uri="{FF2B5EF4-FFF2-40B4-BE49-F238E27FC236}">
              <a16:creationId xmlns:a16="http://schemas.microsoft.com/office/drawing/2014/main" id="{00000000-0008-0000-2D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3771900" y="2356784"/>
          <a:ext cx="380133" cy="425388"/>
        </a:xfrm>
        <a:prstGeom prst="rect">
          <a:avLst/>
        </a:prstGeom>
      </xdr:spPr>
    </xdr:pic>
    <xdr:clientData/>
  </xdr:oneCellAnchor>
  <xdr:twoCellAnchor>
    <xdr:from>
      <xdr:col>11</xdr:col>
      <xdr:colOff>122083</xdr:colOff>
      <xdr:row>13</xdr:row>
      <xdr:rowOff>69269</xdr:rowOff>
    </xdr:from>
    <xdr:to>
      <xdr:col>14</xdr:col>
      <xdr:colOff>51289</xdr:colOff>
      <xdr:row>16</xdr:row>
      <xdr:rowOff>108644</xdr:rowOff>
    </xdr:to>
    <xdr:sp macro="" textlink="">
      <xdr:nvSpPr>
        <xdr:cNvPr id="14" name="Ellipse 13">
          <a:extLst>
            <a:ext uri="{FF2B5EF4-FFF2-40B4-BE49-F238E27FC236}">
              <a16:creationId xmlns:a16="http://schemas.microsoft.com/office/drawing/2014/main" id="{00000000-0008-0000-2D00-00000E000000}"/>
            </a:ext>
          </a:extLst>
        </xdr:cNvPr>
        <xdr:cNvSpPr/>
      </xdr:nvSpPr>
      <xdr:spPr>
        <a:xfrm>
          <a:off x="2760508" y="2383844"/>
          <a:ext cx="434031" cy="439425"/>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5" name="Grafik 14" descr="Sanduhr abgelaufen mit einfarbiger Füllung">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781290" y="2035749"/>
          <a:ext cx="207819" cy="212151"/>
        </a:xfrm>
        <a:prstGeom prst="rect">
          <a:avLst/>
        </a:prstGeom>
      </xdr:spPr>
    </xdr:pic>
    <xdr:clientData/>
  </xdr:oneCellAnchor>
  <xdr:twoCellAnchor>
    <xdr:from>
      <xdr:col>20</xdr:col>
      <xdr:colOff>112567</xdr:colOff>
      <xdr:row>1</xdr:row>
      <xdr:rowOff>4330</xdr:rowOff>
    </xdr:from>
    <xdr:to>
      <xdr:col>21</xdr:col>
      <xdr:colOff>105796</xdr:colOff>
      <xdr:row>1</xdr:row>
      <xdr:rowOff>203489</xdr:rowOff>
    </xdr:to>
    <xdr:sp macro="" textlink="">
      <xdr:nvSpPr>
        <xdr:cNvPr id="16" name="Rechteck 15">
          <a:extLst>
            <a:ext uri="{FF2B5EF4-FFF2-40B4-BE49-F238E27FC236}">
              <a16:creationId xmlns:a16="http://schemas.microsoft.com/office/drawing/2014/main" id="{00000000-0008-0000-2D00-000010000000}"/>
            </a:ext>
          </a:extLst>
        </xdr:cNvPr>
        <xdr:cNvSpPr/>
      </xdr:nvSpPr>
      <xdr:spPr>
        <a:xfrm>
          <a:off x="4817917"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7" name="Rechteck 16">
          <a:extLst>
            <a:ext uri="{FF2B5EF4-FFF2-40B4-BE49-F238E27FC236}">
              <a16:creationId xmlns:a16="http://schemas.microsoft.com/office/drawing/2014/main" id="{00000000-0008-0000-2D00-000011000000}"/>
            </a:ext>
          </a:extLst>
        </xdr:cNvPr>
        <xdr:cNvSpPr/>
      </xdr:nvSpPr>
      <xdr:spPr>
        <a:xfrm>
          <a:off x="269037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8" name="Rechteck 17">
          <a:extLst>
            <a:ext uri="{FF2B5EF4-FFF2-40B4-BE49-F238E27FC236}">
              <a16:creationId xmlns:a16="http://schemas.microsoft.com/office/drawing/2014/main" id="{00000000-0008-0000-2D00-000012000000}"/>
            </a:ext>
          </a:extLst>
        </xdr:cNvPr>
        <xdr:cNvSpPr/>
      </xdr:nvSpPr>
      <xdr:spPr>
        <a:xfrm>
          <a:off x="269124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19" name="Rechteck 18">
          <a:extLst>
            <a:ext uri="{FF2B5EF4-FFF2-40B4-BE49-F238E27FC236}">
              <a16:creationId xmlns:a16="http://schemas.microsoft.com/office/drawing/2014/main" id="{00000000-0008-0000-2D00-000013000000}"/>
            </a:ext>
          </a:extLst>
        </xdr:cNvPr>
        <xdr:cNvSpPr/>
      </xdr:nvSpPr>
      <xdr:spPr>
        <a:xfrm>
          <a:off x="269124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22</xdr:col>
      <xdr:colOff>21647</xdr:colOff>
      <xdr:row>0</xdr:row>
      <xdr:rowOff>34635</xdr:rowOff>
    </xdr:from>
    <xdr:ext cx="1014881" cy="436419"/>
    <xdr:pic>
      <xdr:nvPicPr>
        <xdr:cNvPr id="20" name="Grafik 19">
          <a:extLst>
            <a:ext uri="{FF2B5EF4-FFF2-40B4-BE49-F238E27FC236}">
              <a16:creationId xmlns:a16="http://schemas.microsoft.com/office/drawing/2014/main" id="{00000000-0008-0000-2D00-000014000000}"/>
            </a:ext>
          </a:extLst>
        </xdr:cNvPr>
        <xdr:cNvPicPr>
          <a:picLocks noChangeAspect="1"/>
        </xdr:cNvPicPr>
      </xdr:nvPicPr>
      <xdr:blipFill>
        <a:blip xmlns:r="http://schemas.openxmlformats.org/officeDocument/2006/relationships" r:embed="rId1"/>
        <a:stretch>
          <a:fillRect/>
        </a:stretch>
      </xdr:blipFill>
      <xdr:spPr>
        <a:xfrm>
          <a:off x="5355647" y="34635"/>
          <a:ext cx="1014881" cy="436419"/>
        </a:xfrm>
        <a:prstGeom prst="rect">
          <a:avLst/>
        </a:prstGeom>
      </xdr:spPr>
    </xdr:pic>
    <xdr:clientData/>
  </xdr:oneCellAnchor>
  <xdr:twoCellAnchor>
    <xdr:from>
      <xdr:col>22</xdr:col>
      <xdr:colOff>34636</xdr:colOff>
      <xdr:row>3</xdr:row>
      <xdr:rowOff>4328</xdr:rowOff>
    </xdr:from>
    <xdr:to>
      <xdr:col>32</xdr:col>
      <xdr:colOff>78136</xdr:colOff>
      <xdr:row>3</xdr:row>
      <xdr:rowOff>4329</xdr:rowOff>
    </xdr:to>
    <xdr:cxnSp macro="">
      <xdr:nvCxnSpPr>
        <xdr:cNvPr id="21" name="Gerader Verbinder 20">
          <a:extLst>
            <a:ext uri="{FF2B5EF4-FFF2-40B4-BE49-F238E27FC236}">
              <a16:creationId xmlns:a16="http://schemas.microsoft.com/office/drawing/2014/main" id="{00000000-0008-0000-2D00-000015000000}"/>
            </a:ext>
          </a:extLst>
        </xdr:cNvPr>
        <xdr:cNvCxnSpPr/>
      </xdr:nvCxnSpPr>
      <xdr:spPr>
        <a:xfrm>
          <a:off x="5368636" y="537728"/>
          <a:ext cx="251047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2" name="Grafik 21" descr="Fabrik mit einfarbiger Füllung">
          <a:extLst>
            <a:ext uri="{FF2B5EF4-FFF2-40B4-BE49-F238E27FC236}">
              <a16:creationId xmlns:a16="http://schemas.microsoft.com/office/drawing/2014/main" id="{00000000-0008-0000-2D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flipH="1">
          <a:off x="646747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3" name="Grafik 22" descr="Sanduhr abgelaufen mit einfarbiger Füllung">
          <a:extLst>
            <a:ext uri="{FF2B5EF4-FFF2-40B4-BE49-F238E27FC236}">
              <a16:creationId xmlns:a16="http://schemas.microsoft.com/office/drawing/2014/main" id="{00000000-0008-0000-2D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76865" y="2035749"/>
          <a:ext cx="207819" cy="212151"/>
        </a:xfrm>
        <a:prstGeom prst="rect">
          <a:avLst/>
        </a:prstGeom>
      </xdr:spPr>
    </xdr:pic>
    <xdr:clientData/>
  </xdr:oneCellAnchor>
  <xdr:twoCellAnchor>
    <xdr:from>
      <xdr:col>31</xdr:col>
      <xdr:colOff>112567</xdr:colOff>
      <xdr:row>1</xdr:row>
      <xdr:rowOff>4330</xdr:rowOff>
    </xdr:from>
    <xdr:to>
      <xdr:col>32</xdr:col>
      <xdr:colOff>105796</xdr:colOff>
      <xdr:row>1</xdr:row>
      <xdr:rowOff>203489</xdr:rowOff>
    </xdr:to>
    <xdr:sp macro="" textlink="">
      <xdr:nvSpPr>
        <xdr:cNvPr id="24" name="Rechteck 23">
          <a:extLst>
            <a:ext uri="{FF2B5EF4-FFF2-40B4-BE49-F238E27FC236}">
              <a16:creationId xmlns:a16="http://schemas.microsoft.com/office/drawing/2014/main" id="{00000000-0008-0000-2D00-000018000000}"/>
            </a:ext>
          </a:extLst>
        </xdr:cNvPr>
        <xdr:cNvSpPr/>
      </xdr:nvSpPr>
      <xdr:spPr>
        <a:xfrm>
          <a:off x="7513492" y="166255"/>
          <a:ext cx="393279" cy="19915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51950</xdr:colOff>
      <xdr:row>7</xdr:row>
      <xdr:rowOff>56285</xdr:rowOff>
    </xdr:from>
    <xdr:to>
      <xdr:col>25</xdr:col>
      <xdr:colOff>212145</xdr:colOff>
      <xdr:row>8</xdr:row>
      <xdr:rowOff>116898</xdr:rowOff>
    </xdr:to>
    <xdr:sp macro="" textlink="">
      <xdr:nvSpPr>
        <xdr:cNvPr id="25" name="Rechteck 24">
          <a:extLst>
            <a:ext uri="{FF2B5EF4-FFF2-40B4-BE49-F238E27FC236}">
              <a16:creationId xmlns:a16="http://schemas.microsoft.com/office/drawing/2014/main" id="{00000000-0008-0000-2D00-000019000000}"/>
            </a:ext>
          </a:extLst>
        </xdr:cNvPr>
        <xdr:cNvSpPr/>
      </xdr:nvSpPr>
      <xdr:spPr>
        <a:xfrm>
          <a:off x="5385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6" name="Rechteck 25">
          <a:extLst>
            <a:ext uri="{FF2B5EF4-FFF2-40B4-BE49-F238E27FC236}">
              <a16:creationId xmlns:a16="http://schemas.microsoft.com/office/drawing/2014/main" id="{00000000-0008-0000-2D00-00001A000000}"/>
            </a:ext>
          </a:extLst>
        </xdr:cNvPr>
        <xdr:cNvSpPr/>
      </xdr:nvSpPr>
      <xdr:spPr>
        <a:xfrm>
          <a:off x="5386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7" name="Rechteck 26">
          <a:extLst>
            <a:ext uri="{FF2B5EF4-FFF2-40B4-BE49-F238E27FC236}">
              <a16:creationId xmlns:a16="http://schemas.microsoft.com/office/drawing/2014/main" id="{00000000-0008-0000-2D00-00001B000000}"/>
            </a:ext>
          </a:extLst>
        </xdr:cNvPr>
        <xdr:cNvSpPr/>
      </xdr:nvSpPr>
      <xdr:spPr>
        <a:xfrm>
          <a:off x="5386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11</xdr:col>
      <xdr:colOff>0</xdr:colOff>
      <xdr:row>26</xdr:row>
      <xdr:rowOff>0</xdr:rowOff>
    </xdr:from>
    <xdr:to>
      <xdr:col>15</xdr:col>
      <xdr:colOff>62279</xdr:colOff>
      <xdr:row>29</xdr:row>
      <xdr:rowOff>84259</xdr:rowOff>
    </xdr:to>
    <xdr:pic>
      <xdr:nvPicPr>
        <xdr:cNvPr id="29" name="Grafik 28">
          <a:extLst>
            <a:ext uri="{FF2B5EF4-FFF2-40B4-BE49-F238E27FC236}">
              <a16:creationId xmlns:a16="http://schemas.microsoft.com/office/drawing/2014/main" id="{00000000-0008-0000-2D00-00001D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0" name="Grafik 29">
          <a:extLst>
            <a:ext uri="{FF2B5EF4-FFF2-40B4-BE49-F238E27FC236}">
              <a16:creationId xmlns:a16="http://schemas.microsoft.com/office/drawing/2014/main" id="{00000000-0008-0000-2D00-00001E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twoCellAnchor editAs="oneCell">
    <xdr:from>
      <xdr:col>11</xdr:col>
      <xdr:colOff>0</xdr:colOff>
      <xdr:row>26</xdr:row>
      <xdr:rowOff>0</xdr:rowOff>
    </xdr:from>
    <xdr:to>
      <xdr:col>15</xdr:col>
      <xdr:colOff>62279</xdr:colOff>
      <xdr:row>29</xdr:row>
      <xdr:rowOff>84259</xdr:rowOff>
    </xdr:to>
    <xdr:pic>
      <xdr:nvPicPr>
        <xdr:cNvPr id="31" name="Grafik 30">
          <a:extLst>
            <a:ext uri="{FF2B5EF4-FFF2-40B4-BE49-F238E27FC236}">
              <a16:creationId xmlns:a16="http://schemas.microsoft.com/office/drawing/2014/main" id="{00000000-0008-0000-2D00-00001F000000}"/>
            </a:ext>
          </a:extLst>
        </xdr:cNvPr>
        <xdr:cNvPicPr>
          <a:picLocks noChangeAspect="1"/>
        </xdr:cNvPicPr>
      </xdr:nvPicPr>
      <xdr:blipFill>
        <a:blip xmlns:r="http://schemas.openxmlformats.org/officeDocument/2006/relationships" r:link="rId6"/>
        <a:stretch>
          <a:fillRect/>
        </a:stretch>
      </xdr:blipFill>
      <xdr:spPr>
        <a:xfrm>
          <a:off x="2638425" y="4524375"/>
          <a:ext cx="805229" cy="80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8</xdr:col>
      <xdr:colOff>741137</xdr:colOff>
      <xdr:row>2</xdr:row>
      <xdr:rowOff>71663</xdr:rowOff>
    </xdr:from>
    <xdr:to>
      <xdr:col>13</xdr:col>
      <xdr:colOff>707573</xdr:colOff>
      <xdr:row>7</xdr:row>
      <xdr:rowOff>52777</xdr:rowOff>
    </xdr:to>
    <xdr:sp macro="" textlink="">
      <xdr:nvSpPr>
        <xdr:cNvPr id="2" name="txt_Bearbeitung" hidden="1">
          <a:extLst>
            <a:ext uri="{FF2B5EF4-FFF2-40B4-BE49-F238E27FC236}">
              <a16:creationId xmlns:a16="http://schemas.microsoft.com/office/drawing/2014/main" id="{00000000-0008-0000-2E00-000002000000}"/>
            </a:ext>
          </a:extLst>
        </xdr:cNvPr>
        <xdr:cNvSpPr/>
      </xdr:nvSpPr>
      <xdr:spPr>
        <a:xfrm>
          <a:off x="9021537" y="484413"/>
          <a:ext cx="8030936"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Filament</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8</xdr:col>
      <xdr:colOff>778783</xdr:colOff>
      <xdr:row>2</xdr:row>
      <xdr:rowOff>54427</xdr:rowOff>
    </xdr:from>
    <xdr:to>
      <xdr:col>13</xdr:col>
      <xdr:colOff>757919</xdr:colOff>
      <xdr:row>7</xdr:row>
      <xdr:rowOff>41891</xdr:rowOff>
    </xdr:to>
    <xdr:sp macro="" textlink="">
      <xdr:nvSpPr>
        <xdr:cNvPr id="3" name="txt_Anlage">
          <a:extLst>
            <a:ext uri="{FF2B5EF4-FFF2-40B4-BE49-F238E27FC236}">
              <a16:creationId xmlns:a16="http://schemas.microsoft.com/office/drawing/2014/main" id="{00000000-0008-0000-2E00-000003000000}"/>
            </a:ext>
          </a:extLst>
        </xdr:cNvPr>
        <xdr:cNvSpPr/>
      </xdr:nvSpPr>
      <xdr:spPr>
        <a:xfrm>
          <a:off x="9062358" y="473527"/>
          <a:ext cx="80309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editing Filament</a:t>
          </a:r>
        </a:p>
      </xdr:txBody>
    </xdr:sp>
    <xdr:clientData/>
  </xdr:twoCellAnchor>
  <xdr:twoCellAnchor editAs="absolute">
    <xdr:from>
      <xdr:col>3</xdr:col>
      <xdr:colOff>0</xdr:colOff>
      <xdr:row>1</xdr:row>
      <xdr:rowOff>54281</xdr:rowOff>
    </xdr:from>
    <xdr:to>
      <xdr:col>4</xdr:col>
      <xdr:colOff>55247</xdr:colOff>
      <xdr:row>7</xdr:row>
      <xdr:rowOff>128813</xdr:rowOff>
    </xdr:to>
    <xdr:pic>
      <xdr:nvPicPr>
        <xdr:cNvPr id="4" name="Google Shape;214;gfdcfdb9974_1_464">
          <a:extLst>
            <a:ext uri="{FF2B5EF4-FFF2-40B4-BE49-F238E27FC236}">
              <a16:creationId xmlns:a16="http://schemas.microsoft.com/office/drawing/2014/main" id="{00000000-0008-0000-2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absolute">
    <xdr:from>
      <xdr:col>8</xdr:col>
      <xdr:colOff>948417</xdr:colOff>
      <xdr:row>2</xdr:row>
      <xdr:rowOff>128816</xdr:rowOff>
    </xdr:from>
    <xdr:to>
      <xdr:col>9</xdr:col>
      <xdr:colOff>414963</xdr:colOff>
      <xdr:row>6</xdr:row>
      <xdr:rowOff>170037</xdr:rowOff>
    </xdr:to>
    <xdr:pic>
      <xdr:nvPicPr>
        <xdr:cNvPr id="5" name="Grafik 4" descr="Mais mit einfarbiger Füllung">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25642" y="541566"/>
          <a:ext cx="857196" cy="885771"/>
        </a:xfrm>
        <a:prstGeom prst="rect">
          <a:avLst/>
        </a:prstGeom>
      </xdr:spPr>
    </xdr:pic>
    <xdr:clientData/>
  </xdr:twoCellAnchor>
  <xdr:twoCellAnchor>
    <xdr:from>
      <xdr:col>14</xdr:col>
      <xdr:colOff>0</xdr:colOff>
      <xdr:row>12</xdr:row>
      <xdr:rowOff>0</xdr:rowOff>
    </xdr:from>
    <xdr:to>
      <xdr:col>16</xdr:col>
      <xdr:colOff>149679</xdr:colOff>
      <xdr:row>21</xdr:row>
      <xdr:rowOff>272144</xdr:rowOff>
    </xdr:to>
    <xdr:grpSp>
      <xdr:nvGrpSpPr>
        <xdr:cNvPr id="6" name="Gruppieren 5">
          <a:extLst>
            <a:ext uri="{FF2B5EF4-FFF2-40B4-BE49-F238E27FC236}">
              <a16:creationId xmlns:a16="http://schemas.microsoft.com/office/drawing/2014/main" id="{00000000-0008-0000-2E00-000006000000}"/>
            </a:ext>
          </a:extLst>
        </xdr:cNvPr>
        <xdr:cNvGrpSpPr/>
      </xdr:nvGrpSpPr>
      <xdr:grpSpPr>
        <a:xfrm>
          <a:off x="18403455" y="2239818"/>
          <a:ext cx="3012951" cy="2719781"/>
          <a:chOff x="17798143" y="2462893"/>
          <a:chExt cx="2925536" cy="2748644"/>
        </a:xfrm>
      </xdr:grpSpPr>
      <xdr:sp macro="[0]!Filamentbearspeichern" textlink="">
        <xdr:nvSpPr>
          <xdr:cNvPr id="7" name="Rechteck: diagonal liegende Ecken abgerundet 6">
            <a:extLst>
              <a:ext uri="{FF2B5EF4-FFF2-40B4-BE49-F238E27FC236}">
                <a16:creationId xmlns:a16="http://schemas.microsoft.com/office/drawing/2014/main" id="{00000000-0008-0000-2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2E00-000008000000}"/>
              </a:ext>
            </a:extLst>
          </xdr:cNvPr>
          <xdr:cNvGrpSpPr/>
        </xdr:nvGrpSpPr>
        <xdr:grpSpPr>
          <a:xfrm>
            <a:off x="17907001" y="2754087"/>
            <a:ext cx="2816678" cy="2212524"/>
            <a:chOff x="17907001" y="2726873"/>
            <a:chExt cx="2816678" cy="2212524"/>
          </a:xfrm>
        </xdr:grpSpPr>
        <xdr:pic macro="[0]!Filamentbearspeichern">
          <xdr:nvPicPr>
            <xdr:cNvPr id="9" name="Grafik 8" descr="Mais mit einfarbiger Füllung">
              <a:extLst>
                <a:ext uri="{FF2B5EF4-FFF2-40B4-BE49-F238E27FC236}">
                  <a16:creationId xmlns:a16="http://schemas.microsoft.com/office/drawing/2014/main" id="{00000000-0008-0000-2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Filamentbearspeichern" textlink="">
          <xdr:nvSpPr>
            <xdr:cNvPr id="10" name="Textfeld 9">
              <a:extLst>
                <a:ext uri="{FF2B5EF4-FFF2-40B4-BE49-F238E27FC236}">
                  <a16:creationId xmlns:a16="http://schemas.microsoft.com/office/drawing/2014/main" id="{00000000-0008-0000-2E00-00000A000000}"/>
                </a:ext>
              </a:extLst>
            </xdr:cNvPr>
            <xdr:cNvSpPr txBox="1"/>
          </xdr:nvSpPr>
          <xdr:spPr>
            <a:xfrm>
              <a:off x="17907001" y="4041326"/>
              <a:ext cx="2816678"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Filament</a:t>
              </a:r>
            </a:p>
          </xdr:txBody>
        </xdr:sp>
        <xdr:pic macro="[0]!Filamentbearspeichern">
          <xdr:nvPicPr>
            <xdr:cNvPr id="11" name="Grafik 10" descr="Platte mit einfarbiger Füllung">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16</xdr:col>
      <xdr:colOff>650875</xdr:colOff>
      <xdr:row>10</xdr:row>
      <xdr:rowOff>47624</xdr:rowOff>
    </xdr:from>
    <xdr:to>
      <xdr:col>28</xdr:col>
      <xdr:colOff>301625</xdr:colOff>
      <xdr:row>50</xdr:row>
      <xdr:rowOff>79375</xdr:rowOff>
    </xdr:to>
    <xdr:sp macro="" textlink="">
      <xdr:nvSpPr>
        <xdr:cNvPr id="13" name="MainPage1" hidden="1">
          <a:extLst>
            <a:ext uri="{FF2B5EF4-FFF2-40B4-BE49-F238E27FC236}">
              <a16:creationId xmlns:a16="http://schemas.microsoft.com/office/drawing/2014/main" id="{00000000-0008-0000-2E00-00000D000000}"/>
            </a:ext>
          </a:extLst>
        </xdr:cNvPr>
        <xdr:cNvSpPr txBox="1"/>
      </xdr:nvSpPr>
      <xdr:spPr>
        <a:xfrm>
          <a:off x="21129625" y="2111374"/>
          <a:ext cx="8794750" cy="9906001"/>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editing Filament</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Number: the number is the line number in the filament overview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Filament-ID: ID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Filament: Batch of Filament (no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Weight Fl: current weight of the Filament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Printer Fl: If the usage is set to "YES", a printer can be loaded with the filament. Only printers that are not loaded with filament are displayed here.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The filament can either be in use ("YES") or it is not used. ("NO") if the filament can no longer be used, the filament is labelled "EMPTY".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Shelf: change the storage location (editing) </a:t>
          </a:r>
        </a:p>
        <a:p>
          <a:pPr algn="l"/>
          <a:endPar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Mail: Notification for logistics that the filament may be running low</a:t>
          </a:r>
        </a:p>
        <a:p>
          <a:pPr algn="l"/>
          <a:endPar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Usage Date: The date of use indicates the date when the filament can be used in production, as it must be stored for at least 2 days for air conditioning in production. </a:t>
          </a:r>
        </a:p>
      </xdr:txBody>
    </xdr:sp>
    <xdr:clientData/>
  </xdr:twoCellAnchor>
</xdr:wsDr>
</file>

<file path=xl/drawings/drawing28.xml><?xml version="1.0" encoding="utf-8"?>
<xdr:wsDr xmlns:xdr="http://schemas.openxmlformats.org/drawingml/2006/spreadsheetDrawing" xmlns:a="http://schemas.openxmlformats.org/drawingml/2006/main">
  <xdr:absoluteAnchor>
    <xdr:pos x="9140372" y="473527"/>
    <xdr:ext cx="8078107" cy="1035214"/>
    <xdr:sp macro="" textlink="">
      <xdr:nvSpPr>
        <xdr:cNvPr id="2" name="Rechteck: abgerundete Ecken 1">
          <a:extLst>
            <a:ext uri="{FF2B5EF4-FFF2-40B4-BE49-F238E27FC236}">
              <a16:creationId xmlns:a16="http://schemas.microsoft.com/office/drawing/2014/main" id="{00000000-0008-0000-2F00-000002000000}"/>
            </a:ext>
          </a:extLst>
        </xdr:cNvPr>
        <xdr:cNvSpPr/>
      </xdr:nvSpPr>
      <xdr:spPr>
        <a:xfrm>
          <a:off x="9140372" y="473527"/>
          <a:ext cx="8078107" cy="1035214"/>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402897" y="263831"/>
    <xdr:ext cx="1451339" cy="1331832"/>
    <xdr:pic>
      <xdr:nvPicPr>
        <xdr:cNvPr id="3" name="Google Shape;214;gfdcfdb9974_1_464">
          <a:extLst>
            <a:ext uri="{FF2B5EF4-FFF2-40B4-BE49-F238E27FC236}">
              <a16:creationId xmlns:a16="http://schemas.microsoft.com/office/drawing/2014/main" id="{00000000-0008-0000-2F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402897" y="263831"/>
          <a:ext cx="1451339" cy="1331832"/>
        </a:xfrm>
        <a:prstGeom prst="rect">
          <a:avLst/>
        </a:prstGeom>
        <a:noFill/>
        <a:ln>
          <a:noFill/>
        </a:ln>
      </xdr:spPr>
    </xdr:pic>
    <xdr:clientData/>
  </xdr:absoluteAnchor>
  <xdr:absoluteAnchor>
    <xdr:pos x="9290055" y="531132"/>
    <xdr:ext cx="859918" cy="882596"/>
    <xdr:pic>
      <xdr:nvPicPr>
        <xdr:cNvPr id="4" name="Grafik 3" descr="Dokument mit einfarbiger Füllung">
          <a:extLst>
            <a:ext uri="{FF2B5EF4-FFF2-40B4-BE49-F238E27FC236}">
              <a16:creationId xmlns:a16="http://schemas.microsoft.com/office/drawing/2014/main" id="{00000000-0008-0000-2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90055" y="531132"/>
          <a:ext cx="859918" cy="882596"/>
        </a:xfrm>
        <a:prstGeom prst="rect">
          <a:avLst/>
        </a:prstGeom>
      </xdr:spPr>
    </xdr:pic>
    <xdr:clientData/>
  </xdr:absoluteAnchor>
</xdr:wsDr>
</file>

<file path=xl/drawings/drawing29.xml><?xml version="1.0" encoding="utf-8"?>
<xdr:wsDr xmlns:xdr="http://schemas.openxmlformats.org/drawingml/2006/spreadsheetDrawing" xmlns:a="http://schemas.openxmlformats.org/drawingml/2006/main">
  <xdr:absoluteAnchor>
    <xdr:pos x="9081862" y="487588"/>
    <xdr:ext cx="8065861" cy="1032039"/>
    <xdr:sp macro="" textlink="">
      <xdr:nvSpPr>
        <xdr:cNvPr id="2" name="txt_Bearbeitung" hidden="1">
          <a:extLst>
            <a:ext uri="{FF2B5EF4-FFF2-40B4-BE49-F238E27FC236}">
              <a16:creationId xmlns:a16="http://schemas.microsoft.com/office/drawing/2014/main" id="{00000000-0008-0000-3000-000002000000}"/>
            </a:ext>
          </a:extLst>
        </xdr:cNvPr>
        <xdr:cNvSpPr/>
      </xdr:nvSpPr>
      <xdr:spPr>
        <a:xfrm>
          <a:off x="9081862" y="487588"/>
          <a:ext cx="8065861" cy="103203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9122683" y="473527"/>
    <xdr:ext cx="8069036" cy="1035214"/>
    <xdr:sp macro="" textlink="">
      <xdr:nvSpPr>
        <xdr:cNvPr id="3" name="txt_Anlage">
          <a:extLst>
            <a:ext uri="{FF2B5EF4-FFF2-40B4-BE49-F238E27FC236}">
              <a16:creationId xmlns:a16="http://schemas.microsoft.com/office/drawing/2014/main" id="{00000000-0008-0000-3000-000003000000}"/>
            </a:ext>
          </a:extLst>
        </xdr:cNvPr>
        <xdr:cNvSpPr/>
      </xdr:nvSpPr>
      <xdr:spPr>
        <a:xfrm>
          <a:off x="9122683" y="473527"/>
          <a:ext cx="8069036" cy="1035214"/>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ETA</a:t>
          </a:r>
        </a:p>
      </xdr:txBody>
    </xdr:sp>
    <xdr:clientData/>
  </xdr:absoluteAnchor>
  <xdr:absoluteAnchor>
    <xdr:pos x="1390650" y="263831"/>
    <xdr:ext cx="1445897" cy="1328657"/>
    <xdr:pic>
      <xdr:nvPicPr>
        <xdr:cNvPr id="4" name="Google Shape;214;gfdcfdb9974_1_464">
          <a:extLst>
            <a:ext uri="{FF2B5EF4-FFF2-40B4-BE49-F238E27FC236}">
              <a16:creationId xmlns:a16="http://schemas.microsoft.com/office/drawing/2014/main" id="{00000000-0008-0000-30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63831"/>
          <a:ext cx="1445897" cy="1328657"/>
        </a:xfrm>
        <a:prstGeom prst="rect">
          <a:avLst/>
        </a:prstGeom>
        <a:noFill/>
        <a:ln>
          <a:noFill/>
        </a:ln>
      </xdr:spPr>
    </xdr:pic>
    <xdr:clientData/>
  </xdr:absoluteAnchor>
  <xdr:absoluteAnchor>
    <xdr:pos x="9285967" y="544741"/>
    <xdr:ext cx="863546" cy="882596"/>
    <xdr:pic>
      <xdr:nvPicPr>
        <xdr:cNvPr id="5" name="Grafik 4" descr="Sackkarre mit einfarbiger Füllung">
          <a:extLst>
            <a:ext uri="{FF2B5EF4-FFF2-40B4-BE49-F238E27FC236}">
              <a16:creationId xmlns:a16="http://schemas.microsoft.com/office/drawing/2014/main" id="{00000000-0008-0000-3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285967" y="544741"/>
          <a:ext cx="863546" cy="882596"/>
        </a:xfrm>
        <a:prstGeom prst="rect">
          <a:avLst/>
        </a:prstGeom>
      </xdr:spPr>
    </xdr:pic>
    <xdr:clientData/>
  </xdr:absoluteAnchor>
  <xdr:twoCellAnchor>
    <xdr:from>
      <xdr:col>19</xdr:col>
      <xdr:colOff>340179</xdr:colOff>
      <xdr:row>2</xdr:row>
      <xdr:rowOff>13608</xdr:rowOff>
    </xdr:from>
    <xdr:to>
      <xdr:col>21</xdr:col>
      <xdr:colOff>537428</xdr:colOff>
      <xdr:row>6</xdr:row>
      <xdr:rowOff>179615</xdr:rowOff>
    </xdr:to>
    <xdr:grpSp>
      <xdr:nvGrpSpPr>
        <xdr:cNvPr id="6" name="Gruppieren 5">
          <a:extLst>
            <a:ext uri="{FF2B5EF4-FFF2-40B4-BE49-F238E27FC236}">
              <a16:creationId xmlns:a16="http://schemas.microsoft.com/office/drawing/2014/main" id="{00000000-0008-0000-3000-000006000000}"/>
            </a:ext>
          </a:extLst>
        </xdr:cNvPr>
        <xdr:cNvGrpSpPr/>
      </xdr:nvGrpSpPr>
      <xdr:grpSpPr>
        <a:xfrm>
          <a:off x="24051079" y="369208"/>
          <a:ext cx="1797449" cy="877207"/>
          <a:chOff x="23200179" y="421822"/>
          <a:chExt cx="1721249" cy="982436"/>
        </a:xfrm>
      </xdr:grpSpPr>
      <xdr:pic macro="[0]!Nav_Logistik">
        <xdr:nvPicPr>
          <xdr:cNvPr id="7" name="Grafik 6" descr="Dokument mit einfarbiger Füllung">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24057428" y="421822"/>
            <a:ext cx="864000" cy="864000"/>
          </a:xfrm>
          <a:prstGeom prst="rect">
            <a:avLst/>
          </a:prstGeom>
        </xdr:spPr>
      </xdr:pic>
      <xdr:pic macro="[0]!Nav_Logistik">
        <xdr:nvPicPr>
          <xdr:cNvPr id="8" name="Grafik 7" descr="Pfeil nach rechts mit einfarbiger Füllung">
            <a:extLst>
              <a:ext uri="{FF2B5EF4-FFF2-40B4-BE49-F238E27FC236}">
                <a16:creationId xmlns:a16="http://schemas.microsoft.com/office/drawing/2014/main" id="{00000000-0008-0000-3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200179" y="489858"/>
            <a:ext cx="914400" cy="914400"/>
          </a:xfrm>
          <a:prstGeom prst="rect">
            <a:avLst/>
          </a:prstGeom>
        </xdr:spPr>
      </xdr:pic>
    </xdr:grpSp>
    <xdr:clientData/>
  </xdr:twoCellAnchor>
  <xdr:twoCellAnchor>
    <xdr:from>
      <xdr:col>14</xdr:col>
      <xdr:colOff>0</xdr:colOff>
      <xdr:row>12</xdr:row>
      <xdr:rowOff>0</xdr:rowOff>
    </xdr:from>
    <xdr:to>
      <xdr:col>16</xdr:col>
      <xdr:colOff>108857</xdr:colOff>
      <xdr:row>24</xdr:row>
      <xdr:rowOff>99787</xdr:rowOff>
    </xdr:to>
    <xdr:grpSp>
      <xdr:nvGrpSpPr>
        <xdr:cNvPr id="9" name="Gruppieren 8">
          <a:extLst>
            <a:ext uri="{FF2B5EF4-FFF2-40B4-BE49-F238E27FC236}">
              <a16:creationId xmlns:a16="http://schemas.microsoft.com/office/drawing/2014/main" id="{00000000-0008-0000-3000-000009000000}"/>
            </a:ext>
          </a:extLst>
        </xdr:cNvPr>
        <xdr:cNvGrpSpPr/>
      </xdr:nvGrpSpPr>
      <xdr:grpSpPr>
        <a:xfrm>
          <a:off x="18440400" y="2286000"/>
          <a:ext cx="2979057" cy="2512787"/>
          <a:chOff x="17798143" y="2571750"/>
          <a:chExt cx="2884714" cy="2753180"/>
        </a:xfrm>
      </xdr:grpSpPr>
      <xdr:grpSp>
        <xdr:nvGrpSpPr>
          <xdr:cNvPr id="10" name="Gruppieren 9">
            <a:extLst>
              <a:ext uri="{FF2B5EF4-FFF2-40B4-BE49-F238E27FC236}">
                <a16:creationId xmlns:a16="http://schemas.microsoft.com/office/drawing/2014/main" id="{00000000-0008-0000-3000-00000A000000}"/>
              </a:ext>
            </a:extLst>
          </xdr:cNvPr>
          <xdr:cNvGrpSpPr/>
        </xdr:nvGrpSpPr>
        <xdr:grpSpPr>
          <a:xfrm>
            <a:off x="17798143" y="2571750"/>
            <a:ext cx="2884714" cy="2753180"/>
            <a:chOff x="17798143" y="2462893"/>
            <a:chExt cx="2884714" cy="2748644"/>
          </a:xfrm>
        </xdr:grpSpPr>
        <xdr:sp macro="[0]!ETAspeichern" textlink="">
          <xdr:nvSpPr>
            <xdr:cNvPr id="12" name="Rechteck: diagonal liegende Ecken abgerundet 11">
              <a:extLst>
                <a:ext uri="{FF2B5EF4-FFF2-40B4-BE49-F238E27FC236}">
                  <a16:creationId xmlns:a16="http://schemas.microsoft.com/office/drawing/2014/main" id="{00000000-0008-0000-3000-00000C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3" name="Gruppieren 12">
              <a:extLst>
                <a:ext uri="{FF2B5EF4-FFF2-40B4-BE49-F238E27FC236}">
                  <a16:creationId xmlns:a16="http://schemas.microsoft.com/office/drawing/2014/main" id="{00000000-0008-0000-3000-00000D000000}"/>
                </a:ext>
              </a:extLst>
            </xdr:cNvPr>
            <xdr:cNvGrpSpPr/>
          </xdr:nvGrpSpPr>
          <xdr:grpSpPr>
            <a:xfrm>
              <a:off x="17907001" y="2658838"/>
              <a:ext cx="2707820" cy="2307773"/>
              <a:chOff x="17907001" y="2631624"/>
              <a:chExt cx="2707820" cy="2307773"/>
            </a:xfrm>
          </xdr:grpSpPr>
          <xdr:sp macro="[0]!ETAspeichern" textlink="">
            <xdr:nvSpPr>
              <xdr:cNvPr id="14" name="Textfeld 13">
                <a:extLst>
                  <a:ext uri="{FF2B5EF4-FFF2-40B4-BE49-F238E27FC236}">
                    <a16:creationId xmlns:a16="http://schemas.microsoft.com/office/drawing/2014/main" id="{00000000-0008-0000-3000-00000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ETA</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ETAspeichern">
            <xdr:nvPicPr>
              <xdr:cNvPr id="15" name="Grafik 14" descr="Platte mit einfarbiger Füllung">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411949" y="2631624"/>
                <a:ext cx="540000" cy="540000"/>
              </a:xfrm>
              <a:prstGeom prst="rect">
                <a:avLst/>
              </a:prstGeom>
            </xdr:spPr>
          </xdr:pic>
        </xdr:grpSp>
      </xdr:grpSp>
      <xdr:pic macro="[0]!ETAspeichern">
        <xdr:nvPicPr>
          <xdr:cNvPr id="11" name="Grafik 10" descr="Sackkarre mit einfarbiger Füllung">
            <a:extLst>
              <a:ext uri="{FF2B5EF4-FFF2-40B4-BE49-F238E27FC236}">
                <a16:creationId xmlns:a16="http://schemas.microsoft.com/office/drawing/2014/main" id="{00000000-0008-0000-3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76470" y="2955473"/>
            <a:ext cx="1194706" cy="1194706"/>
          </a:xfrm>
          <a:prstGeom prst="rect">
            <a:avLst/>
          </a:prstGeom>
        </xdr:spPr>
      </xdr:pic>
    </xdr:grp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15</xdr:col>
          <xdr:colOff>908050</xdr:colOff>
          <xdr:row>11</xdr:row>
          <xdr:rowOff>107950</xdr:rowOff>
        </xdr:to>
        <xdr:sp macro="" textlink="">
          <xdr:nvSpPr>
            <xdr:cNvPr id="29704" name="Label8" hidden="1">
              <a:extLst>
                <a:ext uri="{63B3BB69-23CF-44E3-9099-C40C66FF867C}">
                  <a14:compatExt spid="_x0000_s29704"/>
                </a:ext>
                <a:ext uri="{FF2B5EF4-FFF2-40B4-BE49-F238E27FC236}">
                  <a16:creationId xmlns:a16="http://schemas.microsoft.com/office/drawing/2014/main" id="{00000000-0008-0000-32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76200</xdr:rowOff>
        </xdr:from>
        <xdr:to>
          <xdr:col>4</xdr:col>
          <xdr:colOff>266700</xdr:colOff>
          <xdr:row>7</xdr:row>
          <xdr:rowOff>114300</xdr:rowOff>
        </xdr:to>
        <xdr:sp macro="" textlink="">
          <xdr:nvSpPr>
            <xdr:cNvPr id="29697" name="Label1" hidden="1">
              <a:extLst>
                <a:ext uri="{63B3BB69-23CF-44E3-9099-C40C66FF867C}">
                  <a14:compatExt spid="_x0000_s29697"/>
                </a:ext>
                <a:ext uri="{FF2B5EF4-FFF2-40B4-BE49-F238E27FC236}">
                  <a16:creationId xmlns:a16="http://schemas.microsoft.com/office/drawing/2014/main" id="{00000000-0008-0000-32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0</xdr:row>
          <xdr:rowOff>152400</xdr:rowOff>
        </xdr:from>
        <xdr:to>
          <xdr:col>5</xdr:col>
          <xdr:colOff>2438400</xdr:colOff>
          <xdr:row>7</xdr:row>
          <xdr:rowOff>190500</xdr:rowOff>
        </xdr:to>
        <xdr:sp macro="" textlink="">
          <xdr:nvSpPr>
            <xdr:cNvPr id="29698" name="Label2" hidden="1">
              <a:extLst>
                <a:ext uri="{63B3BB69-23CF-44E3-9099-C40C66FF867C}">
                  <a14:compatExt spid="_x0000_s29698"/>
                </a:ext>
                <a:ext uri="{FF2B5EF4-FFF2-40B4-BE49-F238E27FC236}">
                  <a16:creationId xmlns:a16="http://schemas.microsoft.com/office/drawing/2014/main" id="{00000000-0008-0000-32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2324100</xdr:colOff>
          <xdr:row>0</xdr:row>
          <xdr:rowOff>228600</xdr:rowOff>
        </xdr:from>
        <xdr:to>
          <xdr:col>6</xdr:col>
          <xdr:colOff>1066800</xdr:colOff>
          <xdr:row>7</xdr:row>
          <xdr:rowOff>190500</xdr:rowOff>
        </xdr:to>
        <xdr:sp macro="" textlink="">
          <xdr:nvSpPr>
            <xdr:cNvPr id="29699" name="Label3" hidden="1">
              <a:extLst>
                <a:ext uri="{63B3BB69-23CF-44E3-9099-C40C66FF867C}">
                  <a14:compatExt spid="_x0000_s29699"/>
                </a:ext>
                <a:ext uri="{FF2B5EF4-FFF2-40B4-BE49-F238E27FC236}">
                  <a16:creationId xmlns:a16="http://schemas.microsoft.com/office/drawing/2014/main" id="{00000000-0008-0000-32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838200</xdr:colOff>
          <xdr:row>0</xdr:row>
          <xdr:rowOff>152400</xdr:rowOff>
        </xdr:from>
        <xdr:to>
          <xdr:col>12</xdr:col>
          <xdr:colOff>381000</xdr:colOff>
          <xdr:row>8</xdr:row>
          <xdr:rowOff>0</xdr:rowOff>
        </xdr:to>
        <xdr:sp macro="" textlink="">
          <xdr:nvSpPr>
            <xdr:cNvPr id="29700" name="Label4" hidden="1">
              <a:extLst>
                <a:ext uri="{63B3BB69-23CF-44E3-9099-C40C66FF867C}">
                  <a14:compatExt spid="_x0000_s29700"/>
                </a:ext>
                <a:ext uri="{FF2B5EF4-FFF2-40B4-BE49-F238E27FC236}">
                  <a16:creationId xmlns:a16="http://schemas.microsoft.com/office/drawing/2014/main" id="{00000000-0008-0000-32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152400</xdr:rowOff>
        </xdr:from>
        <xdr:to>
          <xdr:col>12</xdr:col>
          <xdr:colOff>1708150</xdr:colOff>
          <xdr:row>8</xdr:row>
          <xdr:rowOff>76200</xdr:rowOff>
        </xdr:to>
        <xdr:sp macro="" textlink="">
          <xdr:nvSpPr>
            <xdr:cNvPr id="29701" name="Label5" hidden="1">
              <a:extLst>
                <a:ext uri="{63B3BB69-23CF-44E3-9099-C40C66FF867C}">
                  <a14:compatExt spid="_x0000_s29701"/>
                </a:ext>
                <a:ext uri="{FF2B5EF4-FFF2-40B4-BE49-F238E27FC236}">
                  <a16:creationId xmlns:a16="http://schemas.microsoft.com/office/drawing/2014/main" id="{00000000-0008-0000-32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1600200</xdr:colOff>
          <xdr:row>1</xdr:row>
          <xdr:rowOff>0</xdr:rowOff>
        </xdr:from>
        <xdr:to>
          <xdr:col>13</xdr:col>
          <xdr:colOff>723900</xdr:colOff>
          <xdr:row>7</xdr:row>
          <xdr:rowOff>152400</xdr:rowOff>
        </xdr:to>
        <xdr:sp macro="" textlink="">
          <xdr:nvSpPr>
            <xdr:cNvPr id="29702" name="Label6" hidden="1">
              <a:extLst>
                <a:ext uri="{63B3BB69-23CF-44E3-9099-C40C66FF867C}">
                  <a14:compatExt spid="_x0000_s29702"/>
                </a:ext>
                <a:ext uri="{FF2B5EF4-FFF2-40B4-BE49-F238E27FC236}">
                  <a16:creationId xmlns:a16="http://schemas.microsoft.com/office/drawing/2014/main" id="{00000000-0008-0000-32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762000</xdr:colOff>
          <xdr:row>0</xdr:row>
          <xdr:rowOff>152400</xdr:rowOff>
        </xdr:from>
        <xdr:to>
          <xdr:col>13</xdr:col>
          <xdr:colOff>1981200</xdr:colOff>
          <xdr:row>8</xdr:row>
          <xdr:rowOff>38100</xdr:rowOff>
        </xdr:to>
        <xdr:sp macro="" textlink="">
          <xdr:nvSpPr>
            <xdr:cNvPr id="29703" name="Label7" hidden="1">
              <a:extLst>
                <a:ext uri="{63B3BB69-23CF-44E3-9099-C40C66FF867C}">
                  <a14:compatExt spid="_x0000_s29703"/>
                </a:ext>
                <a:ext uri="{FF2B5EF4-FFF2-40B4-BE49-F238E27FC236}">
                  <a16:creationId xmlns:a16="http://schemas.microsoft.com/office/drawing/2014/main" id="{00000000-0008-0000-32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6</xdr:col>
      <xdr:colOff>1160236</xdr:colOff>
      <xdr:row>2</xdr:row>
      <xdr:rowOff>55784</xdr:rowOff>
    </xdr:from>
    <xdr:to>
      <xdr:col>11</xdr:col>
      <xdr:colOff>419101</xdr:colOff>
      <xdr:row>7</xdr:row>
      <xdr:rowOff>20120</xdr:rowOff>
    </xdr:to>
    <xdr:sp macro="" textlink="">
      <xdr:nvSpPr>
        <xdr:cNvPr id="2" name="Rechteck: abgerundete Ecken 1">
          <a:extLst>
            <a:ext uri="{FF2B5EF4-FFF2-40B4-BE49-F238E27FC236}">
              <a16:creationId xmlns:a16="http://schemas.microsoft.com/office/drawing/2014/main" id="{00000000-0008-0000-3100-000002000000}"/>
            </a:ext>
          </a:extLst>
        </xdr:cNvPr>
        <xdr:cNvSpPr/>
      </xdr:nvSpPr>
      <xdr:spPr>
        <a:xfrm>
          <a:off x="6377215" y="472163"/>
          <a:ext cx="6938736" cy="1017528"/>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Shipping ID Inventory</a:t>
          </a:r>
        </a:p>
      </xdr:txBody>
    </xdr:sp>
    <xdr:clientData/>
  </xdr:twoCellAnchor>
  <xdr:twoCellAnchor editAs="absolute">
    <xdr:from>
      <xdr:col>4</xdr:col>
      <xdr:colOff>488043</xdr:colOff>
      <xdr:row>1</xdr:row>
      <xdr:rowOff>74238</xdr:rowOff>
    </xdr:from>
    <xdr:to>
      <xdr:col>5</xdr:col>
      <xdr:colOff>621752</xdr:colOff>
      <xdr:row>7</xdr:row>
      <xdr:rowOff>149226</xdr:rowOff>
    </xdr:to>
    <xdr:pic>
      <xdr:nvPicPr>
        <xdr:cNvPr id="3" name="Google Shape;214;gfdcfdb9974_1_464">
          <a:extLst>
            <a:ext uri="{FF2B5EF4-FFF2-40B4-BE49-F238E27FC236}">
              <a16:creationId xmlns:a16="http://schemas.microsoft.com/office/drawing/2014/main" id="{00000000-0008-0000-31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4276" y="281064"/>
          <a:ext cx="1443175" cy="1335463"/>
        </a:xfrm>
        <a:prstGeom prst="rect">
          <a:avLst/>
        </a:prstGeom>
        <a:noFill/>
        <a:ln>
          <a:noFill/>
        </a:ln>
      </xdr:spPr>
    </xdr:pic>
    <xdr:clientData/>
  </xdr:twoCellAnchor>
  <xdr:twoCellAnchor editAs="absolute">
    <xdr:from>
      <xdr:col>6</xdr:col>
      <xdr:colOff>1484094</xdr:colOff>
      <xdr:row>2</xdr:row>
      <xdr:rowOff>106589</xdr:rowOff>
    </xdr:from>
    <xdr:to>
      <xdr:col>6</xdr:col>
      <xdr:colOff>2322240</xdr:colOff>
      <xdr:row>6</xdr:row>
      <xdr:rowOff>169579</xdr:rowOff>
    </xdr:to>
    <xdr:pic>
      <xdr:nvPicPr>
        <xdr:cNvPr id="4" name="Grafik 3" descr="Dokument mit einfarbiger Füllung">
          <a:extLst>
            <a:ext uri="{FF2B5EF4-FFF2-40B4-BE49-F238E27FC236}">
              <a16:creationId xmlns:a16="http://schemas.microsoft.com/office/drawing/2014/main" id="{00000000-0008-0000-3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6693359" y="529315"/>
          <a:ext cx="843589" cy="884413"/>
        </a:xfrm>
        <a:prstGeom prst="rect">
          <a:avLst/>
        </a:prstGeom>
      </xdr:spPr>
    </xdr:pic>
    <xdr:clientData/>
  </xdr:twoCellAnchor>
  <xdr:twoCellAnchor editAs="absolute">
    <xdr:from>
      <xdr:col>11</xdr:col>
      <xdr:colOff>1002380</xdr:colOff>
      <xdr:row>1</xdr:row>
      <xdr:rowOff>170534</xdr:rowOff>
    </xdr:from>
    <xdr:to>
      <xdr:col>12</xdr:col>
      <xdr:colOff>173300</xdr:colOff>
      <xdr:row>7</xdr:row>
      <xdr:rowOff>1851</xdr:rowOff>
    </xdr:to>
    <xdr:pic macro="[0]!Nav_Customerinventory">
      <xdr:nvPicPr>
        <xdr:cNvPr id="8" name="Grafik 7" descr="Kundenbewertung mit einfarbiger Füllung">
          <a:extLst>
            <a:ext uri="{FF2B5EF4-FFF2-40B4-BE49-F238E27FC236}">
              <a16:creationId xmlns:a16="http://schemas.microsoft.com/office/drawing/2014/main" id="{00000000-0008-0000-31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892429" y="382805"/>
          <a:ext cx="1080000" cy="1080000"/>
        </a:xfrm>
        <a:prstGeom prst="rect">
          <a:avLst/>
        </a:prstGeom>
      </xdr:spPr>
    </xdr:pic>
    <xdr:clientData/>
  </xdr:twoCellAnchor>
  <xdr:twoCellAnchor editAs="oneCell">
    <xdr:from>
      <xdr:col>3</xdr:col>
      <xdr:colOff>206375</xdr:colOff>
      <xdr:row>2</xdr:row>
      <xdr:rowOff>47625</xdr:rowOff>
    </xdr:from>
    <xdr:to>
      <xdr:col>4</xdr:col>
      <xdr:colOff>191975</xdr:colOff>
      <xdr:row>6</xdr:row>
      <xdr:rowOff>164300</xdr:rowOff>
    </xdr:to>
    <xdr:pic macro="[0]!Nav_Startseite">
      <xdr:nvPicPr>
        <xdr:cNvPr id="5" name="Grafik 4" descr="Start mit einfarbiger Füllung">
          <a:extLst>
            <a:ext uri="{FF2B5EF4-FFF2-40B4-BE49-F238E27FC236}">
              <a16:creationId xmlns:a16="http://schemas.microsoft.com/office/drawing/2014/main" id="{00000000-0008-0000-3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6375" y="460375"/>
          <a:ext cx="900000" cy="937642"/>
        </a:xfrm>
        <a:prstGeom prst="rect">
          <a:avLst/>
        </a:prstGeom>
      </xdr:spPr>
    </xdr:pic>
    <xdr:clientData/>
  </xdr:twoCellAnchor>
  <xdr:twoCellAnchor editAs="absolute">
    <xdr:from>
      <xdr:col>5</xdr:col>
      <xdr:colOff>1116241</xdr:colOff>
      <xdr:row>1</xdr:row>
      <xdr:rowOff>171447</xdr:rowOff>
    </xdr:from>
    <xdr:to>
      <xdr:col>5</xdr:col>
      <xdr:colOff>2230429</xdr:colOff>
      <xdr:row>7</xdr:row>
      <xdr:rowOff>35593</xdr:rowOff>
    </xdr:to>
    <xdr:pic macro="[0]!Nav_Logistik">
      <xdr:nvPicPr>
        <xdr:cNvPr id="14" name="Grafik 13" descr="Lager mit einfarbiger Füllung">
          <a:extLst>
            <a:ext uri="{FF2B5EF4-FFF2-40B4-BE49-F238E27FC236}">
              <a16:creationId xmlns:a16="http://schemas.microsoft.com/office/drawing/2014/main" id="{00000000-0008-0000-31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3340558" y="378276"/>
          <a:ext cx="1116000" cy="1116000"/>
        </a:xfrm>
        <a:prstGeom prst="rect">
          <a:avLst/>
        </a:prstGeom>
      </xdr:spPr>
    </xdr:pic>
    <xdr:clientData/>
  </xdr:twoCellAnchor>
  <xdr:twoCellAnchor editAs="absolute">
    <xdr:from>
      <xdr:col>5</xdr:col>
      <xdr:colOff>2602141</xdr:colOff>
      <xdr:row>2</xdr:row>
      <xdr:rowOff>451</xdr:rowOff>
    </xdr:from>
    <xdr:to>
      <xdr:col>6</xdr:col>
      <xdr:colOff>755132</xdr:colOff>
      <xdr:row>7</xdr:row>
      <xdr:rowOff>111961</xdr:rowOff>
    </xdr:to>
    <xdr:pic macro="[0]!Nav_Sales">
      <xdr:nvPicPr>
        <xdr:cNvPr id="15" name="Grafik 14" descr="Münzen mit einfarbiger Füllung">
          <a:extLst>
            <a:ext uri="{FF2B5EF4-FFF2-40B4-BE49-F238E27FC236}">
              <a16:creationId xmlns:a16="http://schemas.microsoft.com/office/drawing/2014/main" id="{00000000-0008-0000-3100-00000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4826458" y="416376"/>
          <a:ext cx="1152000" cy="1152000"/>
        </a:xfrm>
        <a:prstGeom prst="rect">
          <a:avLst/>
        </a:prstGeom>
      </xdr:spPr>
    </xdr:pic>
    <xdr:clientData/>
  </xdr:twoCellAnchor>
  <xdr:twoCellAnchor editAs="absolute">
    <xdr:from>
      <xdr:col>13</xdr:col>
      <xdr:colOff>761082</xdr:colOff>
      <xdr:row>1</xdr:row>
      <xdr:rowOff>125940</xdr:rowOff>
    </xdr:from>
    <xdr:to>
      <xdr:col>13</xdr:col>
      <xdr:colOff>1840173</xdr:colOff>
      <xdr:row>7</xdr:row>
      <xdr:rowOff>55514</xdr:rowOff>
    </xdr:to>
    <xdr:pic macro="[0]!Requestpacken">
      <xdr:nvPicPr>
        <xdr:cNvPr id="16" name="Grafik 15" descr="Schlepper mit einfarbiger Füllung">
          <a:extLst>
            <a:ext uri="{FF2B5EF4-FFF2-40B4-BE49-F238E27FC236}">
              <a16:creationId xmlns:a16="http://schemas.microsoft.com/office/drawing/2014/main" id="{00000000-0008-0000-31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652082" y="332317"/>
          <a:ext cx="1075918" cy="1164649"/>
        </a:xfrm>
        <a:prstGeom prst="rect">
          <a:avLst/>
        </a:prstGeom>
      </xdr:spPr>
    </xdr:pic>
    <xdr:clientData/>
  </xdr:twoCellAnchor>
  <xdr:twoCellAnchor>
    <xdr:from>
      <xdr:col>12</xdr:col>
      <xdr:colOff>368758</xdr:colOff>
      <xdr:row>1</xdr:row>
      <xdr:rowOff>2</xdr:rowOff>
    </xdr:from>
    <xdr:to>
      <xdr:col>12</xdr:col>
      <xdr:colOff>1473721</xdr:colOff>
      <xdr:row>7</xdr:row>
      <xdr:rowOff>23994</xdr:rowOff>
    </xdr:to>
    <xdr:grpSp>
      <xdr:nvGrpSpPr>
        <xdr:cNvPr id="18" name="Gruppieren 17">
          <a:extLst>
            <a:ext uri="{FF2B5EF4-FFF2-40B4-BE49-F238E27FC236}">
              <a16:creationId xmlns:a16="http://schemas.microsoft.com/office/drawing/2014/main" id="{00000000-0008-0000-3100-000012000000}"/>
            </a:ext>
          </a:extLst>
        </xdr:cNvPr>
        <xdr:cNvGrpSpPr/>
      </xdr:nvGrpSpPr>
      <xdr:grpSpPr>
        <a:xfrm>
          <a:off x="15762972" y="181431"/>
          <a:ext cx="1104963" cy="1112563"/>
          <a:chOff x="15265858" y="209552"/>
          <a:chExt cx="1104963" cy="1281292"/>
        </a:xfrm>
      </xdr:grpSpPr>
      <xdr:pic macro="[0]!RequestnewShippingNote">
        <xdr:nvPicPr>
          <xdr:cNvPr id="6" name="Grafik 5" descr="Marke folgen mit einfarbiger Füllung">
            <a:extLst>
              <a:ext uri="{FF2B5EF4-FFF2-40B4-BE49-F238E27FC236}">
                <a16:creationId xmlns:a16="http://schemas.microsoft.com/office/drawing/2014/main" id="{00000000-0008-0000-3100-000006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866821" y="209552"/>
            <a:ext cx="504000" cy="531391"/>
          </a:xfrm>
          <a:prstGeom prst="rect">
            <a:avLst/>
          </a:prstGeom>
        </xdr:spPr>
      </xdr:pic>
      <xdr:pic macro="[0]!RequestnewShippingNote">
        <xdr:nvPicPr>
          <xdr:cNvPr id="17" name="Grafik 16" descr="Dokument mit einfarbiger Füllung">
            <a:extLst>
              <a:ext uri="{FF2B5EF4-FFF2-40B4-BE49-F238E27FC236}">
                <a16:creationId xmlns:a16="http://schemas.microsoft.com/office/drawing/2014/main" id="{00000000-0008-0000-31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xdr:from>
      <xdr:col>12</xdr:col>
      <xdr:colOff>1664155</xdr:colOff>
      <xdr:row>1</xdr:row>
      <xdr:rowOff>13697</xdr:rowOff>
    </xdr:from>
    <xdr:to>
      <xdr:col>13</xdr:col>
      <xdr:colOff>690913</xdr:colOff>
      <xdr:row>7</xdr:row>
      <xdr:rowOff>23994</xdr:rowOff>
    </xdr:to>
    <xdr:grpSp>
      <xdr:nvGrpSpPr>
        <xdr:cNvPr id="19" name="Gruppieren 18">
          <a:extLst>
            <a:ext uri="{FF2B5EF4-FFF2-40B4-BE49-F238E27FC236}">
              <a16:creationId xmlns:a16="http://schemas.microsoft.com/office/drawing/2014/main" id="{00000000-0008-0000-3100-000013000000}"/>
            </a:ext>
          </a:extLst>
        </xdr:cNvPr>
        <xdr:cNvGrpSpPr/>
      </xdr:nvGrpSpPr>
      <xdr:grpSpPr>
        <a:xfrm>
          <a:off x="17058369" y="195126"/>
          <a:ext cx="1258330" cy="1098868"/>
          <a:chOff x="15265858" y="223247"/>
          <a:chExt cx="1179394" cy="1267597"/>
        </a:xfrm>
      </xdr:grpSpPr>
      <xdr:pic macro="[0]!Requeststorno">
        <xdr:nvPicPr>
          <xdr:cNvPr id="20" name="Grafik 19" descr="Schließen mit einfarbiger Füllung">
            <a:extLst>
              <a:ext uri="{FF2B5EF4-FFF2-40B4-BE49-F238E27FC236}">
                <a16:creationId xmlns:a16="http://schemas.microsoft.com/office/drawing/2014/main" id="{00000000-0008-0000-31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5944790" y="223247"/>
            <a:ext cx="500462" cy="504000"/>
          </a:xfrm>
          <a:prstGeom prst="rect">
            <a:avLst/>
          </a:prstGeom>
        </xdr:spPr>
      </xdr:pic>
      <xdr:pic macro="[0]!Requeststorno">
        <xdr:nvPicPr>
          <xdr:cNvPr id="21" name="Grafik 20" descr="Dokument mit einfarbiger Füllung">
            <a:extLst>
              <a:ext uri="{FF2B5EF4-FFF2-40B4-BE49-F238E27FC236}">
                <a16:creationId xmlns:a16="http://schemas.microsoft.com/office/drawing/2014/main" id="{00000000-0008-0000-31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5265858" y="434064"/>
            <a:ext cx="1008000" cy="1056780"/>
          </a:xfrm>
          <a:prstGeom prst="rect">
            <a:avLst/>
          </a:prstGeom>
        </xdr:spPr>
      </xdr:pic>
    </xdr:grpSp>
    <xdr:clientData/>
  </xdr:twoCellAnchor>
  <xdr:twoCellAnchor editAs="oneCell">
    <xdr:from>
      <xdr:col>15</xdr:col>
      <xdr:colOff>506860</xdr:colOff>
      <xdr:row>0</xdr:row>
      <xdr:rowOff>0</xdr:rowOff>
    </xdr:from>
    <xdr:to>
      <xdr:col>18</xdr:col>
      <xdr:colOff>1219200</xdr:colOff>
      <xdr:row>9</xdr:row>
      <xdr:rowOff>2517</xdr:rowOff>
    </xdr:to>
    <xdr:pic>
      <xdr:nvPicPr>
        <xdr:cNvPr id="23" name="Grafik 22">
          <a:extLst>
            <a:ext uri="{FF2B5EF4-FFF2-40B4-BE49-F238E27FC236}">
              <a16:creationId xmlns:a16="http://schemas.microsoft.com/office/drawing/2014/main" id="{00000000-0008-0000-3100-000017000000}"/>
            </a:ext>
          </a:extLst>
        </xdr:cNvPr>
        <xdr:cNvPicPr>
          <a:picLocks noChangeAspect="1"/>
        </xdr:cNvPicPr>
      </xdr:nvPicPr>
      <xdr:blipFill>
        <a:blip xmlns:r="http://schemas.openxmlformats.org/officeDocument/2006/relationships" r:embed="rId19"/>
        <a:stretch>
          <a:fillRect/>
        </a:stretch>
      </xdr:blipFill>
      <xdr:spPr>
        <a:xfrm>
          <a:off x="21595210" y="0"/>
          <a:ext cx="7170290" cy="1885292"/>
        </a:xfrm>
        <a:prstGeom prst="rect">
          <a:avLst/>
        </a:prstGeom>
      </xdr:spPr>
    </xdr:pic>
    <xdr:clientData/>
  </xdr:twoCellAnchor>
  <xdr:twoCellAnchor>
    <xdr:from>
      <xdr:col>3</xdr:col>
      <xdr:colOff>825501</xdr:colOff>
      <xdr:row>6</xdr:row>
      <xdr:rowOff>63500</xdr:rowOff>
    </xdr:from>
    <xdr:to>
      <xdr:col>5</xdr:col>
      <xdr:colOff>1746250</xdr:colOff>
      <xdr:row>9</xdr:row>
      <xdr:rowOff>39833</xdr:rowOff>
    </xdr:to>
    <xdr:sp macro="" textlink="">
      <xdr:nvSpPr>
        <xdr:cNvPr id="29782" name="MainPage1">
          <a:extLst>
            <a:ext uri="{FF2B5EF4-FFF2-40B4-BE49-F238E27FC236}">
              <a16:creationId xmlns:a16="http://schemas.microsoft.com/office/drawing/2014/main" id="{00000000-0008-0000-3100-00003B000000}"/>
            </a:ext>
          </a:extLst>
        </xdr:cNvPr>
        <xdr:cNvSpPr txBox="1"/>
      </xdr:nvSpPr>
      <xdr:spPr>
        <a:xfrm>
          <a:off x="825501" y="1301750"/>
          <a:ext cx="3143249" cy="5954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5</xdr:col>
      <xdr:colOff>2009776</xdr:colOff>
      <xdr:row>6</xdr:row>
      <xdr:rowOff>158750</xdr:rowOff>
    </xdr:from>
    <xdr:to>
      <xdr:col>6</xdr:col>
      <xdr:colOff>1984376</xdr:colOff>
      <xdr:row>9</xdr:row>
      <xdr:rowOff>128733</xdr:rowOff>
    </xdr:to>
    <xdr:sp macro="" textlink="">
      <xdr:nvSpPr>
        <xdr:cNvPr id="29783" name="MainPage2" hidden="1">
          <a:extLst>
            <a:ext uri="{FF2B5EF4-FFF2-40B4-BE49-F238E27FC236}">
              <a16:creationId xmlns:a16="http://schemas.microsoft.com/office/drawing/2014/main" id="{00000000-0008-0000-3100-00003C000000}"/>
            </a:ext>
          </a:extLst>
        </xdr:cNvPr>
        <xdr:cNvSpPr txBox="1"/>
      </xdr:nvSpPr>
      <xdr:spPr>
        <a:xfrm>
          <a:off x="4232276" y="1397000"/>
          <a:ext cx="2959100" cy="5891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Storage</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6</xdr:col>
      <xdr:colOff>558801</xdr:colOff>
      <xdr:row>6</xdr:row>
      <xdr:rowOff>127000</xdr:rowOff>
    </xdr:from>
    <xdr:to>
      <xdr:col>8</xdr:col>
      <xdr:colOff>714376</xdr:colOff>
      <xdr:row>10</xdr:row>
      <xdr:rowOff>11258</xdr:rowOff>
    </xdr:to>
    <xdr:sp macro="" textlink="">
      <xdr:nvSpPr>
        <xdr:cNvPr id="29784" name="MainPage3" hidden="1">
          <a:extLst>
            <a:ext uri="{FF2B5EF4-FFF2-40B4-BE49-F238E27FC236}">
              <a16:creationId xmlns:a16="http://schemas.microsoft.com/office/drawing/2014/main" id="{00000000-0008-0000-3100-00003D000000}"/>
            </a:ext>
          </a:extLst>
        </xdr:cNvPr>
        <xdr:cNvSpPr txBox="1"/>
      </xdr:nvSpPr>
      <xdr:spPr>
        <a:xfrm>
          <a:off x="5765801" y="1365250"/>
          <a:ext cx="2616200" cy="70975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11</xdr:col>
      <xdr:colOff>1841501</xdr:colOff>
      <xdr:row>6</xdr:row>
      <xdr:rowOff>158750</xdr:rowOff>
    </xdr:from>
    <xdr:to>
      <xdr:col>14</xdr:col>
      <xdr:colOff>0</xdr:colOff>
      <xdr:row>9</xdr:row>
      <xdr:rowOff>179533</xdr:rowOff>
    </xdr:to>
    <xdr:sp macro="" textlink="">
      <xdr:nvSpPr>
        <xdr:cNvPr id="29785" name="MainPage4" hidden="1">
          <a:extLst>
            <a:ext uri="{FF2B5EF4-FFF2-40B4-BE49-F238E27FC236}">
              <a16:creationId xmlns:a16="http://schemas.microsoft.com/office/drawing/2014/main" id="{00000000-0008-0000-3100-00003E000000}"/>
            </a:ext>
          </a:extLst>
        </xdr:cNvPr>
        <xdr:cNvSpPr txBox="1"/>
      </xdr:nvSpPr>
      <xdr:spPr>
        <a:xfrm>
          <a:off x="14700251" y="1397000"/>
          <a:ext cx="4222749" cy="6399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customer</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inventory</a:t>
          </a:r>
          <a:endPar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12</xdr:col>
      <xdr:colOff>1095375</xdr:colOff>
      <xdr:row>6</xdr:row>
      <xdr:rowOff>47625</xdr:rowOff>
    </xdr:from>
    <xdr:to>
      <xdr:col>14</xdr:col>
      <xdr:colOff>789301</xdr:colOff>
      <xdr:row>11</xdr:row>
      <xdr:rowOff>220808</xdr:rowOff>
    </xdr:to>
    <xdr:sp macro="" textlink="">
      <xdr:nvSpPr>
        <xdr:cNvPr id="29786" name="MainPage5" hidden="1">
          <a:extLst>
            <a:ext uri="{FF2B5EF4-FFF2-40B4-BE49-F238E27FC236}">
              <a16:creationId xmlns:a16="http://schemas.microsoft.com/office/drawing/2014/main" id="{00000000-0008-0000-3100-00003F000000}"/>
            </a:ext>
          </a:extLst>
        </xdr:cNvPr>
        <xdr:cNvSpPr txBox="1"/>
      </xdr:nvSpPr>
      <xdr:spPr>
        <a:xfrm>
          <a:off x="15843250" y="1285875"/>
          <a:ext cx="3869051" cy="9986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a new shipment ID</a:t>
          </a: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Sales)</a:t>
          </a:r>
        </a:p>
      </xdr:txBody>
    </xdr:sp>
    <xdr:clientData/>
  </xdr:twoCellAnchor>
  <xdr:twoCellAnchor>
    <xdr:from>
      <xdr:col>13</xdr:col>
      <xdr:colOff>142875</xdr:colOff>
      <xdr:row>6</xdr:row>
      <xdr:rowOff>127000</xdr:rowOff>
    </xdr:from>
    <xdr:to>
      <xdr:col>14</xdr:col>
      <xdr:colOff>1338576</xdr:colOff>
      <xdr:row>11</xdr:row>
      <xdr:rowOff>563708</xdr:rowOff>
    </xdr:to>
    <xdr:sp macro="" textlink="">
      <xdr:nvSpPr>
        <xdr:cNvPr id="29787" name="MainPage6" hidden="1">
          <a:extLst>
            <a:ext uri="{FF2B5EF4-FFF2-40B4-BE49-F238E27FC236}">
              <a16:creationId xmlns:a16="http://schemas.microsoft.com/office/drawing/2014/main" id="{00000000-0008-0000-3100-000000740000}"/>
            </a:ext>
          </a:extLst>
        </xdr:cNvPr>
        <xdr:cNvSpPr txBox="1"/>
      </xdr:nvSpPr>
      <xdr:spPr>
        <a:xfrm>
          <a:off x="17033875" y="1365250"/>
          <a:ext cx="3227701" cy="1262208"/>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Cancel</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the shipment</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Select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the row</a:t>
          </a:r>
          <a:endPar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a:t>
          </a:r>
          <a:r>
            <a:rPr lang="de-DE" sz="14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Sales</a:t>
          </a:r>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a:t>
          </a:r>
        </a:p>
      </xdr:txBody>
    </xdr:sp>
    <xdr:clientData/>
  </xdr:twoCellAnchor>
  <xdr:twoCellAnchor>
    <xdr:from>
      <xdr:col>13</xdr:col>
      <xdr:colOff>1517650</xdr:colOff>
      <xdr:row>6</xdr:row>
      <xdr:rowOff>47625</xdr:rowOff>
    </xdr:from>
    <xdr:to>
      <xdr:col>15</xdr:col>
      <xdr:colOff>617851</xdr:colOff>
      <xdr:row>11</xdr:row>
      <xdr:rowOff>17608</xdr:rowOff>
    </xdr:to>
    <xdr:sp macro="" textlink="">
      <xdr:nvSpPr>
        <xdr:cNvPr id="29788" name="MainPage7" hidden="1">
          <a:extLst>
            <a:ext uri="{FF2B5EF4-FFF2-40B4-BE49-F238E27FC236}">
              <a16:creationId xmlns:a16="http://schemas.microsoft.com/office/drawing/2014/main" id="{00000000-0008-0000-3100-000009740000}"/>
            </a:ext>
          </a:extLst>
        </xdr:cNvPr>
        <xdr:cNvSpPr txBox="1"/>
      </xdr:nvSpPr>
      <xdr:spPr>
        <a:xfrm>
          <a:off x="18408650" y="1285875"/>
          <a:ext cx="3227701" cy="795483"/>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Pack the shipment ID</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0">
              <a:solidFill>
                <a:schemeClr val="bg1"/>
              </a:solidFill>
              <a:latin typeface="Urbanist" panose="020B0A04040200000203" pitchFamily="34" charset="0"/>
              <a:ea typeface="Urbanist" panose="020B0A04040200000203" pitchFamily="34" charset="0"/>
              <a:cs typeface="Urbanist" panose="020B0A04040200000203" pitchFamily="34" charset="0"/>
            </a:rPr>
            <a:t> (User Code Logistic)</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972911</xdr:colOff>
      <xdr:row>2</xdr:row>
      <xdr:rowOff>9069</xdr:rowOff>
    </xdr:from>
    <xdr:to>
      <xdr:col>5</xdr:col>
      <xdr:colOff>4667250</xdr:colOff>
      <xdr:row>7</xdr:row>
      <xdr:rowOff>615</xdr:rowOff>
    </xdr:to>
    <xdr:sp macro="" textlink="">
      <xdr:nvSpPr>
        <xdr:cNvPr id="2" name="Rechteck: abgerundete Ecken 1">
          <a:extLst>
            <a:ext uri="{FF2B5EF4-FFF2-40B4-BE49-F238E27FC236}">
              <a16:creationId xmlns:a16="http://schemas.microsoft.com/office/drawing/2014/main" id="{00000000-0008-0000-3200-000002000000}"/>
            </a:ext>
          </a:extLst>
        </xdr:cNvPr>
        <xdr:cNvSpPr/>
      </xdr:nvSpPr>
      <xdr:spPr>
        <a:xfrm>
          <a:off x="3735161" y="419552"/>
          <a:ext cx="6440714"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Customer </a:t>
          </a: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Invetory</a:t>
          </a:r>
        </a:p>
      </xdr:txBody>
    </xdr:sp>
    <xdr:clientData/>
  </xdr:twoCellAnchor>
  <xdr:twoCellAnchor editAs="absolute">
    <xdr:from>
      <xdr:col>2</xdr:col>
      <xdr:colOff>1101726</xdr:colOff>
      <xdr:row>1</xdr:row>
      <xdr:rowOff>93289</xdr:rowOff>
    </xdr:from>
    <xdr:to>
      <xdr:col>3</xdr:col>
      <xdr:colOff>1159239</xdr:colOff>
      <xdr:row>7</xdr:row>
      <xdr:rowOff>170088</xdr:rowOff>
    </xdr:to>
    <xdr:pic>
      <xdr:nvPicPr>
        <xdr:cNvPr id="3" name="Google Shape;214;gfdcfdb9974_1_464">
          <a:extLst>
            <a:ext uri="{FF2B5EF4-FFF2-40B4-BE49-F238E27FC236}">
              <a16:creationId xmlns:a16="http://schemas.microsoft.com/office/drawing/2014/main" id="{00000000-0008-0000-32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095375" y="305106"/>
          <a:ext cx="1433197" cy="1309607"/>
        </a:xfrm>
        <a:prstGeom prst="rect">
          <a:avLst/>
        </a:prstGeom>
        <a:noFill/>
        <a:ln>
          <a:noFill/>
        </a:ln>
      </xdr:spPr>
    </xdr:pic>
    <xdr:clientData/>
  </xdr:twoCellAnchor>
  <xdr:twoCellAnchor>
    <xdr:from>
      <xdr:col>3</xdr:col>
      <xdr:colOff>1287556</xdr:colOff>
      <xdr:row>2</xdr:row>
      <xdr:rowOff>47625</xdr:rowOff>
    </xdr:from>
    <xdr:to>
      <xdr:col>4</xdr:col>
      <xdr:colOff>730250</xdr:colOff>
      <xdr:row>7</xdr:row>
      <xdr:rowOff>95250</xdr:rowOff>
    </xdr:to>
    <xdr:pic macro="[0]!Nav_Auftrag">
      <xdr:nvPicPr>
        <xdr:cNvPr id="6" name="Grafik 5" descr="Symbol für Hamburger-Menü mit einfarbiger Füllung">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668681" y="460375"/>
          <a:ext cx="823819" cy="1079500"/>
        </a:xfrm>
        <a:prstGeom prst="rect">
          <a:avLst/>
        </a:prstGeom>
      </xdr:spPr>
    </xdr:pic>
    <xdr:clientData/>
  </xdr:twoCellAnchor>
  <xdr:twoCellAnchor editAs="oneCell">
    <xdr:from>
      <xdr:col>8</xdr:col>
      <xdr:colOff>1920875</xdr:colOff>
      <xdr:row>2</xdr:row>
      <xdr:rowOff>15875</xdr:rowOff>
    </xdr:from>
    <xdr:to>
      <xdr:col>9</xdr:col>
      <xdr:colOff>702583</xdr:colOff>
      <xdr:row>6</xdr:row>
      <xdr:rowOff>111126</xdr:rowOff>
    </xdr:to>
    <xdr:pic macro="[0]!markCustomer">
      <xdr:nvPicPr>
        <xdr:cNvPr id="7" name="Grafik 6" descr="Cursor mit einfarbiger Füllung">
          <a:extLst>
            <a:ext uri="{FF2B5EF4-FFF2-40B4-BE49-F238E27FC236}">
              <a16:creationId xmlns:a16="http://schemas.microsoft.com/office/drawing/2014/main" id="{00000000-0008-0000-32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3239750" y="428625"/>
          <a:ext cx="914400" cy="914400"/>
        </a:xfrm>
        <a:prstGeom prst="rect">
          <a:avLst/>
        </a:prstGeom>
      </xdr:spPr>
    </xdr:pic>
    <xdr:clientData/>
  </xdr:twoCellAnchor>
  <xdr:twoCellAnchor editAs="oneCell">
    <xdr:from>
      <xdr:col>8</xdr:col>
      <xdr:colOff>857250</xdr:colOff>
      <xdr:row>2</xdr:row>
      <xdr:rowOff>47625</xdr:rowOff>
    </xdr:from>
    <xdr:to>
      <xdr:col>8</xdr:col>
      <xdr:colOff>1771650</xdr:colOff>
      <xdr:row>6</xdr:row>
      <xdr:rowOff>131083</xdr:rowOff>
    </xdr:to>
    <xdr:pic macro="[0]!Customeranlegen">
      <xdr:nvPicPr>
        <xdr:cNvPr id="8" name="Grafik 7" descr="Marke folgen mit einfarbiger Füllung">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76125" y="460375"/>
          <a:ext cx="914400" cy="914400"/>
        </a:xfrm>
        <a:prstGeom prst="rect">
          <a:avLst/>
        </a:prstGeom>
      </xdr:spPr>
    </xdr:pic>
    <xdr:clientData/>
  </xdr:twoCellAnchor>
  <xdr:twoCellAnchor editAs="oneCell">
    <xdr:from>
      <xdr:col>9</xdr:col>
      <xdr:colOff>787400</xdr:colOff>
      <xdr:row>2</xdr:row>
      <xdr:rowOff>73025</xdr:rowOff>
    </xdr:from>
    <xdr:to>
      <xdr:col>9</xdr:col>
      <xdr:colOff>1704069</xdr:colOff>
      <xdr:row>6</xdr:row>
      <xdr:rowOff>161924</xdr:rowOff>
    </xdr:to>
    <xdr:pic macro="[0]!savemarkCustomer">
      <xdr:nvPicPr>
        <xdr:cNvPr id="9" name="Grafik 8" descr="Platte mit einfarbiger Füllung">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233525" y="485775"/>
          <a:ext cx="914400" cy="914400"/>
        </a:xfrm>
        <a:prstGeom prst="rect">
          <a:avLst/>
        </a:prstGeom>
      </xdr:spPr>
    </xdr:pic>
    <xdr:clientData/>
  </xdr:twoCellAnchor>
  <xdr:twoCellAnchor editAs="oneCell">
    <xdr:from>
      <xdr:col>9</xdr:col>
      <xdr:colOff>2130425</xdr:colOff>
      <xdr:row>2</xdr:row>
      <xdr:rowOff>19050</xdr:rowOff>
    </xdr:from>
    <xdr:to>
      <xdr:col>9</xdr:col>
      <xdr:colOff>3045733</xdr:colOff>
      <xdr:row>6</xdr:row>
      <xdr:rowOff>102508</xdr:rowOff>
    </xdr:to>
    <xdr:pic macro="[0]!Requestdeletemarkcustomer">
      <xdr:nvPicPr>
        <xdr:cNvPr id="10" name="Grafik 9" descr="Radierer mit einfarbiger Füllung">
          <a:extLst>
            <a:ext uri="{FF2B5EF4-FFF2-40B4-BE49-F238E27FC236}">
              <a16:creationId xmlns:a16="http://schemas.microsoft.com/office/drawing/2014/main" id="{00000000-0008-0000-3200-00000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5576550" y="431800"/>
          <a:ext cx="914400" cy="914400"/>
        </a:xfrm>
        <a:prstGeom prst="rect">
          <a:avLst/>
        </a:prstGeom>
      </xdr:spPr>
    </xdr:pic>
    <xdr:clientData/>
  </xdr:twoCellAnchor>
  <xdr:twoCellAnchor editAs="oneCell">
    <xdr:from>
      <xdr:col>0</xdr:col>
      <xdr:colOff>0</xdr:colOff>
      <xdr:row>1</xdr:row>
      <xdr:rowOff>174625</xdr:rowOff>
    </xdr:from>
    <xdr:to>
      <xdr:col>2</xdr:col>
      <xdr:colOff>894558</xdr:colOff>
      <xdr:row>6</xdr:row>
      <xdr:rowOff>93092</xdr:rowOff>
    </xdr:to>
    <xdr:pic macro="[0]!Nav_Startseite">
      <xdr:nvPicPr>
        <xdr:cNvPr id="11" name="Grafik 10" descr="Start mit einfarbiger Füllung">
          <a:extLst>
            <a:ext uri="{FF2B5EF4-FFF2-40B4-BE49-F238E27FC236}">
              <a16:creationId xmlns:a16="http://schemas.microsoft.com/office/drawing/2014/main" id="{00000000-0008-0000-3200-00000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0" y="381000"/>
          <a:ext cx="900000" cy="950342"/>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3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3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new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3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6" name="Gruppieren 5">
          <a:extLst>
            <a:ext uri="{FF2B5EF4-FFF2-40B4-BE49-F238E27FC236}">
              <a16:creationId xmlns:a16="http://schemas.microsoft.com/office/drawing/2014/main" id="{00000000-0008-0000-3300-000006000000}"/>
            </a:ext>
          </a:extLst>
        </xdr:cNvPr>
        <xdr:cNvGrpSpPr/>
      </xdr:nvGrpSpPr>
      <xdr:grpSpPr>
        <a:xfrm>
          <a:off x="18796000" y="2324100"/>
          <a:ext cx="2979057" cy="3086100"/>
          <a:chOff x="17798143" y="2462893"/>
          <a:chExt cx="2884714" cy="2748644"/>
        </a:xfrm>
      </xdr:grpSpPr>
      <xdr:sp macro="[0]!RequestSaveShippemntorder" textlink="">
        <xdr:nvSpPr>
          <xdr:cNvPr id="7" name="Rechteck: diagonal liegende Ecken abgerundet 6">
            <a:extLst>
              <a:ext uri="{FF2B5EF4-FFF2-40B4-BE49-F238E27FC236}">
                <a16:creationId xmlns:a16="http://schemas.microsoft.com/office/drawing/2014/main" id="{00000000-0008-0000-33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300-000008000000}"/>
              </a:ext>
            </a:extLst>
          </xdr:cNvPr>
          <xdr:cNvGrpSpPr/>
        </xdr:nvGrpSpPr>
        <xdr:grpSpPr>
          <a:xfrm>
            <a:off x="17907001" y="2754087"/>
            <a:ext cx="2707820" cy="2212524"/>
            <a:chOff x="17907001" y="2726873"/>
            <a:chExt cx="2707820" cy="2212524"/>
          </a:xfrm>
        </xdr:grpSpPr>
        <xdr:pic macro="[0]!RequestSaveShippemntorder">
          <xdr:nvPicPr>
            <xdr:cNvPr id="9" name="Grafik 8" descr="Dokument mit einfarbiger Füllung">
              <a:extLst>
                <a:ext uri="{FF2B5EF4-FFF2-40B4-BE49-F238E27FC236}">
                  <a16:creationId xmlns:a16="http://schemas.microsoft.com/office/drawing/2014/main" id="{00000000-0008-0000-33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RequestSaveShippemntorder" textlink="">
          <xdr:nvSpPr>
            <xdr:cNvPr id="10" name="Textfeld 9">
              <a:extLst>
                <a:ext uri="{FF2B5EF4-FFF2-40B4-BE49-F238E27FC236}">
                  <a16:creationId xmlns:a16="http://schemas.microsoft.com/office/drawing/2014/main" id="{00000000-0008-0000-33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RequestSaveShippemntorder">
          <xdr:nvPicPr>
            <xdr:cNvPr id="11" name="Grafik 10" descr="Platte mit einfarbiger Füllung">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2" name="Gruppieren 11">
          <a:extLst>
            <a:ext uri="{FF2B5EF4-FFF2-40B4-BE49-F238E27FC236}">
              <a16:creationId xmlns:a16="http://schemas.microsoft.com/office/drawing/2014/main" id="{00000000-0008-0000-3300-00000C000000}"/>
            </a:ext>
          </a:extLst>
        </xdr:cNvPr>
        <xdr:cNvGrpSpPr/>
      </xdr:nvGrpSpPr>
      <xdr:grpSpPr>
        <a:xfrm>
          <a:off x="3172279" y="407308"/>
          <a:ext cx="1765699" cy="845457"/>
          <a:chOff x="23200179" y="421822"/>
          <a:chExt cx="1721249" cy="982436"/>
        </a:xfrm>
      </xdr:grpSpPr>
      <xdr:pic macro="[0]!Nav_Auftrag">
        <xdr:nvPicPr>
          <xdr:cNvPr id="13" name="Grafik 12" descr="Dokument mit einfarbiger Füllung">
            <a:extLst>
              <a:ext uri="{FF2B5EF4-FFF2-40B4-BE49-F238E27FC236}">
                <a16:creationId xmlns:a16="http://schemas.microsoft.com/office/drawing/2014/main" id="{00000000-0008-0000-3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4" name="Grafik 13" descr="Pfeil nach rechts mit einfarbiger Füllung">
            <a:extLst>
              <a:ext uri="{FF2B5EF4-FFF2-40B4-BE49-F238E27FC236}">
                <a16:creationId xmlns:a16="http://schemas.microsoft.com/office/drawing/2014/main" id="{00000000-0008-0000-33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1922236</xdr:colOff>
      <xdr:row>1</xdr:row>
      <xdr:rowOff>133802</xdr:rowOff>
    </xdr:from>
    <xdr:to>
      <xdr:col>7</xdr:col>
      <xdr:colOff>1524000</xdr:colOff>
      <xdr:row>6</xdr:row>
      <xdr:rowOff>130791</xdr:rowOff>
    </xdr:to>
    <xdr:sp macro="" textlink="">
      <xdr:nvSpPr>
        <xdr:cNvPr id="2" name="Rechteck: abgerundete Ecken 1">
          <a:extLst>
            <a:ext uri="{FF2B5EF4-FFF2-40B4-BE49-F238E27FC236}">
              <a16:creationId xmlns:a16="http://schemas.microsoft.com/office/drawing/2014/main" id="{00000000-0008-0000-3400-000002000000}"/>
            </a:ext>
          </a:extLst>
        </xdr:cNvPr>
        <xdr:cNvSpPr/>
      </xdr:nvSpPr>
      <xdr:spPr>
        <a:xfrm>
          <a:off x="4957536" y="340177"/>
          <a:ext cx="5758089"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Packaging</a:t>
          </a:r>
        </a:p>
      </xdr:txBody>
    </xdr:sp>
    <xdr:clientData/>
  </xdr:twoCellAnchor>
  <xdr:twoCellAnchor editAs="absolute">
    <xdr:from>
      <xdr:col>2</xdr:col>
      <xdr:colOff>285750</xdr:colOff>
      <xdr:row>1</xdr:row>
      <xdr:rowOff>16181</xdr:rowOff>
    </xdr:from>
    <xdr:to>
      <xdr:col>3</xdr:col>
      <xdr:colOff>340997</xdr:colOff>
      <xdr:row>7</xdr:row>
      <xdr:rowOff>74838</xdr:rowOff>
    </xdr:to>
    <xdr:pic>
      <xdr:nvPicPr>
        <xdr:cNvPr id="3" name="Google Shape;214;gfdcfdb9974_1_464">
          <a:extLst>
            <a:ext uri="{FF2B5EF4-FFF2-40B4-BE49-F238E27FC236}">
              <a16:creationId xmlns:a16="http://schemas.microsoft.com/office/drawing/2014/main" id="{00000000-0008-0000-34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285750" y="213031"/>
          <a:ext cx="1433197" cy="1328657"/>
        </a:xfrm>
        <a:prstGeom prst="rect">
          <a:avLst/>
        </a:prstGeom>
        <a:noFill/>
        <a:ln>
          <a:noFill/>
        </a:ln>
      </xdr:spPr>
    </xdr:pic>
    <xdr:clientData/>
  </xdr:twoCellAnchor>
  <xdr:twoCellAnchor>
    <xdr:from>
      <xdr:col>3</xdr:col>
      <xdr:colOff>619134</xdr:colOff>
      <xdr:row>1</xdr:row>
      <xdr:rowOff>111125</xdr:rowOff>
    </xdr:from>
    <xdr:to>
      <xdr:col>4</xdr:col>
      <xdr:colOff>1408226</xdr:colOff>
      <xdr:row>7</xdr:row>
      <xdr:rowOff>166361</xdr:rowOff>
    </xdr:to>
    <xdr:grpSp>
      <xdr:nvGrpSpPr>
        <xdr:cNvPr id="5" name="Gruppieren 4">
          <a:extLst>
            <a:ext uri="{FF2B5EF4-FFF2-40B4-BE49-F238E27FC236}">
              <a16:creationId xmlns:a16="http://schemas.microsoft.com/office/drawing/2014/main" id="{00000000-0008-0000-3400-000005000000}"/>
            </a:ext>
          </a:extLst>
        </xdr:cNvPr>
        <xdr:cNvGrpSpPr/>
      </xdr:nvGrpSpPr>
      <xdr:grpSpPr>
        <a:xfrm>
          <a:off x="2050770" y="284307"/>
          <a:ext cx="2532456" cy="1094327"/>
          <a:chOff x="23200179" y="456868"/>
          <a:chExt cx="1784208" cy="947390"/>
        </a:xfrm>
      </xdr:grpSpPr>
      <xdr:pic macro="[0]!Nav_Auftrag">
        <xdr:nvPicPr>
          <xdr:cNvPr id="6" name="Grafik 5" descr="Dokument mit einfarbiger Füllung">
            <a:extLst>
              <a:ext uri="{FF2B5EF4-FFF2-40B4-BE49-F238E27FC236}">
                <a16:creationId xmlns:a16="http://schemas.microsoft.com/office/drawing/2014/main" id="{00000000-0008-0000-3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196932" y="456868"/>
            <a:ext cx="787455" cy="793907"/>
          </a:xfrm>
          <a:prstGeom prst="rect">
            <a:avLst/>
          </a:prstGeom>
        </xdr:spPr>
      </xdr:pic>
      <xdr:pic macro="[0]!Nav_Auftrag">
        <xdr:nvPicPr>
          <xdr:cNvPr id="7" name="Grafik 6" descr="Pfeil nach rechts mit einfarbiger Füllung">
            <a:extLst>
              <a:ext uri="{FF2B5EF4-FFF2-40B4-BE49-F238E27FC236}">
                <a16:creationId xmlns:a16="http://schemas.microsoft.com/office/drawing/2014/main" id="{00000000-0008-0000-34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200179" y="489858"/>
            <a:ext cx="963322" cy="914400"/>
          </a:xfrm>
          <a:prstGeom prst="rect">
            <a:avLst/>
          </a:prstGeom>
        </xdr:spPr>
      </xdr:pic>
    </xdr:grpSp>
    <xdr:clientData/>
  </xdr:twoCellAnchor>
  <xdr:twoCellAnchor editAs="absolute">
    <xdr:from>
      <xdr:col>9</xdr:col>
      <xdr:colOff>1311275</xdr:colOff>
      <xdr:row>13</xdr:row>
      <xdr:rowOff>263525</xdr:rowOff>
    </xdr:from>
    <xdr:to>
      <xdr:col>11</xdr:col>
      <xdr:colOff>550182</xdr:colOff>
      <xdr:row>23</xdr:row>
      <xdr:rowOff>15875</xdr:rowOff>
    </xdr:to>
    <xdr:grpSp>
      <xdr:nvGrpSpPr>
        <xdr:cNvPr id="8" name="Gruppieren 7">
          <a:extLst>
            <a:ext uri="{FF2B5EF4-FFF2-40B4-BE49-F238E27FC236}">
              <a16:creationId xmlns:a16="http://schemas.microsoft.com/office/drawing/2014/main" id="{00000000-0008-0000-3400-000008000000}"/>
            </a:ext>
          </a:extLst>
        </xdr:cNvPr>
        <xdr:cNvGrpSpPr/>
      </xdr:nvGrpSpPr>
      <xdr:grpSpPr>
        <a:xfrm>
          <a:off x="15327457" y="2572616"/>
          <a:ext cx="3037361" cy="2707986"/>
          <a:chOff x="17798143" y="2462893"/>
          <a:chExt cx="2884714" cy="2748644"/>
        </a:xfrm>
      </xdr:grpSpPr>
      <xdr:sp macro="[0]!addFlaschezurPackung" textlink="">
        <xdr:nvSpPr>
          <xdr:cNvPr id="9" name="Rechteck: diagonal liegende Ecken abgerundet 8">
            <a:extLst>
              <a:ext uri="{FF2B5EF4-FFF2-40B4-BE49-F238E27FC236}">
                <a16:creationId xmlns:a16="http://schemas.microsoft.com/office/drawing/2014/main" id="{00000000-0008-0000-3400-000009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0" name="Gruppieren 9">
            <a:extLst>
              <a:ext uri="{FF2B5EF4-FFF2-40B4-BE49-F238E27FC236}">
                <a16:creationId xmlns:a16="http://schemas.microsoft.com/office/drawing/2014/main" id="{00000000-0008-0000-3400-00000A000000}"/>
              </a:ext>
            </a:extLst>
          </xdr:cNvPr>
          <xdr:cNvGrpSpPr/>
        </xdr:nvGrpSpPr>
        <xdr:grpSpPr>
          <a:xfrm>
            <a:off x="17907001" y="2772583"/>
            <a:ext cx="2707820" cy="2194028"/>
            <a:chOff x="17907001" y="2745369"/>
            <a:chExt cx="2707820" cy="2194028"/>
          </a:xfrm>
        </xdr:grpSpPr>
        <xdr:pic macro="[0]!addFlaschezurPackung">
          <xdr:nvPicPr>
            <xdr:cNvPr id="11" name="Grafik 10" descr="Wasserflasche mit einfarbiger Füllung">
              <a:extLst>
                <a:ext uri="{FF2B5EF4-FFF2-40B4-BE49-F238E27FC236}">
                  <a16:creationId xmlns:a16="http://schemas.microsoft.com/office/drawing/2014/main" id="{00000000-0008-0000-34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addFlaschezurPackung" textlink="">
          <xdr:nvSpPr>
            <xdr:cNvPr id="12" name="Textfeld 11">
              <a:extLst>
                <a:ext uri="{FF2B5EF4-FFF2-40B4-BE49-F238E27FC236}">
                  <a16:creationId xmlns:a16="http://schemas.microsoft.com/office/drawing/2014/main" id="{00000000-0008-0000-3400-00000C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add</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addFlaschezurPackung">
          <xdr:nvPicPr>
            <xdr:cNvPr id="13" name="Grafik 12" descr="Marke folgen mit einfarbiger Füllung">
              <a:extLst>
                <a:ext uri="{FF2B5EF4-FFF2-40B4-BE49-F238E27FC236}">
                  <a16:creationId xmlns:a16="http://schemas.microsoft.com/office/drawing/2014/main" id="{00000000-0008-0000-3400-00000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289486" y="2745369"/>
              <a:ext cx="540000" cy="503006"/>
            </a:xfrm>
            <a:prstGeom prst="rect">
              <a:avLst/>
            </a:prstGeom>
          </xdr:spPr>
        </xdr:pic>
      </xdr:grpSp>
    </xdr:grpSp>
    <xdr:clientData/>
  </xdr:twoCellAnchor>
  <xdr:twoCellAnchor editAs="absolute">
    <xdr:from>
      <xdr:col>15</xdr:col>
      <xdr:colOff>530225</xdr:colOff>
      <xdr:row>14</xdr:row>
      <xdr:rowOff>168275</xdr:rowOff>
    </xdr:from>
    <xdr:to>
      <xdr:col>17</xdr:col>
      <xdr:colOff>683532</xdr:colOff>
      <xdr:row>23</xdr:row>
      <xdr:rowOff>244475</xdr:rowOff>
    </xdr:to>
    <xdr:grpSp>
      <xdr:nvGrpSpPr>
        <xdr:cNvPr id="14" name="Gruppieren 13">
          <a:extLst>
            <a:ext uri="{FF2B5EF4-FFF2-40B4-BE49-F238E27FC236}">
              <a16:creationId xmlns:a16="http://schemas.microsoft.com/office/drawing/2014/main" id="{00000000-0008-0000-3400-00000E000000}"/>
            </a:ext>
          </a:extLst>
        </xdr:cNvPr>
        <xdr:cNvGrpSpPr/>
      </xdr:nvGrpSpPr>
      <xdr:grpSpPr>
        <a:xfrm>
          <a:off x="27950680" y="2789093"/>
          <a:ext cx="3005034" cy="2720109"/>
          <a:chOff x="17798143" y="2462893"/>
          <a:chExt cx="2884714" cy="2748644"/>
        </a:xfrm>
      </xdr:grpSpPr>
      <xdr:sp macro="[0]!DeleteFlaschePacken" textlink="">
        <xdr:nvSpPr>
          <xdr:cNvPr id="15" name="Rechteck: diagonal liegende Ecken abgerundet 14">
            <a:extLst>
              <a:ext uri="{FF2B5EF4-FFF2-40B4-BE49-F238E27FC236}">
                <a16:creationId xmlns:a16="http://schemas.microsoft.com/office/drawing/2014/main" id="{00000000-0008-0000-3400-00000F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16" name="Gruppieren 15">
            <a:extLst>
              <a:ext uri="{FF2B5EF4-FFF2-40B4-BE49-F238E27FC236}">
                <a16:creationId xmlns:a16="http://schemas.microsoft.com/office/drawing/2014/main" id="{00000000-0008-0000-3400-000010000000}"/>
              </a:ext>
            </a:extLst>
          </xdr:cNvPr>
          <xdr:cNvGrpSpPr/>
        </xdr:nvGrpSpPr>
        <xdr:grpSpPr>
          <a:xfrm>
            <a:off x="17907001" y="2772583"/>
            <a:ext cx="2707820" cy="2194028"/>
            <a:chOff x="17907001" y="2745369"/>
            <a:chExt cx="2707820" cy="2194028"/>
          </a:xfrm>
        </xdr:grpSpPr>
        <xdr:pic macro="[0]!DeleteFlaschePacken">
          <xdr:nvPicPr>
            <xdr:cNvPr id="17" name="Grafik 16" descr="Wasserflasche mit einfarbiger Füllung">
              <a:extLst>
                <a:ext uri="{FF2B5EF4-FFF2-40B4-BE49-F238E27FC236}">
                  <a16:creationId xmlns:a16="http://schemas.microsoft.com/office/drawing/2014/main" id="{00000000-0008-0000-34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DeleteFlaschePacken" textlink="">
          <xdr:nvSpPr>
            <xdr:cNvPr id="18" name="Textfeld 17">
              <a:extLst>
                <a:ext uri="{FF2B5EF4-FFF2-40B4-BE49-F238E27FC236}">
                  <a16:creationId xmlns:a16="http://schemas.microsoft.com/office/drawing/2014/main" id="{00000000-0008-0000-3400-000012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delete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a:t>
              </a: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bottle</a:t>
              </a:r>
            </a:p>
          </xdr:txBody>
        </xdr:sp>
        <xdr:pic macro="[0]!DeleteFlaschePacken">
          <xdr:nvPicPr>
            <xdr:cNvPr id="19" name="Grafik 18" descr="Radierer mit einfarbiger Füllung">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9289486" y="2745369"/>
              <a:ext cx="540000" cy="503006"/>
            </a:xfrm>
            <a:prstGeom prst="rect">
              <a:avLst/>
            </a:prstGeom>
          </xdr:spPr>
        </xdr:pic>
      </xdr:grpSp>
    </xdr:grpSp>
    <xdr:clientData/>
  </xdr:twoCellAnchor>
  <xdr:twoCellAnchor editAs="absolute">
    <xdr:from>
      <xdr:col>11</xdr:col>
      <xdr:colOff>1844676</xdr:colOff>
      <xdr:row>14</xdr:row>
      <xdr:rowOff>34926</xdr:rowOff>
    </xdr:from>
    <xdr:to>
      <xdr:col>12</xdr:col>
      <xdr:colOff>2397126</xdr:colOff>
      <xdr:row>22</xdr:row>
      <xdr:rowOff>263526</xdr:rowOff>
    </xdr:to>
    <xdr:grpSp>
      <xdr:nvGrpSpPr>
        <xdr:cNvPr id="26" name="Gruppieren 25">
          <a:extLst>
            <a:ext uri="{FF2B5EF4-FFF2-40B4-BE49-F238E27FC236}">
              <a16:creationId xmlns:a16="http://schemas.microsoft.com/office/drawing/2014/main" id="{00000000-0008-0000-3400-00001A000000}"/>
            </a:ext>
          </a:extLst>
        </xdr:cNvPr>
        <xdr:cNvGrpSpPr/>
      </xdr:nvGrpSpPr>
      <xdr:grpSpPr>
        <a:xfrm>
          <a:off x="19659312" y="2655744"/>
          <a:ext cx="2826905" cy="2583873"/>
          <a:chOff x="17798143" y="2462893"/>
          <a:chExt cx="2884714" cy="2748644"/>
        </a:xfrm>
      </xdr:grpSpPr>
      <xdr:sp macro="[0]!markFlaschePacken" textlink="">
        <xdr:nvSpPr>
          <xdr:cNvPr id="27" name="Rechteck: diagonal liegende Ecken abgerundet 26">
            <a:extLst>
              <a:ext uri="{FF2B5EF4-FFF2-40B4-BE49-F238E27FC236}">
                <a16:creationId xmlns:a16="http://schemas.microsoft.com/office/drawing/2014/main" id="{00000000-0008-0000-3400-00001B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28" name="Gruppieren 27">
            <a:extLst>
              <a:ext uri="{FF2B5EF4-FFF2-40B4-BE49-F238E27FC236}">
                <a16:creationId xmlns:a16="http://schemas.microsoft.com/office/drawing/2014/main" id="{00000000-0008-0000-3400-00001C000000}"/>
              </a:ext>
            </a:extLst>
          </xdr:cNvPr>
          <xdr:cNvGrpSpPr/>
        </xdr:nvGrpSpPr>
        <xdr:grpSpPr>
          <a:xfrm>
            <a:off x="17907001" y="2772583"/>
            <a:ext cx="2707820" cy="2194028"/>
            <a:chOff x="17907001" y="2745369"/>
            <a:chExt cx="2707820" cy="2194028"/>
          </a:xfrm>
        </xdr:grpSpPr>
        <xdr:pic macro="[0]!markFlaschePacken">
          <xdr:nvPicPr>
            <xdr:cNvPr id="29" name="Grafik 28" descr="Wasserflasche mit einfarbiger Füllung">
              <a:extLst>
                <a:ext uri="{FF2B5EF4-FFF2-40B4-BE49-F238E27FC236}">
                  <a16:creationId xmlns:a16="http://schemas.microsoft.com/office/drawing/2014/main" id="{00000000-0008-0000-34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8587356" y="2843895"/>
              <a:ext cx="1152000" cy="1152000"/>
            </a:xfrm>
            <a:prstGeom prst="rect">
              <a:avLst/>
            </a:prstGeom>
          </xdr:spPr>
        </xdr:pic>
        <xdr:sp macro="[0]!markFlaschePacken" textlink="">
          <xdr:nvSpPr>
            <xdr:cNvPr id="30" name="Textfeld 29">
              <a:extLst>
                <a:ext uri="{FF2B5EF4-FFF2-40B4-BE49-F238E27FC236}">
                  <a16:creationId xmlns:a16="http://schemas.microsoft.com/office/drawing/2014/main" id="{00000000-0008-0000-3400-00001E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mark bottle</a:t>
              </a:r>
            </a:p>
          </xdr:txBody>
        </xdr:sp>
        <xdr:pic macro="[0]!markFlaschePacken">
          <xdr:nvPicPr>
            <xdr:cNvPr id="31" name="Grafik 30" descr="Cursor mit einfarbiger Füllung">
              <a:extLst>
                <a:ext uri="{FF2B5EF4-FFF2-40B4-BE49-F238E27FC236}">
                  <a16:creationId xmlns:a16="http://schemas.microsoft.com/office/drawing/2014/main" id="{00000000-0008-0000-3400-00001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9289486" y="2745369"/>
              <a:ext cx="540000" cy="503006"/>
            </a:xfrm>
            <a:prstGeom prst="rect">
              <a:avLst/>
            </a:prstGeom>
          </xdr:spPr>
        </xdr:pic>
      </xdr:grpSp>
    </xdr:grpSp>
    <xdr:clientData/>
  </xdr:twoCellAnchor>
  <xdr:twoCellAnchor>
    <xdr:from>
      <xdr:col>8</xdr:col>
      <xdr:colOff>149225</xdr:colOff>
      <xdr:row>0</xdr:row>
      <xdr:rowOff>127000</xdr:rowOff>
    </xdr:from>
    <xdr:to>
      <xdr:col>8</xdr:col>
      <xdr:colOff>1492500</xdr:colOff>
      <xdr:row>7</xdr:row>
      <xdr:rowOff>9000</xdr:rowOff>
    </xdr:to>
    <xdr:grpSp>
      <xdr:nvGrpSpPr>
        <xdr:cNvPr id="34" name="Gruppieren 33">
          <a:extLst>
            <a:ext uri="{FF2B5EF4-FFF2-40B4-BE49-F238E27FC236}">
              <a16:creationId xmlns:a16="http://schemas.microsoft.com/office/drawing/2014/main" id="{00000000-0008-0000-3400-000022000000}"/>
            </a:ext>
          </a:extLst>
        </xdr:cNvPr>
        <xdr:cNvGrpSpPr/>
      </xdr:nvGrpSpPr>
      <xdr:grpSpPr>
        <a:xfrm>
          <a:off x="11856316" y="127000"/>
          <a:ext cx="1343275" cy="1094273"/>
          <a:chOff x="11356975" y="127000"/>
          <a:chExt cx="1343275" cy="1326625"/>
        </a:xfrm>
      </xdr:grpSpPr>
      <xdr:pic macro="[0]!Requestvorschlagzumpacken">
        <xdr:nvPicPr>
          <xdr:cNvPr id="32" name="Grafik 31" descr="Schachtel mit einfarbiger Füllung">
            <a:extLst>
              <a:ext uri="{FF2B5EF4-FFF2-40B4-BE49-F238E27FC236}">
                <a16:creationId xmlns:a16="http://schemas.microsoft.com/office/drawing/2014/main" id="{00000000-0008-0000-3400-00002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1356975" y="301625"/>
            <a:ext cx="1152000" cy="1152000"/>
          </a:xfrm>
          <a:prstGeom prst="rect">
            <a:avLst/>
          </a:prstGeom>
        </xdr:spPr>
      </xdr:pic>
      <xdr:pic macro="[0]!Requestvorschlagzumpacken">
        <xdr:nvPicPr>
          <xdr:cNvPr id="33" name="Grafik 32" descr="Pfeil: 180-Grad, vertikal mit einfarbiger Füllung">
            <a:extLst>
              <a:ext uri="{FF2B5EF4-FFF2-40B4-BE49-F238E27FC236}">
                <a16:creationId xmlns:a16="http://schemas.microsoft.com/office/drawing/2014/main" id="{00000000-0008-0000-3400-00002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2160250" y="127000"/>
            <a:ext cx="540000" cy="540000"/>
          </a:xfrm>
          <a:prstGeom prst="rect">
            <a:avLst/>
          </a:prstGeom>
        </xdr:spPr>
      </xdr:pic>
    </xdr:grpSp>
    <xdr:clientData/>
  </xdr:twoCellAnchor>
  <xdr:twoCellAnchor>
    <xdr:from>
      <xdr:col>9</xdr:col>
      <xdr:colOff>1524000</xdr:colOff>
      <xdr:row>0</xdr:row>
      <xdr:rowOff>79375</xdr:rowOff>
    </xdr:from>
    <xdr:to>
      <xdr:col>10</xdr:col>
      <xdr:colOff>1300000</xdr:colOff>
      <xdr:row>7</xdr:row>
      <xdr:rowOff>49250</xdr:rowOff>
    </xdr:to>
    <xdr:grpSp>
      <xdr:nvGrpSpPr>
        <xdr:cNvPr id="39" name="Gruppieren 38">
          <a:extLst>
            <a:ext uri="{FF2B5EF4-FFF2-40B4-BE49-F238E27FC236}">
              <a16:creationId xmlns:a16="http://schemas.microsoft.com/office/drawing/2014/main" id="{00000000-0008-0000-3400-000027000000}"/>
            </a:ext>
          </a:extLst>
        </xdr:cNvPr>
        <xdr:cNvGrpSpPr/>
      </xdr:nvGrpSpPr>
      <xdr:grpSpPr>
        <a:xfrm>
          <a:off x="15540182" y="79375"/>
          <a:ext cx="1657909" cy="1182148"/>
          <a:chOff x="19558000" y="111125"/>
          <a:chExt cx="1569875" cy="1414500"/>
        </a:xfrm>
      </xdr:grpSpPr>
      <xdr:pic macro="[0]!sendenpackungRequest">
        <xdr:nvPicPr>
          <xdr:cNvPr id="36" name="Grafik 35" descr="Sackkarre mit einfarbiger Füllung">
            <a:extLst>
              <a:ext uri="{FF2B5EF4-FFF2-40B4-BE49-F238E27FC236}">
                <a16:creationId xmlns:a16="http://schemas.microsoft.com/office/drawing/2014/main" id="{00000000-0008-0000-3400-00002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558000" y="301625"/>
            <a:ext cx="1224000" cy="1224000"/>
          </a:xfrm>
          <a:prstGeom prst="rect">
            <a:avLst/>
          </a:prstGeom>
        </xdr:spPr>
      </xdr:pic>
      <xdr:pic macro="[0]!sendenpackungRequest">
        <xdr:nvPicPr>
          <xdr:cNvPr id="38" name="Grafik 37" descr="Pfeil: Leichte Kurve mit einfarbiger Füllung">
            <a:extLst>
              <a:ext uri="{FF2B5EF4-FFF2-40B4-BE49-F238E27FC236}">
                <a16:creationId xmlns:a16="http://schemas.microsoft.com/office/drawing/2014/main" id="{00000000-0008-0000-3400-00002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335875" y="111125"/>
            <a:ext cx="792000" cy="792000"/>
          </a:xfrm>
          <a:prstGeom prst="rect">
            <a:avLst/>
          </a:prstGeom>
        </xdr:spPr>
      </xdr:pic>
    </xdr:grpSp>
    <xdr:clientData/>
  </xdr:twoCellAnchor>
  <xdr:twoCellAnchor>
    <xdr:from>
      <xdr:col>8</xdr:col>
      <xdr:colOff>1968500</xdr:colOff>
      <xdr:row>1</xdr:row>
      <xdr:rowOff>57150</xdr:rowOff>
    </xdr:from>
    <xdr:to>
      <xdr:col>9</xdr:col>
      <xdr:colOff>913875</xdr:colOff>
      <xdr:row>6</xdr:row>
      <xdr:rowOff>177275</xdr:rowOff>
    </xdr:to>
    <xdr:pic macro="[0]!PrüfchechPackungRequest">
      <xdr:nvPicPr>
        <xdr:cNvPr id="41" name="Grafik 40" descr="Klemmbrett gemischt mit einfarbiger Füllung">
          <a:extLst>
            <a:ext uri="{FF2B5EF4-FFF2-40B4-BE49-F238E27FC236}">
              <a16:creationId xmlns:a16="http://schemas.microsoft.com/office/drawing/2014/main" id="{00000000-0008-0000-3400-000029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3176250" y="263525"/>
          <a:ext cx="1152000" cy="115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absoluteAnchor>
    <xdr:pos x="9093654" y="483050"/>
    <xdr:ext cx="8056788" cy="1047460"/>
    <xdr:sp macro="" textlink="">
      <xdr:nvSpPr>
        <xdr:cNvPr id="2" name="txt_Bearbeitung" hidden="1">
          <a:extLst>
            <a:ext uri="{FF2B5EF4-FFF2-40B4-BE49-F238E27FC236}">
              <a16:creationId xmlns:a16="http://schemas.microsoft.com/office/drawing/2014/main" id="{00000000-0008-0000-3500-000002000000}"/>
            </a:ext>
          </a:extLst>
        </xdr:cNvPr>
        <xdr:cNvSpPr/>
      </xdr:nvSpPr>
      <xdr:spPr>
        <a:xfrm>
          <a:off x="9093654" y="483050"/>
          <a:ext cx="8056788" cy="1047460"/>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Flasche</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nbearbeitung</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absoluteAnchor>
  <xdr:absoluteAnchor>
    <xdr:pos x="4976131" y="461278"/>
    <xdr:ext cx="5577569" cy="1028413"/>
    <xdr:sp macro="" textlink="">
      <xdr:nvSpPr>
        <xdr:cNvPr id="3" name="txt_Anlage">
          <a:extLst>
            <a:ext uri="{FF2B5EF4-FFF2-40B4-BE49-F238E27FC236}">
              <a16:creationId xmlns:a16="http://schemas.microsoft.com/office/drawing/2014/main" id="{00000000-0008-0000-3500-000003000000}"/>
            </a:ext>
          </a:extLst>
        </xdr:cNvPr>
        <xdr:cNvSpPr/>
      </xdr:nvSpPr>
      <xdr:spPr>
        <a:xfrm>
          <a:off x="4976131" y="461278"/>
          <a:ext cx="5577569" cy="1028413"/>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shipping note</a:t>
          </a:r>
        </a:p>
      </xdr:txBody>
    </xdr:sp>
    <xdr:clientData/>
  </xdr:absoluteAnchor>
  <xdr:absoluteAnchor>
    <xdr:pos x="1390650" y="270179"/>
    <xdr:ext cx="1452245" cy="1331381"/>
    <xdr:pic>
      <xdr:nvPicPr>
        <xdr:cNvPr id="4" name="Google Shape;214;gfdcfdb9974_1_464">
          <a:extLst>
            <a:ext uri="{FF2B5EF4-FFF2-40B4-BE49-F238E27FC236}">
              <a16:creationId xmlns:a16="http://schemas.microsoft.com/office/drawing/2014/main" id="{00000000-0008-0000-35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90650" y="270179"/>
          <a:ext cx="1452245" cy="1331381"/>
        </a:xfrm>
        <a:prstGeom prst="rect">
          <a:avLst/>
        </a:prstGeom>
        <a:noFill/>
        <a:ln>
          <a:noFill/>
        </a:ln>
      </xdr:spPr>
    </xdr:pic>
    <xdr:clientData/>
  </xdr:absoluteAnchor>
  <xdr:twoCellAnchor>
    <xdr:from>
      <xdr:col>14</xdr:col>
      <xdr:colOff>0</xdr:colOff>
      <xdr:row>12</xdr:row>
      <xdr:rowOff>0</xdr:rowOff>
    </xdr:from>
    <xdr:to>
      <xdr:col>16</xdr:col>
      <xdr:colOff>108857</xdr:colOff>
      <xdr:row>21</xdr:row>
      <xdr:rowOff>114300</xdr:rowOff>
    </xdr:to>
    <xdr:grpSp>
      <xdr:nvGrpSpPr>
        <xdr:cNvPr id="5" name="Gruppieren 4">
          <a:extLst>
            <a:ext uri="{FF2B5EF4-FFF2-40B4-BE49-F238E27FC236}">
              <a16:creationId xmlns:a16="http://schemas.microsoft.com/office/drawing/2014/main" id="{00000000-0008-0000-3500-000005000000}"/>
            </a:ext>
          </a:extLst>
        </xdr:cNvPr>
        <xdr:cNvGrpSpPr/>
      </xdr:nvGrpSpPr>
      <xdr:grpSpPr>
        <a:xfrm>
          <a:off x="18796000" y="2324100"/>
          <a:ext cx="2979057" cy="3086100"/>
          <a:chOff x="17798143" y="2462893"/>
          <a:chExt cx="2884714" cy="2748644"/>
        </a:xfrm>
      </xdr:grpSpPr>
      <xdr:sp macro="[0]!Auftragbearspeichern" textlink="">
        <xdr:nvSpPr>
          <xdr:cNvPr id="6" name="Rechteck: diagonal liegende Ecken abgerundet 5">
            <a:extLst>
              <a:ext uri="{FF2B5EF4-FFF2-40B4-BE49-F238E27FC236}">
                <a16:creationId xmlns:a16="http://schemas.microsoft.com/office/drawing/2014/main" id="{00000000-0008-0000-3500-000006000000}"/>
              </a:ext>
            </a:extLst>
          </xdr:cNvPr>
          <xdr:cNvSpPr/>
        </xdr:nvSpPr>
        <xdr:spPr>
          <a:xfrm>
            <a:off x="17798143" y="2462893"/>
            <a:ext cx="2884714" cy="2748644"/>
          </a:xfrm>
          <a:prstGeom prst="round2DiagRect">
            <a:avLst>
              <a:gd name="adj1" fmla="val 12163"/>
              <a:gd name="adj2" fmla="val 23762"/>
            </a:avLst>
          </a:prstGeom>
          <a:solidFill>
            <a:srgbClr val="00737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7" name="Gruppieren 6">
            <a:extLst>
              <a:ext uri="{FF2B5EF4-FFF2-40B4-BE49-F238E27FC236}">
                <a16:creationId xmlns:a16="http://schemas.microsoft.com/office/drawing/2014/main" id="{00000000-0008-0000-3500-000007000000}"/>
              </a:ext>
            </a:extLst>
          </xdr:cNvPr>
          <xdr:cNvGrpSpPr/>
        </xdr:nvGrpSpPr>
        <xdr:grpSpPr>
          <a:xfrm>
            <a:off x="17907001" y="2754087"/>
            <a:ext cx="2707820" cy="2212524"/>
            <a:chOff x="17907001" y="2726873"/>
            <a:chExt cx="2707820" cy="2212524"/>
          </a:xfrm>
        </xdr:grpSpPr>
        <xdr:pic macro="[0]!Auftragbearspeichern">
          <xdr:nvPicPr>
            <xdr:cNvPr id="8" name="Grafik 7" descr="Dokument mit einfarbiger Füllung">
              <a:extLst>
                <a:ext uri="{FF2B5EF4-FFF2-40B4-BE49-F238E27FC236}">
                  <a16:creationId xmlns:a16="http://schemas.microsoft.com/office/drawing/2014/main" id="{00000000-0008-0000-3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8587356" y="2843895"/>
              <a:ext cx="1152000" cy="1152000"/>
            </a:xfrm>
            <a:prstGeom prst="rect">
              <a:avLst/>
            </a:prstGeom>
          </xdr:spPr>
        </xdr:pic>
        <xdr:sp macro="[0]!Auftragbearspeichern" textlink="">
          <xdr:nvSpPr>
            <xdr:cNvPr id="9" name="Textfeld 8">
              <a:extLst>
                <a:ext uri="{FF2B5EF4-FFF2-40B4-BE49-F238E27FC236}">
                  <a16:creationId xmlns:a16="http://schemas.microsoft.com/office/drawing/2014/main" id="{00000000-0008-0000-3500-000009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a:t>
              </a:r>
              <a:r>
                <a:rPr lang="de-DE" sz="2400" baseline="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 note</a:t>
              </a:r>
              <a:endPar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pic macro="[0]!Auftragbearspeichern">
          <xdr:nvPicPr>
            <xdr:cNvPr id="10" name="Grafik 9" descr="Platte mit einfarbiger Füllung">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9534412" y="2726873"/>
              <a:ext cx="540000" cy="540000"/>
            </a:xfrm>
            <a:prstGeom prst="rect">
              <a:avLst/>
            </a:prstGeom>
          </xdr:spPr>
        </xdr:pic>
      </xdr:grpSp>
    </xdr:grpSp>
    <xdr:clientData/>
  </xdr:twoCellAnchor>
  <xdr:twoCellAnchor>
    <xdr:from>
      <xdr:col>4</xdr:col>
      <xdr:colOff>302079</xdr:colOff>
      <xdr:row>2</xdr:row>
      <xdr:rowOff>51708</xdr:rowOff>
    </xdr:from>
    <xdr:to>
      <xdr:col>5</xdr:col>
      <xdr:colOff>632678</xdr:colOff>
      <xdr:row>7</xdr:row>
      <xdr:rowOff>8165</xdr:rowOff>
    </xdr:to>
    <xdr:grpSp>
      <xdr:nvGrpSpPr>
        <xdr:cNvPr id="11" name="Gruppieren 10">
          <a:extLst>
            <a:ext uri="{FF2B5EF4-FFF2-40B4-BE49-F238E27FC236}">
              <a16:creationId xmlns:a16="http://schemas.microsoft.com/office/drawing/2014/main" id="{00000000-0008-0000-3500-00000B000000}"/>
            </a:ext>
          </a:extLst>
        </xdr:cNvPr>
        <xdr:cNvGrpSpPr/>
      </xdr:nvGrpSpPr>
      <xdr:grpSpPr>
        <a:xfrm>
          <a:off x="3172279" y="407308"/>
          <a:ext cx="1765699" cy="845457"/>
          <a:chOff x="23200179" y="421822"/>
          <a:chExt cx="1721249" cy="982436"/>
        </a:xfrm>
      </xdr:grpSpPr>
      <xdr:pic macro="[0]!Nav_Auftrag">
        <xdr:nvPicPr>
          <xdr:cNvPr id="12" name="Grafik 11" descr="Dokument mit einfarbiger Füllung">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24057428" y="421822"/>
            <a:ext cx="864000" cy="864000"/>
          </a:xfrm>
          <a:prstGeom prst="rect">
            <a:avLst/>
          </a:prstGeom>
        </xdr:spPr>
      </xdr:pic>
      <xdr:pic macro="[0]!Nav_Auftrag">
        <xdr:nvPicPr>
          <xdr:cNvPr id="13" name="Grafik 12" descr="Pfeil nach rechts mit einfarbiger Füllung">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14400" cy="914400"/>
          </a:xfrm>
          <a:prstGeom prst="rect">
            <a:avLst/>
          </a:prstGeom>
        </xdr:spPr>
      </xdr:pic>
    </xdr:grp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114300</xdr:rowOff>
        </xdr:from>
        <xdr:to>
          <xdr:col>25</xdr:col>
          <xdr:colOff>609600</xdr:colOff>
          <xdr:row>8</xdr:row>
          <xdr:rowOff>228600</xdr:rowOff>
        </xdr:to>
        <xdr:sp macro="" textlink="">
          <xdr:nvSpPr>
            <xdr:cNvPr id="34822" name="Label6" hidden="1">
              <a:extLst>
                <a:ext uri="{63B3BB69-23CF-44E3-9099-C40C66FF867C}">
                  <a14:compatExt spid="_x0000_s34822"/>
                </a:ext>
                <a:ext uri="{FF2B5EF4-FFF2-40B4-BE49-F238E27FC236}">
                  <a16:creationId xmlns:a16="http://schemas.microsoft.com/office/drawing/2014/main" id="{00000000-0008-0000-3700-00000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762000</xdr:colOff>
          <xdr:row>1</xdr:row>
          <xdr:rowOff>114300</xdr:rowOff>
        </xdr:from>
        <xdr:to>
          <xdr:col>22</xdr:col>
          <xdr:colOff>38100</xdr:colOff>
          <xdr:row>8</xdr:row>
          <xdr:rowOff>114300</xdr:rowOff>
        </xdr:to>
        <xdr:sp macro="" textlink="">
          <xdr:nvSpPr>
            <xdr:cNvPr id="34821" name="Label5" hidden="1">
              <a:extLst>
                <a:ext uri="{63B3BB69-23CF-44E3-9099-C40C66FF867C}">
                  <a14:compatExt spid="_x0000_s34821"/>
                </a:ext>
                <a:ext uri="{FF2B5EF4-FFF2-40B4-BE49-F238E27FC236}">
                  <a16:creationId xmlns:a16="http://schemas.microsoft.com/office/drawing/2014/main" id="{00000000-0008-0000-3700-00000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304800</xdr:colOff>
          <xdr:row>1</xdr:row>
          <xdr:rowOff>38100</xdr:rowOff>
        </xdr:from>
        <xdr:to>
          <xdr:col>19</xdr:col>
          <xdr:colOff>203200</xdr:colOff>
          <xdr:row>7</xdr:row>
          <xdr:rowOff>107950</xdr:rowOff>
        </xdr:to>
        <xdr:sp macro="" textlink="">
          <xdr:nvSpPr>
            <xdr:cNvPr id="34820" name="Label4" hidden="1">
              <a:extLst>
                <a:ext uri="{63B3BB69-23CF-44E3-9099-C40C66FF867C}">
                  <a14:compatExt spid="_x0000_s34820"/>
                </a:ext>
                <a:ext uri="{FF2B5EF4-FFF2-40B4-BE49-F238E27FC236}">
                  <a16:creationId xmlns:a16="http://schemas.microsoft.com/office/drawing/2014/main" id="{00000000-0008-0000-37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342900</xdr:colOff>
          <xdr:row>1</xdr:row>
          <xdr:rowOff>76200</xdr:rowOff>
        </xdr:from>
        <xdr:to>
          <xdr:col>17</xdr:col>
          <xdr:colOff>241300</xdr:colOff>
          <xdr:row>7</xdr:row>
          <xdr:rowOff>146050</xdr:rowOff>
        </xdr:to>
        <xdr:sp macro="" textlink="">
          <xdr:nvSpPr>
            <xdr:cNvPr id="34819" name="Label3" hidden="1">
              <a:extLst>
                <a:ext uri="{63B3BB69-23CF-44E3-9099-C40C66FF867C}">
                  <a14:compatExt spid="_x0000_s34819"/>
                </a:ext>
                <a:ext uri="{FF2B5EF4-FFF2-40B4-BE49-F238E27FC236}">
                  <a16:creationId xmlns:a16="http://schemas.microsoft.com/office/drawing/2014/main" id="{00000000-0008-0000-37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xdr:row>
          <xdr:rowOff>38100</xdr:rowOff>
        </xdr:from>
        <xdr:to>
          <xdr:col>15</xdr:col>
          <xdr:colOff>241300</xdr:colOff>
          <xdr:row>7</xdr:row>
          <xdr:rowOff>107950</xdr:rowOff>
        </xdr:to>
        <xdr:sp macro="" textlink="">
          <xdr:nvSpPr>
            <xdr:cNvPr id="34818" name="Label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76200</xdr:rowOff>
        </xdr:from>
        <xdr:to>
          <xdr:col>3</xdr:col>
          <xdr:colOff>50800</xdr:colOff>
          <xdr:row>7</xdr:row>
          <xdr:rowOff>146050</xdr:rowOff>
        </xdr:to>
        <xdr:sp macro="" textlink="">
          <xdr:nvSpPr>
            <xdr:cNvPr id="34817" name="Label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317501</xdr:colOff>
      <xdr:row>2</xdr:row>
      <xdr:rowOff>54427</xdr:rowOff>
    </xdr:from>
    <xdr:to>
      <xdr:col>12</xdr:col>
      <xdr:colOff>755198</xdr:colOff>
      <xdr:row>7</xdr:row>
      <xdr:rowOff>41891</xdr:rowOff>
    </xdr:to>
    <xdr:sp macro="" textlink="">
      <xdr:nvSpPr>
        <xdr:cNvPr id="2" name="Rechteck: abgerundete Ecken 1">
          <a:extLst>
            <a:ext uri="{FF2B5EF4-FFF2-40B4-BE49-F238E27FC236}">
              <a16:creationId xmlns:a16="http://schemas.microsoft.com/office/drawing/2014/main" id="{00000000-0008-0000-3600-000002000000}"/>
            </a:ext>
          </a:extLst>
        </xdr:cNvPr>
        <xdr:cNvSpPr/>
      </xdr:nvSpPr>
      <xdr:spPr>
        <a:xfrm>
          <a:off x="4778376" y="467177"/>
          <a:ext cx="12359822" cy="1019339"/>
        </a:xfrm>
        <a:prstGeom prst="roundRect">
          <a:avLst>
            <a:gd name="adj" fmla="val 37215"/>
          </a:avLst>
        </a:prstGeom>
        <a:solidFill>
          <a:srgbClr val="62C8AC"/>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Storage overview</a:t>
          </a:r>
        </a:p>
      </xdr:txBody>
    </xdr:sp>
    <xdr:clientData/>
  </xdr:twoCellAnchor>
  <xdr:twoCellAnchor editAs="absolute">
    <xdr:from>
      <xdr:col>3</xdr:col>
      <xdr:colOff>0</xdr:colOff>
      <xdr:row>1</xdr:row>
      <xdr:rowOff>51106</xdr:rowOff>
    </xdr:from>
    <xdr:to>
      <xdr:col>4</xdr:col>
      <xdr:colOff>52072</xdr:colOff>
      <xdr:row>7</xdr:row>
      <xdr:rowOff>122463</xdr:rowOff>
    </xdr:to>
    <xdr:pic>
      <xdr:nvPicPr>
        <xdr:cNvPr id="3" name="Google Shape;214;gfdcfdb9974_1_464">
          <a:extLst>
            <a:ext uri="{FF2B5EF4-FFF2-40B4-BE49-F238E27FC236}">
              <a16:creationId xmlns:a16="http://schemas.microsoft.com/office/drawing/2014/main" id="{00000000-0008-0000-3600-000003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60656"/>
          <a:ext cx="1433197" cy="1328657"/>
        </a:xfrm>
        <a:prstGeom prst="rect">
          <a:avLst/>
        </a:prstGeom>
        <a:noFill/>
        <a:ln>
          <a:noFill/>
        </a:ln>
      </xdr:spPr>
    </xdr:pic>
    <xdr:clientData/>
  </xdr:twoCellAnchor>
  <xdr:twoCellAnchor editAs="oneCell">
    <xdr:from>
      <xdr:col>2</xdr:col>
      <xdr:colOff>163285</xdr:colOff>
      <xdr:row>1</xdr:row>
      <xdr:rowOff>192768</xdr:rowOff>
    </xdr:from>
    <xdr:to>
      <xdr:col>2</xdr:col>
      <xdr:colOff>1146110</xdr:colOff>
      <xdr:row>6</xdr:row>
      <xdr:rowOff>127000</xdr:rowOff>
    </xdr:to>
    <xdr:pic macro="[0]!Nav_Startseite">
      <xdr:nvPicPr>
        <xdr:cNvPr id="5" name="Grafik 4" descr="Start mit einfarbiger Füllung">
          <a:extLst>
            <a:ext uri="{FF2B5EF4-FFF2-40B4-BE49-F238E27FC236}">
              <a16:creationId xmlns:a16="http://schemas.microsoft.com/office/drawing/2014/main" id="{00000000-0008-0000-36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3285" y="399143"/>
          <a:ext cx="982825" cy="966107"/>
        </a:xfrm>
        <a:prstGeom prst="rect">
          <a:avLst/>
        </a:prstGeom>
      </xdr:spPr>
    </xdr:pic>
    <xdr:clientData/>
  </xdr:twoCellAnchor>
  <xdr:twoCellAnchor editAs="absolute">
    <xdr:from>
      <xdr:col>13</xdr:col>
      <xdr:colOff>492121</xdr:colOff>
      <xdr:row>1</xdr:row>
      <xdr:rowOff>174624</xdr:rowOff>
    </xdr:from>
    <xdr:to>
      <xdr:col>15</xdr:col>
      <xdr:colOff>48121</xdr:colOff>
      <xdr:row>7</xdr:row>
      <xdr:rowOff>30949</xdr:rowOff>
    </xdr:to>
    <xdr:pic macro="[0]!Lagerfachanlegenüberprüfen">
      <xdr:nvPicPr>
        <xdr:cNvPr id="9" name="Grafik 8" descr="Marke folgen mit einfarbiger Füllung">
          <a:extLst>
            <a:ext uri="{FF2B5EF4-FFF2-40B4-BE49-F238E27FC236}">
              <a16:creationId xmlns:a16="http://schemas.microsoft.com/office/drawing/2014/main" id="{00000000-0008-0000-36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637121" y="380999"/>
          <a:ext cx="1080000" cy="1094575"/>
        </a:xfrm>
        <a:prstGeom prst="rect">
          <a:avLst/>
        </a:prstGeom>
      </xdr:spPr>
    </xdr:pic>
    <xdr:clientData/>
  </xdr:twoCellAnchor>
  <xdr:twoCellAnchor editAs="absolute">
    <xdr:from>
      <xdr:col>15</xdr:col>
      <xdr:colOff>503465</xdr:colOff>
      <xdr:row>1</xdr:row>
      <xdr:rowOff>127000</xdr:rowOff>
    </xdr:from>
    <xdr:to>
      <xdr:col>17</xdr:col>
      <xdr:colOff>59465</xdr:colOff>
      <xdr:row>6</xdr:row>
      <xdr:rowOff>189704</xdr:rowOff>
    </xdr:to>
    <xdr:pic macro="[0]!Lagerfachbearb">
      <xdr:nvPicPr>
        <xdr:cNvPr id="10" name="Grafik 9" descr="Stift mit einfarbiger Füllung">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172465" y="333375"/>
          <a:ext cx="1080000" cy="1094579"/>
        </a:xfrm>
        <a:prstGeom prst="rect">
          <a:avLst/>
        </a:prstGeom>
      </xdr:spPr>
    </xdr:pic>
    <xdr:clientData/>
  </xdr:twoCellAnchor>
  <xdr:twoCellAnchor editAs="absolute">
    <xdr:from>
      <xdr:col>17</xdr:col>
      <xdr:colOff>349249</xdr:colOff>
      <xdr:row>1</xdr:row>
      <xdr:rowOff>111124</xdr:rowOff>
    </xdr:from>
    <xdr:to>
      <xdr:col>19</xdr:col>
      <xdr:colOff>0</xdr:colOff>
      <xdr:row>7</xdr:row>
      <xdr:rowOff>47625</xdr:rowOff>
    </xdr:to>
    <xdr:pic macro="[0]!Lageraktualisieren">
      <xdr:nvPicPr>
        <xdr:cNvPr id="7" name="Grafik 6" descr="Wiederholen mit einfarbiger Füllung">
          <a:extLst>
            <a:ext uri="{FF2B5EF4-FFF2-40B4-BE49-F238E27FC236}">
              <a16:creationId xmlns:a16="http://schemas.microsoft.com/office/drawing/2014/main" id="{00000000-0008-0000-3600-00000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542249" y="317499"/>
          <a:ext cx="1174751" cy="1174751"/>
        </a:xfrm>
        <a:prstGeom prst="rect">
          <a:avLst/>
        </a:prstGeom>
      </xdr:spPr>
    </xdr:pic>
    <xdr:clientData/>
  </xdr:twoCellAnchor>
  <xdr:twoCellAnchor>
    <xdr:from>
      <xdr:col>20</xdr:col>
      <xdr:colOff>88899</xdr:colOff>
      <xdr:row>1</xdr:row>
      <xdr:rowOff>120649</xdr:rowOff>
    </xdr:from>
    <xdr:to>
      <xdr:col>21</xdr:col>
      <xdr:colOff>746125</xdr:colOff>
      <xdr:row>8</xdr:row>
      <xdr:rowOff>142875</xdr:rowOff>
    </xdr:to>
    <xdr:grpSp>
      <xdr:nvGrpSpPr>
        <xdr:cNvPr id="16" name="Gruppieren 15">
          <a:extLst>
            <a:ext uri="{FF2B5EF4-FFF2-40B4-BE49-F238E27FC236}">
              <a16:creationId xmlns:a16="http://schemas.microsoft.com/office/drawing/2014/main" id="{00000000-0008-0000-3600-000010000000}"/>
            </a:ext>
          </a:extLst>
        </xdr:cNvPr>
        <xdr:cNvGrpSpPr/>
      </xdr:nvGrpSpPr>
      <xdr:grpSpPr>
        <a:xfrm>
          <a:off x="23626232" y="300566"/>
          <a:ext cx="1461560" cy="1281642"/>
          <a:chOff x="21885274" y="327024"/>
          <a:chExt cx="1419226" cy="1466851"/>
        </a:xfrm>
      </xdr:grpSpPr>
      <xdr:pic macro="[0]!Filamentaktualisieren">
        <xdr:nvPicPr>
          <xdr:cNvPr id="11" name="Grafik 10" descr="Wiederholen mit einfarbiger Füllung">
            <a:extLst>
              <a:ext uri="{FF2B5EF4-FFF2-40B4-BE49-F238E27FC236}">
                <a16:creationId xmlns:a16="http://schemas.microsoft.com/office/drawing/2014/main" id="{00000000-0008-0000-36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885274" y="327024"/>
            <a:ext cx="1174751" cy="1174751"/>
          </a:xfrm>
          <a:prstGeom prst="rect">
            <a:avLst/>
          </a:prstGeom>
        </xdr:spPr>
      </xdr:pic>
      <xdr:pic>
        <xdr:nvPicPr>
          <xdr:cNvPr id="13" name="Grafik 12" descr="Mais mit einfarbiger Füllung">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2590125" y="1079500"/>
            <a:ext cx="714375" cy="714375"/>
          </a:xfrm>
          <a:prstGeom prst="rect">
            <a:avLst/>
          </a:prstGeom>
        </xdr:spPr>
      </xdr:pic>
    </xdr:grpSp>
    <xdr:clientData/>
  </xdr:twoCellAnchor>
  <xdr:twoCellAnchor editAs="absolute">
    <xdr:from>
      <xdr:col>5</xdr:col>
      <xdr:colOff>635000</xdr:colOff>
      <xdr:row>2</xdr:row>
      <xdr:rowOff>47625</xdr:rowOff>
    </xdr:from>
    <xdr:to>
      <xdr:col>5</xdr:col>
      <xdr:colOff>1603375</xdr:colOff>
      <xdr:row>6</xdr:row>
      <xdr:rowOff>190500</xdr:rowOff>
    </xdr:to>
    <xdr:pic>
      <xdr:nvPicPr>
        <xdr:cNvPr id="17" name="Grafik 16" descr="Lager mit einfarbiger Füllung">
          <a:extLst>
            <a:ext uri="{FF2B5EF4-FFF2-40B4-BE49-F238E27FC236}">
              <a16:creationId xmlns:a16="http://schemas.microsoft.com/office/drawing/2014/main" id="{00000000-0008-0000-3600-000011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5095875" y="460375"/>
          <a:ext cx="968375" cy="968375"/>
        </a:xfrm>
        <a:prstGeom prst="rect">
          <a:avLst/>
        </a:prstGeom>
      </xdr:spPr>
    </xdr:pic>
    <xdr:clientData/>
  </xdr:twoCellAnchor>
  <xdr:twoCellAnchor>
    <xdr:from>
      <xdr:col>2</xdr:col>
      <xdr:colOff>952500</xdr:colOff>
      <xdr:row>6</xdr:row>
      <xdr:rowOff>111125</xdr:rowOff>
    </xdr:from>
    <xdr:to>
      <xdr:col>4</xdr:col>
      <xdr:colOff>1417951</xdr:colOff>
      <xdr:row>8</xdr:row>
      <xdr:rowOff>168001</xdr:rowOff>
    </xdr:to>
    <xdr:sp macro="" textlink="">
      <xdr:nvSpPr>
        <xdr:cNvPr id="6" name="MainPage1" hidden="1">
          <a:extLst>
            <a:ext uri="{FF2B5EF4-FFF2-40B4-BE49-F238E27FC236}">
              <a16:creationId xmlns:a16="http://schemas.microsoft.com/office/drawing/2014/main" id="{00000000-0008-0000-3600-000004000000}"/>
            </a:ext>
          </a:extLst>
        </xdr:cNvPr>
        <xdr:cNvSpPr txBox="1"/>
      </xdr:nvSpPr>
      <xdr:spPr>
        <a:xfrm>
          <a:off x="952500" y="13493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Navigation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to Main Page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14</xdr:col>
      <xdr:colOff>460375</xdr:colOff>
      <xdr:row>6</xdr:row>
      <xdr:rowOff>15875</xdr:rowOff>
    </xdr:from>
    <xdr:to>
      <xdr:col>19</xdr:col>
      <xdr:colOff>127000</xdr:colOff>
      <xdr:row>11</xdr:row>
      <xdr:rowOff>254000</xdr:rowOff>
    </xdr:to>
    <xdr:sp macro="" textlink="">
      <xdr:nvSpPr>
        <xdr:cNvPr id="8" name="MainPage2" hidden="1">
          <a:extLst>
            <a:ext uri="{FF2B5EF4-FFF2-40B4-BE49-F238E27FC236}">
              <a16:creationId xmlns:a16="http://schemas.microsoft.com/office/drawing/2014/main" id="{00000000-0008-0000-3600-00000F000000}"/>
            </a:ext>
          </a:extLst>
        </xdr:cNvPr>
        <xdr:cNvSpPr txBox="1"/>
      </xdr:nvSpPr>
      <xdr:spPr>
        <a:xfrm>
          <a:off x="18367375" y="1254125"/>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Create new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16</xdr:col>
      <xdr:colOff>422275</xdr:colOff>
      <xdr:row>6</xdr:row>
      <xdr:rowOff>25400</xdr:rowOff>
    </xdr:from>
    <xdr:to>
      <xdr:col>21</xdr:col>
      <xdr:colOff>88900</xdr:colOff>
      <xdr:row>11</xdr:row>
      <xdr:rowOff>263525</xdr:rowOff>
    </xdr:to>
    <xdr:sp macro="" textlink="">
      <xdr:nvSpPr>
        <xdr:cNvPr id="14" name="MainPage3" hidden="1">
          <a:extLst>
            <a:ext uri="{FF2B5EF4-FFF2-40B4-BE49-F238E27FC236}">
              <a16:creationId xmlns:a16="http://schemas.microsoft.com/office/drawing/2014/main" id="{00000000-0008-0000-3600-000012000000}"/>
            </a:ext>
          </a:extLst>
        </xdr:cNvPr>
        <xdr:cNvSpPr txBox="1"/>
      </xdr:nvSpPr>
      <xdr:spPr>
        <a:xfrm>
          <a:off x="19853275" y="1263650"/>
          <a:ext cx="3476625" cy="1063625"/>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Edit storage</a:t>
          </a:r>
          <a:r>
            <a:rPr lang="de-DE" sz="2000" b="1" baseline="0">
              <a:solidFill>
                <a:schemeClr val="bg1"/>
              </a:solidFill>
              <a:latin typeface="Urbanist" panose="020B0A04040200000203" pitchFamily="34" charset="0"/>
              <a:ea typeface="Urbanist" panose="020B0A04040200000203" pitchFamily="34" charset="0"/>
              <a:cs typeface="Urbanist" panose="020B0A04040200000203" pitchFamily="34" charset="0"/>
            </a:rPr>
            <a:t> place</a:t>
          </a:r>
          <a:endPar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endParaRPr>
        </a:p>
        <a:p>
          <a:pPr algn="l"/>
          <a:r>
            <a:rPr lang="de-DE" sz="1400" baseline="0">
              <a:solidFill>
                <a:schemeClr val="bg1"/>
              </a:solidFill>
              <a:latin typeface="Urbanist" panose="020B0A04040200000203" pitchFamily="34" charset="0"/>
              <a:ea typeface="Urbanist" panose="020B0A04040200000203" pitchFamily="34" charset="0"/>
              <a:cs typeface="Urbanist" panose="020B0A04040200000203" pitchFamily="34" charset="0"/>
            </a:rPr>
            <a:t>(User Code Logistic)</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18</xdr:col>
      <xdr:colOff>520700</xdr:colOff>
      <xdr:row>6</xdr:row>
      <xdr:rowOff>60325</xdr:rowOff>
    </xdr:from>
    <xdr:to>
      <xdr:col>22</xdr:col>
      <xdr:colOff>700401</xdr:colOff>
      <xdr:row>8</xdr:row>
      <xdr:rowOff>117201</xdr:rowOff>
    </xdr:to>
    <xdr:sp macro="" textlink="">
      <xdr:nvSpPr>
        <xdr:cNvPr id="20" name="MainPage4" hidden="1">
          <a:extLst>
            <a:ext uri="{FF2B5EF4-FFF2-40B4-BE49-F238E27FC236}">
              <a16:creationId xmlns:a16="http://schemas.microsoft.com/office/drawing/2014/main" id="{00000000-0008-0000-3600-00000C000000}"/>
            </a:ext>
          </a:extLst>
        </xdr:cNvPr>
        <xdr:cNvSpPr txBox="1"/>
      </xdr:nvSpPr>
      <xdr:spPr>
        <a:xfrm>
          <a:off x="21475700" y="12985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product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twoCellAnchor>
    <xdr:from>
      <xdr:col>21</xdr:col>
      <xdr:colOff>561975</xdr:colOff>
      <xdr:row>6</xdr:row>
      <xdr:rowOff>85725</xdr:rowOff>
    </xdr:from>
    <xdr:to>
      <xdr:col>25</xdr:col>
      <xdr:colOff>741676</xdr:colOff>
      <xdr:row>8</xdr:row>
      <xdr:rowOff>142601</xdr:rowOff>
    </xdr:to>
    <xdr:sp macro="" textlink="">
      <xdr:nvSpPr>
        <xdr:cNvPr id="21" name="MainPage5" hidden="1">
          <a:extLst>
            <a:ext uri="{FF2B5EF4-FFF2-40B4-BE49-F238E27FC236}">
              <a16:creationId xmlns:a16="http://schemas.microsoft.com/office/drawing/2014/main" id="{00000000-0008-0000-3600-000013000000}"/>
            </a:ext>
          </a:extLst>
        </xdr:cNvPr>
        <xdr:cNvSpPr txBox="1"/>
      </xdr:nvSpPr>
      <xdr:spPr>
        <a:xfrm>
          <a:off x="23802975" y="1323975"/>
          <a:ext cx="3227701" cy="469626"/>
        </a:xfrm>
        <a:prstGeom prst="roundRect">
          <a:avLst>
            <a:gd name="adj" fmla="val 24585"/>
          </a:avLst>
        </a:prstGeom>
        <a:solidFill>
          <a:srgbClr val="E5486A"/>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de-DE" sz="2000" b="1">
              <a:solidFill>
                <a:schemeClr val="bg1"/>
              </a:solidFill>
              <a:latin typeface="Urbanist" panose="020B0A04040200000203" pitchFamily="34" charset="0"/>
              <a:ea typeface="Urbanist" panose="020B0A04040200000203" pitchFamily="34" charset="0"/>
              <a:cs typeface="Urbanist" panose="020B0A04040200000203" pitchFamily="34" charset="0"/>
            </a:rPr>
            <a:t>Refresh </a:t>
          </a:r>
          <a:r>
            <a:rPr lang="de-DE" sz="2000" b="0">
              <a:solidFill>
                <a:schemeClr val="bg1"/>
              </a:solidFill>
              <a:latin typeface="Urbanist" panose="020B0A04040200000203" pitchFamily="34" charset="0"/>
              <a:ea typeface="Urbanist" panose="020B0A04040200000203" pitchFamily="34" charset="0"/>
              <a:cs typeface="Urbanist" panose="020B0A04040200000203" pitchFamily="34" charset="0"/>
            </a:rPr>
            <a:t>filament</a:t>
          </a:r>
          <a:r>
            <a:rPr lang="de-DE" sz="2000" b="0" baseline="0">
              <a:solidFill>
                <a:schemeClr val="bg1"/>
              </a:solidFill>
              <a:latin typeface="Urbanist" panose="020B0A04040200000203" pitchFamily="34" charset="0"/>
              <a:ea typeface="Urbanist" panose="020B0A04040200000203" pitchFamily="34" charset="0"/>
              <a:cs typeface="Urbanist" panose="020B0A04040200000203" pitchFamily="34" charset="0"/>
            </a:rPr>
            <a:t> storage</a:t>
          </a:r>
          <a:endParaRPr lang="de-DE" sz="1800">
            <a:solidFill>
              <a:schemeClr val="bg1"/>
            </a:solidFill>
            <a:latin typeface="Urbanist" panose="020B0A04040200000203" pitchFamily="34" charset="0"/>
            <a:ea typeface="Urbanist" panose="020B0A04040200000203" pitchFamily="34" charset="0"/>
            <a:cs typeface="Urbanist" panose="020B0A04040200000203"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7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7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shelf</a:t>
          </a:r>
          <a:r>
            <a:rPr lang="de-DE" sz="3200" b="1" baseline="0">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 unit</a:t>
          </a:r>
          <a:endPar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endParaRP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7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9</xdr:col>
      <xdr:colOff>200561</xdr:colOff>
      <xdr:row>2</xdr:row>
      <xdr:rowOff>162731</xdr:rowOff>
    </xdr:from>
    <xdr:to>
      <xdr:col>9</xdr:col>
      <xdr:colOff>1045057</xdr:colOff>
      <xdr:row>6</xdr:row>
      <xdr:rowOff>181727</xdr:rowOff>
    </xdr:to>
    <xdr:pic>
      <xdr:nvPicPr>
        <xdr:cNvPr id="5" name="Grafik 4" descr="Lager mit einfarbiger Füllung">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868436" y="575481"/>
          <a:ext cx="844496" cy="844496"/>
        </a:xfrm>
        <a:prstGeom prst="rect">
          <a:avLst/>
        </a:prstGeom>
      </xdr:spPr>
    </xdr:pic>
    <xdr:clientData/>
  </xdr:twoCellAnchor>
  <xdr:twoCellAnchor>
    <xdr:from>
      <xdr:col>14</xdr:col>
      <xdr:colOff>0</xdr:colOff>
      <xdr:row>11</xdr:row>
      <xdr:rowOff>317498</xdr:rowOff>
    </xdr:from>
    <xdr:to>
      <xdr:col>16</xdr:col>
      <xdr:colOff>108857</xdr:colOff>
      <xdr:row>23</xdr:row>
      <xdr:rowOff>95249</xdr:rowOff>
    </xdr:to>
    <xdr:grpSp>
      <xdr:nvGrpSpPr>
        <xdr:cNvPr id="6" name="Gruppieren 5">
          <a:extLst>
            <a:ext uri="{FF2B5EF4-FFF2-40B4-BE49-F238E27FC236}">
              <a16:creationId xmlns:a16="http://schemas.microsoft.com/office/drawing/2014/main" id="{00000000-0008-0000-3700-000006000000}"/>
            </a:ext>
          </a:extLst>
        </xdr:cNvPr>
        <xdr:cNvGrpSpPr/>
      </xdr:nvGrpSpPr>
      <xdr:grpSpPr>
        <a:xfrm>
          <a:off x="18478500" y="2296581"/>
          <a:ext cx="2987524" cy="2973918"/>
          <a:chOff x="17798143" y="2462893"/>
          <a:chExt cx="2884714" cy="2748644"/>
        </a:xfrm>
      </xdr:grpSpPr>
      <xdr:sp macro="[0]!Lagerfachanlegspeichern" textlink="">
        <xdr:nvSpPr>
          <xdr:cNvPr id="7" name="Rechteck: diagonal liegende Ecken abgerundet 6">
            <a:extLst>
              <a:ext uri="{FF2B5EF4-FFF2-40B4-BE49-F238E27FC236}">
                <a16:creationId xmlns:a16="http://schemas.microsoft.com/office/drawing/2014/main" id="{00000000-0008-0000-37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700-000008000000}"/>
              </a:ext>
            </a:extLst>
          </xdr:cNvPr>
          <xdr:cNvGrpSpPr/>
        </xdr:nvGrpSpPr>
        <xdr:grpSpPr>
          <a:xfrm>
            <a:off x="17907001" y="2692665"/>
            <a:ext cx="2707820" cy="2273946"/>
            <a:chOff x="17907001" y="2665451"/>
            <a:chExt cx="2707820" cy="2273946"/>
          </a:xfrm>
        </xdr:grpSpPr>
        <xdr:pic macro="[0]!Lagerfachanlegspeichern">
          <xdr:nvPicPr>
            <xdr:cNvPr id="9" name="Grafik 8" descr="Lager mit einfarbiger Füllung">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65371"/>
              <a:ext cx="1152000" cy="1109049"/>
            </a:xfrm>
            <a:prstGeom prst="rect">
              <a:avLst/>
            </a:prstGeom>
          </xdr:spPr>
        </xdr:pic>
        <xdr:sp macro="[0]!Lagerfachanlegspeichern" textlink="">
          <xdr:nvSpPr>
            <xdr:cNvPr id="10" name="Textfeld 9">
              <a:extLst>
                <a:ext uri="{FF2B5EF4-FFF2-40B4-BE49-F238E27FC236}">
                  <a16:creationId xmlns:a16="http://schemas.microsoft.com/office/drawing/2014/main" id="{00000000-0008-0000-37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unit</a:t>
              </a:r>
            </a:p>
          </xdr:txBody>
        </xdr:sp>
        <xdr:pic macro="[0]!Lagerfachanlegspeichern">
          <xdr:nvPicPr>
            <xdr:cNvPr id="11" name="Grafik 10" descr="Platte mit einfarbiger Füllung">
              <a:extLst>
                <a:ext uri="{FF2B5EF4-FFF2-40B4-BE49-F238E27FC236}">
                  <a16:creationId xmlns:a16="http://schemas.microsoft.com/office/drawing/2014/main" id="{00000000-0008-0000-37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624441" y="2665451"/>
              <a:ext cx="540000" cy="540000"/>
            </a:xfrm>
            <a:prstGeom prst="rect">
              <a:avLst/>
            </a:prstGeom>
          </xdr:spPr>
        </xdr:pic>
      </xdr:grpSp>
    </xdr:grpSp>
    <xdr:clientData/>
  </xdr:twoCellAnchor>
  <xdr:twoCellAnchor>
    <xdr:from>
      <xdr:col>4</xdr:col>
      <xdr:colOff>704850</xdr:colOff>
      <xdr:row>1</xdr:row>
      <xdr:rowOff>124049</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700-00000C000000}"/>
            </a:ext>
          </a:extLst>
        </xdr:cNvPr>
        <xdr:cNvGrpSpPr/>
      </xdr:nvGrpSpPr>
      <xdr:grpSpPr>
        <a:xfrm>
          <a:off x="3583517" y="303966"/>
          <a:ext cx="2275815" cy="1134736"/>
          <a:chOff x="23200179" y="456868"/>
          <a:chExt cx="1721249" cy="947390"/>
        </a:xfrm>
      </xdr:grpSpPr>
      <xdr:pic>
        <xdr:nvPicPr>
          <xdr:cNvPr id="13" name="Grafik 12" descr="Lager mit einfarbiger Füllung">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56868"/>
            <a:ext cx="864000" cy="793907"/>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7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8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8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edit a Shelf Unit</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8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xdr:from>
      <xdr:col>14</xdr:col>
      <xdr:colOff>936625</xdr:colOff>
      <xdr:row>10</xdr:row>
      <xdr:rowOff>127000</xdr:rowOff>
    </xdr:from>
    <xdr:to>
      <xdr:col>17</xdr:col>
      <xdr:colOff>283482</xdr:colOff>
      <xdr:row>20</xdr:row>
      <xdr:rowOff>34019</xdr:rowOff>
    </xdr:to>
    <xdr:grpSp>
      <xdr:nvGrpSpPr>
        <xdr:cNvPr id="6" name="Gruppieren 5">
          <a:extLst>
            <a:ext uri="{FF2B5EF4-FFF2-40B4-BE49-F238E27FC236}">
              <a16:creationId xmlns:a16="http://schemas.microsoft.com/office/drawing/2014/main" id="{00000000-0008-0000-3800-000006000000}"/>
            </a:ext>
          </a:extLst>
        </xdr:cNvPr>
        <xdr:cNvGrpSpPr/>
      </xdr:nvGrpSpPr>
      <xdr:grpSpPr>
        <a:xfrm>
          <a:off x="19415125" y="1926167"/>
          <a:ext cx="3029857" cy="2679852"/>
          <a:chOff x="17798143" y="2462893"/>
          <a:chExt cx="2884714" cy="2748644"/>
        </a:xfrm>
      </xdr:grpSpPr>
      <xdr:sp macro="[0]!Lagerfachbearspeichern" textlink="">
        <xdr:nvSpPr>
          <xdr:cNvPr id="7" name="Rechteck: diagonal liegende Ecken abgerundet 6">
            <a:extLst>
              <a:ext uri="{FF2B5EF4-FFF2-40B4-BE49-F238E27FC236}">
                <a16:creationId xmlns:a16="http://schemas.microsoft.com/office/drawing/2014/main" id="{00000000-0008-0000-38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800-000008000000}"/>
              </a:ext>
            </a:extLst>
          </xdr:cNvPr>
          <xdr:cNvGrpSpPr/>
        </xdr:nvGrpSpPr>
        <xdr:grpSpPr>
          <a:xfrm>
            <a:off x="17907001" y="2754087"/>
            <a:ext cx="2707820" cy="2212524"/>
            <a:chOff x="17907001" y="2726873"/>
            <a:chExt cx="2707820" cy="2212524"/>
          </a:xfrm>
        </xdr:grpSpPr>
        <xdr:pic macro="[0]!Lagerfachbearspeichern">
          <xdr:nvPicPr>
            <xdr:cNvPr id="9" name="Grafik 8" descr="Wasserflasche mit einfarbiger Füllung">
              <a:extLst>
                <a:ext uri="{FF2B5EF4-FFF2-40B4-BE49-F238E27FC236}">
                  <a16:creationId xmlns:a16="http://schemas.microsoft.com/office/drawing/2014/main" id="{00000000-0008-0000-38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8587356" y="2843895"/>
              <a:ext cx="1152000" cy="1152000"/>
            </a:xfrm>
            <a:prstGeom prst="rect">
              <a:avLst/>
            </a:prstGeom>
          </xdr:spPr>
        </xdr:pic>
        <xdr:sp macro="[0]!Lagerfachbearspeichern" textlink="">
          <xdr:nvSpPr>
            <xdr:cNvPr id="10" name="Textfeld 9">
              <a:extLst>
                <a:ext uri="{FF2B5EF4-FFF2-40B4-BE49-F238E27FC236}">
                  <a16:creationId xmlns:a16="http://schemas.microsoft.com/office/drawing/2014/main" id="{00000000-0008-0000-38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gerfachbearspeichern">
          <xdr:nvPicPr>
            <xdr:cNvPr id="11" name="Grafik 10" descr="Platte mit einfarbiger Füllung">
              <a:extLst>
                <a:ext uri="{FF2B5EF4-FFF2-40B4-BE49-F238E27FC236}">
                  <a16:creationId xmlns:a16="http://schemas.microsoft.com/office/drawing/2014/main" id="{00000000-0008-0000-3800-00000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9289486" y="2726873"/>
              <a:ext cx="540000" cy="540000"/>
            </a:xfrm>
            <a:prstGeom prst="rect">
              <a:avLst/>
            </a:prstGeom>
          </xdr:spPr>
        </xdr:pic>
      </xdr:grpSp>
    </xdr:grpSp>
    <xdr:clientData/>
  </xdr:twoCellAnchor>
</xdr:wsDr>
</file>

<file path=xl/drawings/drawing38.xml><?xml version="1.0" encoding="utf-8"?>
<xdr:wsDr xmlns:xdr="http://schemas.openxmlformats.org/drawingml/2006/spreadsheetDrawing" xmlns:a="http://schemas.openxmlformats.org/drawingml/2006/main">
  <xdr:twoCellAnchor>
    <xdr:from>
      <xdr:col>1</xdr:col>
      <xdr:colOff>371475</xdr:colOff>
      <xdr:row>3</xdr:row>
      <xdr:rowOff>85725</xdr:rowOff>
    </xdr:from>
    <xdr:to>
      <xdr:col>3</xdr:col>
      <xdr:colOff>295275</xdr:colOff>
      <xdr:row>6</xdr:row>
      <xdr:rowOff>171450</xdr:rowOff>
    </xdr:to>
    <xdr:sp macro="" textlink="">
      <xdr:nvSpPr>
        <xdr:cNvPr id="2" name="Rechteck: abgerundete Ecken 1">
          <a:extLst>
            <a:ext uri="{FF2B5EF4-FFF2-40B4-BE49-F238E27FC236}">
              <a16:creationId xmlns:a16="http://schemas.microsoft.com/office/drawing/2014/main" id="{00000000-0008-0000-3900-000002000000}"/>
            </a:ext>
          </a:extLst>
        </xdr:cNvPr>
        <xdr:cNvSpPr/>
      </xdr:nvSpPr>
      <xdr:spPr>
        <a:xfrm>
          <a:off x="1133475"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YES</a:t>
          </a:r>
        </a:p>
      </xdr:txBody>
    </xdr:sp>
    <xdr:clientData/>
  </xdr:twoCellAnchor>
  <xdr:twoCellAnchor>
    <xdr:from>
      <xdr:col>3</xdr:col>
      <xdr:colOff>666750</xdr:colOff>
      <xdr:row>3</xdr:row>
      <xdr:rowOff>85725</xdr:rowOff>
    </xdr:from>
    <xdr:to>
      <xdr:col>5</xdr:col>
      <xdr:colOff>590550</xdr:colOff>
      <xdr:row>6</xdr:row>
      <xdr:rowOff>171450</xdr:rowOff>
    </xdr:to>
    <xdr:sp macro="" textlink="">
      <xdr:nvSpPr>
        <xdr:cNvPr id="3" name="Rechteck: abgerundete Ecken 2">
          <a:extLst>
            <a:ext uri="{FF2B5EF4-FFF2-40B4-BE49-F238E27FC236}">
              <a16:creationId xmlns:a16="http://schemas.microsoft.com/office/drawing/2014/main" id="{00000000-0008-0000-3900-000003000000}"/>
            </a:ext>
          </a:extLst>
        </xdr:cNvPr>
        <xdr:cNvSpPr/>
      </xdr:nvSpPr>
      <xdr:spPr>
        <a:xfrm>
          <a:off x="2952750" y="657225"/>
          <a:ext cx="1447800"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NO</a:t>
          </a:r>
        </a:p>
      </xdr:txBody>
    </xdr:sp>
    <xdr:clientData/>
  </xdr:twoCellAnchor>
  <xdr:twoCellAnchor>
    <xdr:from>
      <xdr:col>1</xdr:col>
      <xdr:colOff>400049</xdr:colOff>
      <xdr:row>10</xdr:row>
      <xdr:rowOff>19050</xdr:rowOff>
    </xdr:from>
    <xdr:to>
      <xdr:col>4</xdr:col>
      <xdr:colOff>66674</xdr:colOff>
      <xdr:row>13</xdr:row>
      <xdr:rowOff>104775</xdr:rowOff>
    </xdr:to>
    <xdr:sp macro="" textlink="">
      <xdr:nvSpPr>
        <xdr:cNvPr id="4" name="Rechteck: abgerundete Ecken 3">
          <a:extLst>
            <a:ext uri="{FF2B5EF4-FFF2-40B4-BE49-F238E27FC236}">
              <a16:creationId xmlns:a16="http://schemas.microsoft.com/office/drawing/2014/main" id="{00000000-0008-0000-3900-000004000000}"/>
            </a:ext>
          </a:extLst>
        </xdr:cNvPr>
        <xdr:cNvSpPr/>
      </xdr:nvSpPr>
      <xdr:spPr>
        <a:xfrm>
          <a:off x="1162049" y="1924050"/>
          <a:ext cx="1952625"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36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In</a:t>
          </a:r>
          <a:endPar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4</xdr:col>
      <xdr:colOff>761999</xdr:colOff>
      <xdr:row>10</xdr:row>
      <xdr:rowOff>155864</xdr:rowOff>
    </xdr:from>
    <xdr:to>
      <xdr:col>7</xdr:col>
      <xdr:colOff>428624</xdr:colOff>
      <xdr:row>13</xdr:row>
      <xdr:rowOff>85725</xdr:rowOff>
    </xdr:to>
    <xdr:sp macro="" textlink="">
      <xdr:nvSpPr>
        <xdr:cNvPr id="5" name="Rechteck: abgerundete Ecken 4">
          <a:extLst>
            <a:ext uri="{FF2B5EF4-FFF2-40B4-BE49-F238E27FC236}">
              <a16:creationId xmlns:a16="http://schemas.microsoft.com/office/drawing/2014/main" id="{00000000-0008-0000-3900-000005000000}"/>
            </a:ext>
          </a:extLst>
        </xdr:cNvPr>
        <xdr:cNvSpPr/>
      </xdr:nvSpPr>
      <xdr:spPr>
        <a:xfrm>
          <a:off x="3809999" y="2060864"/>
          <a:ext cx="1952625" cy="50136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Log</a:t>
          </a:r>
          <a:r>
            <a:rPr lang="de-DE" sz="2800" baseline="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 Out</a:t>
          </a:r>
          <a:endParaRPr lang="de-DE" sz="28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endParaRPr>
        </a:p>
      </xdr:txBody>
    </xdr:sp>
    <xdr:clientData/>
  </xdr:twoCellAnchor>
  <xdr:twoCellAnchor>
    <xdr:from>
      <xdr:col>2</xdr:col>
      <xdr:colOff>285749</xdr:colOff>
      <xdr:row>21</xdr:row>
      <xdr:rowOff>19050</xdr:rowOff>
    </xdr:from>
    <xdr:to>
      <xdr:col>4</xdr:col>
      <xdr:colOff>647700</xdr:colOff>
      <xdr:row>24</xdr:row>
      <xdr:rowOff>104775</xdr:rowOff>
    </xdr:to>
    <xdr:sp macro="" textlink="">
      <xdr:nvSpPr>
        <xdr:cNvPr id="6" name="Rechteck: abgerundete Ecken 5">
          <a:extLst>
            <a:ext uri="{FF2B5EF4-FFF2-40B4-BE49-F238E27FC236}">
              <a16:creationId xmlns:a16="http://schemas.microsoft.com/office/drawing/2014/main" id="{00000000-0008-0000-3900-000006000000}"/>
            </a:ext>
          </a:extLst>
        </xdr:cNvPr>
        <xdr:cNvSpPr/>
      </xdr:nvSpPr>
      <xdr:spPr>
        <a:xfrm>
          <a:off x="1809749" y="4019550"/>
          <a:ext cx="1885951" cy="6572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600">
              <a:solidFill>
                <a:srgbClr val="62C8AC"/>
              </a:solidFill>
              <a:latin typeface="Urbanist Medium" panose="020B0A04040200000203" pitchFamily="34" charset="0"/>
              <a:ea typeface="Urbanist Medium" panose="020B0A04040200000203" pitchFamily="34" charset="0"/>
              <a:cs typeface="Urbanist Medium" panose="020B0A04040200000203" pitchFamily="34" charset="0"/>
            </a:rPr>
            <a:t>SAVE</a:t>
          </a:r>
        </a:p>
      </xdr:txBody>
    </xdr:sp>
    <xdr:clientData/>
  </xdr:twoCellAnchor>
  <xdr:twoCellAnchor editAs="oneCell">
    <xdr:from>
      <xdr:col>9</xdr:col>
      <xdr:colOff>294410</xdr:colOff>
      <xdr:row>7</xdr:row>
      <xdr:rowOff>121227</xdr:rowOff>
    </xdr:from>
    <xdr:to>
      <xdr:col>17</xdr:col>
      <xdr:colOff>294410</xdr:colOff>
      <xdr:row>49</xdr:row>
      <xdr:rowOff>45027</xdr:rowOff>
    </xdr:to>
    <xdr:pic>
      <xdr:nvPicPr>
        <xdr:cNvPr id="7" name="Grafik 6">
          <a:extLst>
            <a:ext uri="{FF2B5EF4-FFF2-40B4-BE49-F238E27FC236}">
              <a16:creationId xmlns:a16="http://schemas.microsoft.com/office/drawing/2014/main" id="{00000000-0008-0000-3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52410" y="1454727"/>
          <a:ext cx="6096000" cy="792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606137</xdr:colOff>
      <xdr:row>56</xdr:row>
      <xdr:rowOff>69274</xdr:rowOff>
    </xdr:from>
    <xdr:to>
      <xdr:col>22</xdr:col>
      <xdr:colOff>329046</xdr:colOff>
      <xdr:row>62</xdr:row>
      <xdr:rowOff>183574</xdr:rowOff>
    </xdr:to>
    <xdr:pic>
      <xdr:nvPicPr>
        <xdr:cNvPr id="9" name="Grafik 8">
          <a:extLst>
            <a:ext uri="{FF2B5EF4-FFF2-40B4-BE49-F238E27FC236}">
              <a16:creationId xmlns:a16="http://schemas.microsoft.com/office/drawing/2014/main" id="{00000000-0008-0000-39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46137" y="10737274"/>
          <a:ext cx="1246909"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325582</xdr:colOff>
      <xdr:row>56</xdr:row>
      <xdr:rowOff>65810</xdr:rowOff>
    </xdr:from>
    <xdr:to>
      <xdr:col>24</xdr:col>
      <xdr:colOff>48491</xdr:colOff>
      <xdr:row>63</xdr:row>
      <xdr:rowOff>17318</xdr:rowOff>
    </xdr:to>
    <xdr:pic>
      <xdr:nvPicPr>
        <xdr:cNvPr id="10" name="Grafik 9">
          <a:extLst>
            <a:ext uri="{FF2B5EF4-FFF2-40B4-BE49-F238E27FC236}">
              <a16:creationId xmlns:a16="http://schemas.microsoft.com/office/drawing/2014/main" id="{00000000-0008-0000-39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089582" y="10733810"/>
          <a:ext cx="1246909" cy="1285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30</xdr:col>
      <xdr:colOff>714375</xdr:colOff>
      <xdr:row>5</xdr:row>
      <xdr:rowOff>79375</xdr:rowOff>
    </xdr:from>
    <xdr:to>
      <xdr:col>47</xdr:col>
      <xdr:colOff>301625</xdr:colOff>
      <xdr:row>59</xdr:row>
      <xdr:rowOff>15875</xdr:rowOff>
    </xdr:to>
    <xdr:grpSp>
      <xdr:nvGrpSpPr>
        <xdr:cNvPr id="8" name="Gruppieren 7">
          <a:extLst>
            <a:ext uri="{FF2B5EF4-FFF2-40B4-BE49-F238E27FC236}">
              <a16:creationId xmlns:a16="http://schemas.microsoft.com/office/drawing/2014/main" id="{00000000-0008-0000-3900-000008000000}"/>
            </a:ext>
          </a:extLst>
        </xdr:cNvPr>
        <xdr:cNvGrpSpPr/>
      </xdr:nvGrpSpPr>
      <xdr:grpSpPr>
        <a:xfrm>
          <a:off x="24844375" y="978958"/>
          <a:ext cx="13260917" cy="9652000"/>
          <a:chOff x="19526250" y="365125"/>
          <a:chExt cx="1089025" cy="914400"/>
        </a:xfrm>
      </xdr:grpSpPr>
      <xdr:pic>
        <xdr:nvPicPr>
          <xdr:cNvPr id="11" name="Grafik 10" descr="Fragezeichen mit einfarbiger Füllung">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700875" y="365125"/>
            <a:ext cx="914400" cy="914400"/>
          </a:xfrm>
          <a:prstGeom prst="rect">
            <a:avLst/>
          </a:prstGeom>
        </xdr:spPr>
      </xdr:pic>
      <xdr:pic>
        <xdr:nvPicPr>
          <xdr:cNvPr id="12" name="Grafik 11" descr="Auge mit einfarbiger Füllung">
            <a:extLst>
              <a:ext uri="{FF2B5EF4-FFF2-40B4-BE49-F238E27FC236}">
                <a16:creationId xmlns:a16="http://schemas.microsoft.com/office/drawing/2014/main" id="{00000000-0008-0000-39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9526250" y="682625"/>
            <a:ext cx="540000" cy="540000"/>
          </a:xfrm>
          <a:prstGeom prst="rect">
            <a:avLst/>
          </a:prstGeom>
        </xdr:spPr>
      </xdr:pic>
    </xdr:grpSp>
    <xdr:clientData/>
  </xdr:twoCellAnchor>
  <xdr:twoCellAnchor editAs="oneCell">
    <xdr:from>
      <xdr:col>32</xdr:col>
      <xdr:colOff>301624</xdr:colOff>
      <xdr:row>29</xdr:row>
      <xdr:rowOff>63499</xdr:rowOff>
    </xdr:from>
    <xdr:to>
      <xdr:col>37</xdr:col>
      <xdr:colOff>508000</xdr:colOff>
      <xdr:row>50</xdr:row>
      <xdr:rowOff>79375</xdr:rowOff>
    </xdr:to>
    <xdr:pic>
      <xdr:nvPicPr>
        <xdr:cNvPr id="14" name="Grafik 13" descr="Schließen mit einfarbiger Füllung">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4685624" y="5587999"/>
          <a:ext cx="4016376" cy="401637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46115</xdr:colOff>
      <xdr:row>3</xdr:row>
      <xdr:rowOff>52076</xdr:rowOff>
    </xdr:from>
    <xdr:to>
      <xdr:col>10</xdr:col>
      <xdr:colOff>92790</xdr:colOff>
      <xdr:row>3</xdr:row>
      <xdr:rowOff>52077</xdr:rowOff>
    </xdr:to>
    <xdr:cxnSp macro="">
      <xdr:nvCxnSpPr>
        <xdr:cNvPr id="4" name="Gerader Verbinder 3">
          <a:extLst>
            <a:ext uri="{FF2B5EF4-FFF2-40B4-BE49-F238E27FC236}">
              <a16:creationId xmlns:a16="http://schemas.microsoft.com/office/drawing/2014/main" id="{00000000-0008-0000-3A00-000004000000}"/>
            </a:ext>
          </a:extLst>
        </xdr:cNvPr>
        <xdr:cNvCxnSpPr/>
      </xdr:nvCxnSpPr>
      <xdr:spPr>
        <a:xfrm>
          <a:off x="46115" y="484364"/>
          <a:ext cx="2530502"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13</xdr:row>
      <xdr:rowOff>42209</xdr:rowOff>
    </xdr:from>
    <xdr:to>
      <xdr:col>5</xdr:col>
      <xdr:colOff>378668</xdr:colOff>
      <xdr:row>16</xdr:row>
      <xdr:rowOff>75606</xdr:rowOff>
    </xdr:to>
    <xdr:pic>
      <xdr:nvPicPr>
        <xdr:cNvPr id="5" name="Grafik 4" descr="Fabrik mit einfarbiger Füllung">
          <a:extLst>
            <a:ext uri="{FF2B5EF4-FFF2-40B4-BE49-F238E27FC236}">
              <a16:creationId xmlns:a16="http://schemas.microsoft.com/office/drawing/2014/main" id="{00000000-0008-0000-3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849923" y="2364844"/>
          <a:ext cx="378668" cy="436378"/>
        </a:xfrm>
        <a:prstGeom prst="rect">
          <a:avLst/>
        </a:prstGeom>
      </xdr:spPr>
    </xdr:pic>
    <xdr:clientData/>
  </xdr:twoCellAnchor>
  <xdr:twoCellAnchor editAs="oneCell">
    <xdr:from>
      <xdr:col>0</xdr:col>
      <xdr:colOff>142865</xdr:colOff>
      <xdr:row>11</xdr:row>
      <xdr:rowOff>73599</xdr:rowOff>
    </xdr:from>
    <xdr:to>
      <xdr:col>0</xdr:col>
      <xdr:colOff>303059</xdr:colOff>
      <xdr:row>12</xdr:row>
      <xdr:rowOff>95250</xdr:rowOff>
    </xdr:to>
    <xdr:pic>
      <xdr:nvPicPr>
        <xdr:cNvPr id="7" name="Grafik 6" descr="Sanduhr abgelaufen mit einfarbiger Füllung">
          <a:extLst>
            <a:ext uri="{FF2B5EF4-FFF2-40B4-BE49-F238E27FC236}">
              <a16:creationId xmlns:a16="http://schemas.microsoft.com/office/drawing/2014/main" id="{00000000-0008-0000-3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2865" y="2035749"/>
          <a:ext cx="207819" cy="212151"/>
        </a:xfrm>
        <a:prstGeom prst="rect">
          <a:avLst/>
        </a:prstGeom>
      </xdr:spPr>
    </xdr:pic>
    <xdr:clientData/>
  </xdr:twoCellAnchor>
  <xdr:twoCellAnchor>
    <xdr:from>
      <xdr:col>0</xdr:col>
      <xdr:colOff>51950</xdr:colOff>
      <xdr:row>7</xdr:row>
      <xdr:rowOff>56285</xdr:rowOff>
    </xdr:from>
    <xdr:to>
      <xdr:col>3</xdr:col>
      <xdr:colOff>212145</xdr:colOff>
      <xdr:row>8</xdr:row>
      <xdr:rowOff>116898</xdr:rowOff>
    </xdr:to>
    <xdr:sp macro="" textlink="">
      <xdr:nvSpPr>
        <xdr:cNvPr id="9" name="Rechteck 8">
          <a:extLst>
            <a:ext uri="{FF2B5EF4-FFF2-40B4-BE49-F238E27FC236}">
              <a16:creationId xmlns:a16="http://schemas.microsoft.com/office/drawing/2014/main" id="{00000000-0008-0000-3A00-000009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52818</xdr:colOff>
      <xdr:row>9</xdr:row>
      <xdr:rowOff>52835</xdr:rowOff>
    </xdr:from>
    <xdr:to>
      <xdr:col>1</xdr:col>
      <xdr:colOff>104773</xdr:colOff>
      <xdr:row>10</xdr:row>
      <xdr:rowOff>113449</xdr:rowOff>
    </xdr:to>
    <xdr:sp macro="" textlink="">
      <xdr:nvSpPr>
        <xdr:cNvPr id="10" name="Rechteck 9">
          <a:extLst>
            <a:ext uri="{FF2B5EF4-FFF2-40B4-BE49-F238E27FC236}">
              <a16:creationId xmlns:a16="http://schemas.microsoft.com/office/drawing/2014/main" id="{00000000-0008-0000-3A00-00000A000000}"/>
            </a:ext>
          </a:extLst>
        </xdr:cNvPr>
        <xdr:cNvSpPr/>
      </xdr:nvSpPr>
      <xdr:spPr>
        <a:xfrm>
          <a:off x="5281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52819</xdr:colOff>
      <xdr:row>11</xdr:row>
      <xdr:rowOff>60614</xdr:rowOff>
    </xdr:from>
    <xdr:to>
      <xdr:col>1</xdr:col>
      <xdr:colOff>104774</xdr:colOff>
      <xdr:row>12</xdr:row>
      <xdr:rowOff>109119</xdr:rowOff>
    </xdr:to>
    <xdr:sp macro="" textlink="">
      <xdr:nvSpPr>
        <xdr:cNvPr id="11" name="Rechteck 10">
          <a:extLst>
            <a:ext uri="{FF2B5EF4-FFF2-40B4-BE49-F238E27FC236}">
              <a16:creationId xmlns:a16="http://schemas.microsoft.com/office/drawing/2014/main" id="{00000000-0008-0000-3A00-00000B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100672</xdr:colOff>
      <xdr:row>0</xdr:row>
      <xdr:rowOff>89748</xdr:rowOff>
    </xdr:from>
    <xdr:ext cx="677563" cy="266404"/>
    <xdr:pic>
      <xdr:nvPicPr>
        <xdr:cNvPr id="12" name="Grafik 11">
          <a:extLst>
            <a:ext uri="{FF2B5EF4-FFF2-40B4-BE49-F238E27FC236}">
              <a16:creationId xmlns:a16="http://schemas.microsoft.com/office/drawing/2014/main" id="{00000000-0008-0000-3A00-00000C000000}"/>
            </a:ext>
          </a:extLst>
        </xdr:cNvPr>
        <xdr:cNvPicPr>
          <a:picLocks noChangeAspect="1"/>
        </xdr:cNvPicPr>
      </xdr:nvPicPr>
      <xdr:blipFill>
        <a:blip xmlns:r="http://schemas.openxmlformats.org/officeDocument/2006/relationships" r:embed="rId5"/>
        <a:stretch>
          <a:fillRect/>
        </a:stretch>
      </xdr:blipFill>
      <xdr:spPr>
        <a:xfrm>
          <a:off x="2643433" y="89748"/>
          <a:ext cx="677563" cy="266404"/>
        </a:xfrm>
        <a:prstGeom prst="rect">
          <a:avLst/>
        </a:prstGeom>
      </xdr:spPr>
    </xdr:pic>
    <xdr:clientData/>
  </xdr:oneCellAnchor>
  <xdr:twoCellAnchor>
    <xdr:from>
      <xdr:col>11</xdr:col>
      <xdr:colOff>65898</xdr:colOff>
      <xdr:row>3</xdr:row>
      <xdr:rowOff>52076</xdr:rowOff>
    </xdr:from>
    <xdr:to>
      <xdr:col>21</xdr:col>
      <xdr:colOff>131623</xdr:colOff>
      <xdr:row>3</xdr:row>
      <xdr:rowOff>52077</xdr:rowOff>
    </xdr:to>
    <xdr:cxnSp macro="">
      <xdr:nvCxnSpPr>
        <xdr:cNvPr id="13" name="Gerader Verbinder 12">
          <a:extLst>
            <a:ext uri="{FF2B5EF4-FFF2-40B4-BE49-F238E27FC236}">
              <a16:creationId xmlns:a16="http://schemas.microsoft.com/office/drawing/2014/main" id="{00000000-0008-0000-3A00-00000D000000}"/>
            </a:ext>
          </a:extLst>
        </xdr:cNvPr>
        <xdr:cNvCxnSpPr/>
      </xdr:nvCxnSpPr>
      <xdr:spPr>
        <a:xfrm>
          <a:off x="2747552" y="484364"/>
          <a:ext cx="2578859"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207308</xdr:colOff>
      <xdr:row>13</xdr:row>
      <xdr:rowOff>42209</xdr:rowOff>
    </xdr:from>
    <xdr:ext cx="380133" cy="425388"/>
    <xdr:pic>
      <xdr:nvPicPr>
        <xdr:cNvPr id="14" name="Grafik 13" descr="Fabrik mit einfarbiger Füllung">
          <a:extLst>
            <a:ext uri="{FF2B5EF4-FFF2-40B4-BE49-F238E27FC236}">
              <a16:creationId xmlns:a16="http://schemas.microsoft.com/office/drawing/2014/main" id="{00000000-0008-0000-3A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49" y="2339415"/>
          <a:ext cx="380133" cy="425388"/>
        </a:xfrm>
        <a:prstGeom prst="rect">
          <a:avLst/>
        </a:prstGeom>
      </xdr:spPr>
    </xdr:pic>
    <xdr:clientData/>
  </xdr:oneCellAnchor>
  <xdr:twoCellAnchor>
    <xdr:from>
      <xdr:col>11</xdr:col>
      <xdr:colOff>122081</xdr:colOff>
      <xdr:row>13</xdr:row>
      <xdr:rowOff>69269</xdr:rowOff>
    </xdr:from>
    <xdr:to>
      <xdr:col>14</xdr:col>
      <xdr:colOff>106820</xdr:colOff>
      <xdr:row>16</xdr:row>
      <xdr:rowOff>102294</xdr:rowOff>
    </xdr:to>
    <xdr:sp macro="" textlink="">
      <xdr:nvSpPr>
        <xdr:cNvPr id="15" name="Ellipse 14">
          <a:extLst>
            <a:ext uri="{FF2B5EF4-FFF2-40B4-BE49-F238E27FC236}">
              <a16:creationId xmlns:a16="http://schemas.microsoft.com/office/drawing/2014/main" id="{00000000-0008-0000-3A00-00000F000000}"/>
            </a:ext>
          </a:extLst>
        </xdr:cNvPr>
        <xdr:cNvSpPr/>
      </xdr:nvSpPr>
      <xdr:spPr>
        <a:xfrm>
          <a:off x="2664842" y="2322139"/>
          <a:ext cx="432000" cy="43059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11</xdr:col>
      <xdr:colOff>142865</xdr:colOff>
      <xdr:row>11</xdr:row>
      <xdr:rowOff>73599</xdr:rowOff>
    </xdr:from>
    <xdr:ext cx="207819" cy="212151"/>
    <xdr:pic>
      <xdr:nvPicPr>
        <xdr:cNvPr id="16" name="Grafik 15" descr="Sanduhr abgelaufen mit einfarbiger Füllung">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38440" y="2035749"/>
          <a:ext cx="207819" cy="212151"/>
        </a:xfrm>
        <a:prstGeom prst="rect">
          <a:avLst/>
        </a:prstGeom>
      </xdr:spPr>
    </xdr:pic>
    <xdr:clientData/>
  </xdr:oneCellAnchor>
  <xdr:twoCellAnchor>
    <xdr:from>
      <xdr:col>20</xdr:col>
      <xdr:colOff>102565</xdr:colOff>
      <xdr:row>0</xdr:row>
      <xdr:rowOff>132041</xdr:rowOff>
    </xdr:from>
    <xdr:to>
      <xdr:col>21</xdr:col>
      <xdr:colOff>235087</xdr:colOff>
      <xdr:row>2</xdr:row>
      <xdr:rowOff>37135</xdr:rowOff>
    </xdr:to>
    <xdr:sp macro="" textlink="">
      <xdr:nvSpPr>
        <xdr:cNvPr id="17" name="Rechteck 16">
          <a:extLst>
            <a:ext uri="{FF2B5EF4-FFF2-40B4-BE49-F238E27FC236}">
              <a16:creationId xmlns:a16="http://schemas.microsoft.com/office/drawing/2014/main" id="{00000000-0008-0000-3A00-000011000000}"/>
            </a:ext>
          </a:extLst>
        </xdr:cNvPr>
        <xdr:cNvSpPr/>
      </xdr:nvSpPr>
      <xdr:spPr>
        <a:xfrm>
          <a:off x="4666282" y="132041"/>
          <a:ext cx="397566" cy="244681"/>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51950</xdr:colOff>
      <xdr:row>7</xdr:row>
      <xdr:rowOff>56285</xdr:rowOff>
    </xdr:from>
    <xdr:to>
      <xdr:col>14</xdr:col>
      <xdr:colOff>212145</xdr:colOff>
      <xdr:row>8</xdr:row>
      <xdr:rowOff>116898</xdr:rowOff>
    </xdr:to>
    <xdr:sp macro="" textlink="">
      <xdr:nvSpPr>
        <xdr:cNvPr id="18" name="Rechteck 17">
          <a:extLst>
            <a:ext uri="{FF2B5EF4-FFF2-40B4-BE49-F238E27FC236}">
              <a16:creationId xmlns:a16="http://schemas.microsoft.com/office/drawing/2014/main" id="{00000000-0008-0000-3A00-000012000000}"/>
            </a:ext>
          </a:extLst>
        </xdr:cNvPr>
        <xdr:cNvSpPr/>
      </xdr:nvSpPr>
      <xdr:spPr>
        <a:xfrm>
          <a:off x="2747525"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52818</xdr:colOff>
      <xdr:row>9</xdr:row>
      <xdr:rowOff>52835</xdr:rowOff>
    </xdr:from>
    <xdr:to>
      <xdr:col>12</xdr:col>
      <xdr:colOff>104773</xdr:colOff>
      <xdr:row>10</xdr:row>
      <xdr:rowOff>113449</xdr:rowOff>
    </xdr:to>
    <xdr:sp macro="" textlink="">
      <xdr:nvSpPr>
        <xdr:cNvPr id="19" name="Rechteck 18">
          <a:extLst>
            <a:ext uri="{FF2B5EF4-FFF2-40B4-BE49-F238E27FC236}">
              <a16:creationId xmlns:a16="http://schemas.microsoft.com/office/drawing/2014/main" id="{00000000-0008-0000-3A00-000013000000}"/>
            </a:ext>
          </a:extLst>
        </xdr:cNvPr>
        <xdr:cNvSpPr/>
      </xdr:nvSpPr>
      <xdr:spPr>
        <a:xfrm>
          <a:off x="2748393"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52819</xdr:colOff>
      <xdr:row>11</xdr:row>
      <xdr:rowOff>60614</xdr:rowOff>
    </xdr:from>
    <xdr:to>
      <xdr:col>12</xdr:col>
      <xdr:colOff>104774</xdr:colOff>
      <xdr:row>12</xdr:row>
      <xdr:rowOff>109119</xdr:rowOff>
    </xdr:to>
    <xdr:sp macro="" textlink="">
      <xdr:nvSpPr>
        <xdr:cNvPr id="20" name="Rechteck 19">
          <a:extLst>
            <a:ext uri="{FF2B5EF4-FFF2-40B4-BE49-F238E27FC236}">
              <a16:creationId xmlns:a16="http://schemas.microsoft.com/office/drawing/2014/main" id="{00000000-0008-0000-3A00-000014000000}"/>
            </a:ext>
          </a:extLst>
        </xdr:cNvPr>
        <xdr:cNvSpPr/>
      </xdr:nvSpPr>
      <xdr:spPr>
        <a:xfrm>
          <a:off x="2748394"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31461</xdr:colOff>
      <xdr:row>3</xdr:row>
      <xdr:rowOff>52076</xdr:rowOff>
    </xdr:from>
    <xdr:to>
      <xdr:col>32</xdr:col>
      <xdr:colOff>78136</xdr:colOff>
      <xdr:row>3</xdr:row>
      <xdr:rowOff>52077</xdr:rowOff>
    </xdr:to>
    <xdr:cxnSp macro="">
      <xdr:nvCxnSpPr>
        <xdr:cNvPr id="22" name="Gerader Verbinder 21">
          <a:extLst>
            <a:ext uri="{FF2B5EF4-FFF2-40B4-BE49-F238E27FC236}">
              <a16:creationId xmlns:a16="http://schemas.microsoft.com/office/drawing/2014/main" id="{00000000-0008-0000-3A00-000016000000}"/>
            </a:ext>
          </a:extLst>
        </xdr:cNvPr>
        <xdr:cNvCxnSpPr/>
      </xdr:nvCxnSpPr>
      <xdr:spPr>
        <a:xfrm>
          <a:off x="5453384" y="484364"/>
          <a:ext cx="2596444"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27</xdr:col>
      <xdr:colOff>285750</xdr:colOff>
      <xdr:row>13</xdr:row>
      <xdr:rowOff>42209</xdr:rowOff>
    </xdr:from>
    <xdr:ext cx="380133" cy="425388"/>
    <xdr:pic>
      <xdr:nvPicPr>
        <xdr:cNvPr id="23" name="Grafik 22" descr="Fabrik mit einfarbiger Füllung">
          <a:extLst>
            <a:ext uri="{FF2B5EF4-FFF2-40B4-BE49-F238E27FC236}">
              <a16:creationId xmlns:a16="http://schemas.microsoft.com/office/drawing/2014/main" id="{00000000-0008-0000-3A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6524625" y="2356784"/>
          <a:ext cx="380133" cy="425388"/>
        </a:xfrm>
        <a:prstGeom prst="rect">
          <a:avLst/>
        </a:prstGeom>
      </xdr:spPr>
    </xdr:pic>
    <xdr:clientData/>
  </xdr:oneCellAnchor>
  <xdr:oneCellAnchor>
    <xdr:from>
      <xdr:col>22</xdr:col>
      <xdr:colOff>142865</xdr:colOff>
      <xdr:row>11</xdr:row>
      <xdr:rowOff>73599</xdr:rowOff>
    </xdr:from>
    <xdr:ext cx="207819" cy="212151"/>
    <xdr:pic>
      <xdr:nvPicPr>
        <xdr:cNvPr id="24" name="Grafik 23" descr="Sanduhr abgelaufen mit einfarbiger Füllung">
          <a:extLst>
            <a:ext uri="{FF2B5EF4-FFF2-40B4-BE49-F238E27FC236}">
              <a16:creationId xmlns:a16="http://schemas.microsoft.com/office/drawing/2014/main" id="{00000000-0008-0000-3A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534015" y="2035749"/>
          <a:ext cx="207819" cy="212151"/>
        </a:xfrm>
        <a:prstGeom prst="rect">
          <a:avLst/>
        </a:prstGeom>
      </xdr:spPr>
    </xdr:pic>
    <xdr:clientData/>
  </xdr:oneCellAnchor>
  <xdr:twoCellAnchor>
    <xdr:from>
      <xdr:col>22</xdr:col>
      <xdr:colOff>51950</xdr:colOff>
      <xdr:row>7</xdr:row>
      <xdr:rowOff>56285</xdr:rowOff>
    </xdr:from>
    <xdr:to>
      <xdr:col>25</xdr:col>
      <xdr:colOff>212145</xdr:colOff>
      <xdr:row>8</xdr:row>
      <xdr:rowOff>116898</xdr:rowOff>
    </xdr:to>
    <xdr:sp macro="" textlink="">
      <xdr:nvSpPr>
        <xdr:cNvPr id="26" name="Rechteck 25">
          <a:extLst>
            <a:ext uri="{FF2B5EF4-FFF2-40B4-BE49-F238E27FC236}">
              <a16:creationId xmlns:a16="http://schemas.microsoft.com/office/drawing/2014/main" id="{00000000-0008-0000-3A00-00001A000000}"/>
            </a:ext>
          </a:extLst>
        </xdr:cNvPr>
        <xdr:cNvSpPr/>
      </xdr:nvSpPr>
      <xdr:spPr>
        <a:xfrm>
          <a:off x="544310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52818</xdr:colOff>
      <xdr:row>9</xdr:row>
      <xdr:rowOff>52835</xdr:rowOff>
    </xdr:from>
    <xdr:to>
      <xdr:col>23</xdr:col>
      <xdr:colOff>104773</xdr:colOff>
      <xdr:row>10</xdr:row>
      <xdr:rowOff>113449</xdr:rowOff>
    </xdr:to>
    <xdr:sp macro="" textlink="">
      <xdr:nvSpPr>
        <xdr:cNvPr id="27" name="Rechteck 26">
          <a:extLst>
            <a:ext uri="{FF2B5EF4-FFF2-40B4-BE49-F238E27FC236}">
              <a16:creationId xmlns:a16="http://schemas.microsoft.com/office/drawing/2014/main" id="{00000000-0008-0000-3A00-00001B000000}"/>
            </a:ext>
          </a:extLst>
        </xdr:cNvPr>
        <xdr:cNvSpPr/>
      </xdr:nvSpPr>
      <xdr:spPr>
        <a:xfrm>
          <a:off x="5443968" y="1691135"/>
          <a:ext cx="404380" cy="222539"/>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22</xdr:col>
      <xdr:colOff>52819</xdr:colOff>
      <xdr:row>11</xdr:row>
      <xdr:rowOff>60614</xdr:rowOff>
    </xdr:from>
    <xdr:to>
      <xdr:col>23</xdr:col>
      <xdr:colOff>104774</xdr:colOff>
      <xdr:row>12</xdr:row>
      <xdr:rowOff>109119</xdr:rowOff>
    </xdr:to>
    <xdr:sp macro="" textlink="">
      <xdr:nvSpPr>
        <xdr:cNvPr id="28" name="Rechteck 27">
          <a:extLst>
            <a:ext uri="{FF2B5EF4-FFF2-40B4-BE49-F238E27FC236}">
              <a16:creationId xmlns:a16="http://schemas.microsoft.com/office/drawing/2014/main" id="{00000000-0008-0000-3A00-00001C000000}"/>
            </a:ext>
          </a:extLst>
        </xdr:cNvPr>
        <xdr:cNvSpPr/>
      </xdr:nvSpPr>
      <xdr:spPr>
        <a:xfrm>
          <a:off x="544396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418854</xdr:colOff>
      <xdr:row>4</xdr:row>
      <xdr:rowOff>180305</xdr:rowOff>
    </xdr:from>
    <xdr:to>
      <xdr:col>11</xdr:col>
      <xdr:colOff>38831</xdr:colOff>
      <xdr:row>13</xdr:row>
      <xdr:rowOff>68893</xdr:rowOff>
    </xdr:to>
    <xdr:sp macro="" textlink="">
      <xdr:nvSpPr>
        <xdr:cNvPr id="3" name="Pfeil: gebogen 2">
          <a:extLst>
            <a:ext uri="{FF2B5EF4-FFF2-40B4-BE49-F238E27FC236}">
              <a16:creationId xmlns:a16="http://schemas.microsoft.com/office/drawing/2014/main" id="{00000000-0008-0000-3A00-000003000000}"/>
            </a:ext>
          </a:extLst>
        </xdr:cNvPr>
        <xdr:cNvSpPr/>
      </xdr:nvSpPr>
      <xdr:spPr>
        <a:xfrm rot="16200000" flipV="1">
          <a:off x="1212200" y="952372"/>
          <a:ext cx="1371175" cy="1367608"/>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xdr:from>
      <xdr:col>31</xdr:col>
      <xdr:colOff>80577</xdr:colOff>
      <xdr:row>1</xdr:row>
      <xdr:rowOff>2375</xdr:rowOff>
    </xdr:from>
    <xdr:to>
      <xdr:col>32</xdr:col>
      <xdr:colOff>131039</xdr:colOff>
      <xdr:row>2</xdr:row>
      <xdr:rowOff>28852</xdr:rowOff>
    </xdr:to>
    <xdr:sp macro="" textlink="">
      <xdr:nvSpPr>
        <xdr:cNvPr id="53" name="Rechteck 52">
          <a:extLst>
            <a:ext uri="{FF2B5EF4-FFF2-40B4-BE49-F238E27FC236}">
              <a16:creationId xmlns:a16="http://schemas.microsoft.com/office/drawing/2014/main" id="{00000000-0008-0000-3A00-000035000000}"/>
            </a:ext>
          </a:extLst>
        </xdr:cNvPr>
        <xdr:cNvSpPr/>
      </xdr:nvSpPr>
      <xdr:spPr>
        <a:xfrm>
          <a:off x="7715231" y="126933"/>
          <a:ext cx="387500" cy="20965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87408</xdr:colOff>
      <xdr:row>0</xdr:row>
      <xdr:rowOff>122782</xdr:rowOff>
    </xdr:from>
    <xdr:to>
      <xdr:col>10</xdr:col>
      <xdr:colOff>134206</xdr:colOff>
      <xdr:row>2</xdr:row>
      <xdr:rowOff>27876</xdr:rowOff>
    </xdr:to>
    <xdr:sp macro="" textlink="">
      <xdr:nvSpPr>
        <xdr:cNvPr id="54" name="Rechteck 53">
          <a:extLst>
            <a:ext uri="{FF2B5EF4-FFF2-40B4-BE49-F238E27FC236}">
              <a16:creationId xmlns:a16="http://schemas.microsoft.com/office/drawing/2014/main" id="{00000000-0008-0000-3A00-000036000000}"/>
            </a:ext>
          </a:extLst>
        </xdr:cNvPr>
        <xdr:cNvSpPr/>
      </xdr:nvSpPr>
      <xdr:spPr>
        <a:xfrm>
          <a:off x="2278158" y="122782"/>
          <a:ext cx="339875" cy="21282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0</xdr:col>
      <xdr:colOff>86352</xdr:colOff>
      <xdr:row>0</xdr:row>
      <xdr:rowOff>106314</xdr:rowOff>
    </xdr:from>
    <xdr:ext cx="713886" cy="280685"/>
    <xdr:pic>
      <xdr:nvPicPr>
        <xdr:cNvPr id="55" name="Grafik 54">
          <a:extLst>
            <a:ext uri="{FF2B5EF4-FFF2-40B4-BE49-F238E27FC236}">
              <a16:creationId xmlns:a16="http://schemas.microsoft.com/office/drawing/2014/main" id="{00000000-0008-0000-3A00-000037000000}"/>
            </a:ext>
          </a:extLst>
        </xdr:cNvPr>
        <xdr:cNvPicPr>
          <a:picLocks noChangeAspect="1"/>
        </xdr:cNvPicPr>
      </xdr:nvPicPr>
      <xdr:blipFill>
        <a:blip xmlns:r="http://schemas.openxmlformats.org/officeDocument/2006/relationships" r:embed="rId5"/>
        <a:stretch>
          <a:fillRect/>
        </a:stretch>
      </xdr:blipFill>
      <xdr:spPr>
        <a:xfrm>
          <a:off x="86352" y="106314"/>
          <a:ext cx="713886" cy="280685"/>
        </a:xfrm>
        <a:prstGeom prst="rect">
          <a:avLst/>
        </a:prstGeom>
      </xdr:spPr>
    </xdr:pic>
    <xdr:clientData/>
  </xdr:oneCellAnchor>
  <xdr:oneCellAnchor>
    <xdr:from>
      <xdr:col>22</xdr:col>
      <xdr:colOff>104049</xdr:colOff>
      <xdr:row>0</xdr:row>
      <xdr:rowOff>114596</xdr:rowOff>
    </xdr:from>
    <xdr:ext cx="770733" cy="303036"/>
    <xdr:pic>
      <xdr:nvPicPr>
        <xdr:cNvPr id="56" name="Grafik 55">
          <a:extLst>
            <a:ext uri="{FF2B5EF4-FFF2-40B4-BE49-F238E27FC236}">
              <a16:creationId xmlns:a16="http://schemas.microsoft.com/office/drawing/2014/main" id="{00000000-0008-0000-3A00-000038000000}"/>
            </a:ext>
          </a:extLst>
        </xdr:cNvPr>
        <xdr:cNvPicPr>
          <a:picLocks noChangeAspect="1"/>
        </xdr:cNvPicPr>
      </xdr:nvPicPr>
      <xdr:blipFill>
        <a:blip xmlns:r="http://schemas.openxmlformats.org/officeDocument/2006/relationships" r:embed="rId5"/>
        <a:stretch>
          <a:fillRect/>
        </a:stretch>
      </xdr:blipFill>
      <xdr:spPr>
        <a:xfrm>
          <a:off x="5272397" y="114596"/>
          <a:ext cx="770733" cy="303036"/>
        </a:xfrm>
        <a:prstGeom prst="rect">
          <a:avLst/>
        </a:prstGeom>
      </xdr:spPr>
    </xdr:pic>
    <xdr:clientData/>
  </xdr:oneCellAnchor>
  <xdr:twoCellAnchor>
    <xdr:from>
      <xdr:col>0</xdr:col>
      <xdr:colOff>67278</xdr:colOff>
      <xdr:row>13</xdr:row>
      <xdr:rowOff>57811</xdr:rowOff>
    </xdr:from>
    <xdr:to>
      <xdr:col>3</xdr:col>
      <xdr:colOff>45667</xdr:colOff>
      <xdr:row>16</xdr:row>
      <xdr:rowOff>97186</xdr:rowOff>
    </xdr:to>
    <xdr:sp macro="" textlink="">
      <xdr:nvSpPr>
        <xdr:cNvPr id="37" name="Ellipse 36">
          <a:extLst>
            <a:ext uri="{FF2B5EF4-FFF2-40B4-BE49-F238E27FC236}">
              <a16:creationId xmlns:a16="http://schemas.microsoft.com/office/drawing/2014/main" id="{E0414705-634C-4FE6-BB3C-C7CDDA64BEBD}"/>
            </a:ext>
          </a:extLst>
        </xdr:cNvPr>
        <xdr:cNvSpPr/>
      </xdr:nvSpPr>
      <xdr:spPr>
        <a:xfrm>
          <a:off x="67278" y="2310681"/>
          <a:ext cx="425650" cy="43694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3872</xdr:rowOff>
    </xdr:to>
    <xdr:sp macro="" textlink="">
      <xdr:nvSpPr>
        <xdr:cNvPr id="2" name="txt_Bearbeitung" hidden="1">
          <a:extLst>
            <a:ext uri="{FF2B5EF4-FFF2-40B4-BE49-F238E27FC236}">
              <a16:creationId xmlns:a16="http://schemas.microsoft.com/office/drawing/2014/main" id="{00000000-0008-0000-3B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43295</xdr:rowOff>
    </xdr:to>
    <xdr:sp macro="" textlink="">
      <xdr:nvSpPr>
        <xdr:cNvPr id="3" name="txt_Anlage">
          <a:extLst>
            <a:ext uri="{FF2B5EF4-FFF2-40B4-BE49-F238E27FC236}">
              <a16:creationId xmlns:a16="http://schemas.microsoft.com/office/drawing/2014/main" id="{00000000-0008-0000-3B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0</xdr:colOff>
      <xdr:row>1</xdr:row>
      <xdr:rowOff>44756</xdr:rowOff>
    </xdr:from>
    <xdr:to>
      <xdr:col>4</xdr:col>
      <xdr:colOff>45722</xdr:colOff>
      <xdr:row>7</xdr:row>
      <xdr:rowOff>122463</xdr:rowOff>
    </xdr:to>
    <xdr:pic>
      <xdr:nvPicPr>
        <xdr:cNvPr id="4" name="Google Shape;214;gfdcfdb9974_1_464">
          <a:extLst>
            <a:ext uri="{FF2B5EF4-FFF2-40B4-BE49-F238E27FC236}">
              <a16:creationId xmlns:a16="http://schemas.microsoft.com/office/drawing/2014/main" id="{00000000-0008-0000-3B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381125" y="254306"/>
          <a:ext cx="1426847" cy="1335007"/>
        </a:xfrm>
        <a:prstGeom prst="rect">
          <a:avLst/>
        </a:prstGeom>
        <a:noFill/>
        <a:ln>
          <a:noFill/>
        </a:ln>
      </xdr:spPr>
    </xdr:pic>
    <xdr:clientData/>
  </xdr:twoCellAnchor>
  <xdr:twoCellAnchor editAs="absolute">
    <xdr:from>
      <xdr:col>8</xdr:col>
      <xdr:colOff>1248311</xdr:colOff>
      <xdr:row>2</xdr:row>
      <xdr:rowOff>100819</xdr:rowOff>
    </xdr:from>
    <xdr:to>
      <xdr:col>9</xdr:col>
      <xdr:colOff>711682</xdr:colOff>
      <xdr:row>6</xdr:row>
      <xdr:rowOff>148390</xdr:rowOff>
    </xdr:to>
    <xdr:pic>
      <xdr:nvPicPr>
        <xdr:cNvPr id="5" name="Grafik 4" descr="Wasserflasche mit einfarbiger Füllung">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12</xdr:row>
      <xdr:rowOff>0</xdr:rowOff>
    </xdr:from>
    <xdr:to>
      <xdr:col>16</xdr:col>
      <xdr:colOff>108857</xdr:colOff>
      <xdr:row>23</xdr:row>
      <xdr:rowOff>15875</xdr:rowOff>
    </xdr:to>
    <xdr:grpSp>
      <xdr:nvGrpSpPr>
        <xdr:cNvPr id="6" name="Gruppieren 5">
          <a:extLst>
            <a:ext uri="{FF2B5EF4-FFF2-40B4-BE49-F238E27FC236}">
              <a16:creationId xmlns:a16="http://schemas.microsoft.com/office/drawing/2014/main" id="{00000000-0008-0000-3B00-000006000000}"/>
            </a:ext>
          </a:extLst>
        </xdr:cNvPr>
        <xdr:cNvGrpSpPr/>
      </xdr:nvGrpSpPr>
      <xdr:grpSpPr>
        <a:xfrm>
          <a:off x="18478500" y="2296583"/>
          <a:ext cx="2987524" cy="3148542"/>
          <a:chOff x="17798143" y="2462893"/>
          <a:chExt cx="2884714" cy="2748644"/>
        </a:xfrm>
      </xdr:grpSpPr>
      <xdr:sp macro="" textlink="">
        <xdr:nvSpPr>
          <xdr:cNvPr id="7" name="Rechteck: diagonal liegende Ecken abgerundet 6">
            <a:extLst>
              <a:ext uri="{FF2B5EF4-FFF2-40B4-BE49-F238E27FC236}">
                <a16:creationId xmlns:a16="http://schemas.microsoft.com/office/drawing/2014/main" id="{00000000-0008-0000-3B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B00-000008000000}"/>
              </a:ext>
            </a:extLst>
          </xdr:cNvPr>
          <xdr:cNvGrpSpPr/>
        </xdr:nvGrpSpPr>
        <xdr:grpSpPr>
          <a:xfrm>
            <a:off x="17907001" y="2754087"/>
            <a:ext cx="2707820" cy="2212524"/>
            <a:chOff x="17907001" y="2726873"/>
            <a:chExt cx="2707820" cy="2212524"/>
          </a:xfrm>
        </xdr:grpSpPr>
        <xdr:pic>
          <xdr:nvPicPr>
            <xdr:cNvPr id="9" name="Grafik 8" descr="Wasserflasche mit einfarbiger Füllung">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 textlink="">
          <xdr:nvSpPr>
            <xdr:cNvPr id="10" name="Textfeld 9">
              <a:extLst>
                <a:ext uri="{FF2B5EF4-FFF2-40B4-BE49-F238E27FC236}">
                  <a16:creationId xmlns:a16="http://schemas.microsoft.com/office/drawing/2014/main" id="{00000000-0008-0000-3B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xdr:nvPicPr>
            <xdr:cNvPr id="11" name="Grafik 10" descr="Platte mit einfarbiger Füllung">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B00-00000C000000}"/>
            </a:ext>
          </a:extLst>
        </xdr:cNvPr>
        <xdr:cNvGrpSpPr/>
      </xdr:nvGrpSpPr>
      <xdr:grpSpPr>
        <a:xfrm>
          <a:off x="3583517" y="256117"/>
          <a:ext cx="2275815" cy="1182585"/>
          <a:chOff x="23200179" y="421822"/>
          <a:chExt cx="1721249" cy="982436"/>
        </a:xfrm>
      </xdr:grpSpPr>
      <xdr:pic>
        <xdr:nvPicPr>
          <xdr:cNvPr id="13" name="Grafik 12" descr="Wasserflasche mit einfarbiger Füllung">
            <a:extLst>
              <a:ext uri="{FF2B5EF4-FFF2-40B4-BE49-F238E27FC236}">
                <a16:creationId xmlns:a16="http://schemas.microsoft.com/office/drawing/2014/main" id="{00000000-0008-0000-3B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xdr:nvPicPr>
          <xdr:cNvPr id="14" name="Grafik 13" descr="Pfeil nach rechts mit einfarbiger Füllung">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8</xdr:col>
      <xdr:colOff>1216479</xdr:colOff>
      <xdr:row>2</xdr:row>
      <xdr:rowOff>30840</xdr:rowOff>
    </xdr:from>
    <xdr:to>
      <xdr:col>14</xdr:col>
      <xdr:colOff>238126</xdr:colOff>
      <xdr:row>7</xdr:row>
      <xdr:rowOff>10222</xdr:rowOff>
    </xdr:to>
    <xdr:sp macro="" textlink="">
      <xdr:nvSpPr>
        <xdr:cNvPr id="2" name="txt_Bearbeitung" hidden="1">
          <a:extLst>
            <a:ext uri="{FF2B5EF4-FFF2-40B4-BE49-F238E27FC236}">
              <a16:creationId xmlns:a16="http://schemas.microsoft.com/office/drawing/2014/main" id="{00000000-0008-0000-3E00-000002000000}"/>
            </a:ext>
          </a:extLst>
        </xdr:cNvPr>
        <xdr:cNvSpPr/>
      </xdr:nvSpPr>
      <xdr:spPr>
        <a:xfrm>
          <a:off x="9503229" y="449940"/>
          <a:ext cx="8460922" cy="1020782"/>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Bottle editing</a:t>
          </a:r>
        </a:p>
      </xdr:txBody>
    </xdr:sp>
    <xdr:clientData/>
  </xdr:twoCellAnchor>
  <xdr:twoCellAnchor editAs="absolute">
    <xdr:from>
      <xdr:col>8</xdr:col>
      <xdr:colOff>1257300</xdr:colOff>
      <xdr:row>2</xdr:row>
      <xdr:rowOff>73476</xdr:rowOff>
    </xdr:from>
    <xdr:to>
      <xdr:col>14</xdr:col>
      <xdr:colOff>278947</xdr:colOff>
      <xdr:row>7</xdr:row>
      <xdr:rowOff>49645</xdr:rowOff>
    </xdr:to>
    <xdr:sp macro="" textlink="">
      <xdr:nvSpPr>
        <xdr:cNvPr id="3" name="txt_Anlage">
          <a:extLst>
            <a:ext uri="{FF2B5EF4-FFF2-40B4-BE49-F238E27FC236}">
              <a16:creationId xmlns:a16="http://schemas.microsoft.com/office/drawing/2014/main" id="{00000000-0008-0000-3E00-000003000000}"/>
            </a:ext>
          </a:extLst>
        </xdr:cNvPr>
        <xdr:cNvSpPr/>
      </xdr:nvSpPr>
      <xdr:spPr>
        <a:xfrm>
          <a:off x="9544050" y="492576"/>
          <a:ext cx="8460922" cy="1017569"/>
        </a:xfrm>
        <a:prstGeom prst="roundRect">
          <a:avLst>
            <a:gd name="adj" fmla="val 37215"/>
          </a:avLst>
        </a:prstGeom>
        <a:solidFill>
          <a:srgbClr val="62C8A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3200" b="1">
              <a:solidFill>
                <a:schemeClr val="bg2">
                  <a:lumMod val="10000"/>
                </a:schemeClr>
              </a:solidFill>
              <a:latin typeface="Urbanist Black" panose="020B0A04040200000203" pitchFamily="34" charset="0"/>
              <a:ea typeface="Urbanist Black" panose="020B0A04040200000203" pitchFamily="34" charset="0"/>
              <a:cs typeface="Urbanist Black" panose="020B0A04040200000203" pitchFamily="34" charset="0"/>
            </a:rPr>
            <a:t>create a bottle</a:t>
          </a:r>
        </a:p>
      </xdr:txBody>
    </xdr:sp>
    <xdr:clientData/>
  </xdr:twoCellAnchor>
  <xdr:twoCellAnchor editAs="absolute">
    <xdr:from>
      <xdr:col>3</xdr:col>
      <xdr:colOff>333375</xdr:colOff>
      <xdr:row>1</xdr:row>
      <xdr:rowOff>66981</xdr:rowOff>
    </xdr:from>
    <xdr:to>
      <xdr:col>4</xdr:col>
      <xdr:colOff>379097</xdr:colOff>
      <xdr:row>7</xdr:row>
      <xdr:rowOff>144688</xdr:rowOff>
    </xdr:to>
    <xdr:pic>
      <xdr:nvPicPr>
        <xdr:cNvPr id="4" name="Google Shape;214;gfdcfdb9974_1_464">
          <a:extLst>
            <a:ext uri="{FF2B5EF4-FFF2-40B4-BE49-F238E27FC236}">
              <a16:creationId xmlns:a16="http://schemas.microsoft.com/office/drawing/2014/main" id="{00000000-0008-0000-3E00-000004000000}"/>
            </a:ext>
          </a:extLst>
        </xdr:cNvPr>
        <xdr:cNvPicPr preferRelativeResize="0"/>
      </xdr:nvPicPr>
      <xdr:blipFill rotWithShape="1">
        <a:blip xmlns:r="http://schemas.openxmlformats.org/officeDocument/2006/relationships" r:embed="rId1">
          <a:alphaModFix/>
          <a:extLst>
            <a:ext uri="{BEBA8EAE-BF5A-486C-A8C5-ECC9F3942E4B}">
              <a14:imgProps xmlns:a14="http://schemas.microsoft.com/office/drawing/2010/main">
                <a14:imgLayer r:embed="rId2">
                  <a14:imgEffect>
                    <a14:sharpenSoften amount="-1000"/>
                  </a14:imgEffect>
                  <a14:imgEffect>
                    <a14:brightnessContrast bright="-11000"/>
                  </a14:imgEffect>
                </a14:imgLayer>
              </a14:imgProps>
            </a:ext>
          </a:extLst>
        </a:blip>
        <a:srcRect/>
        <a:stretch/>
      </xdr:blipFill>
      <xdr:spPr>
        <a:xfrm>
          <a:off x="1714500" y="235256"/>
          <a:ext cx="1426847" cy="1125457"/>
        </a:xfrm>
        <a:prstGeom prst="rect">
          <a:avLst/>
        </a:prstGeom>
        <a:noFill/>
        <a:ln>
          <a:noFill/>
        </a:ln>
      </xdr:spPr>
    </xdr:pic>
    <xdr:clientData/>
  </xdr:twoCellAnchor>
  <xdr:twoCellAnchor editAs="absolute">
    <xdr:from>
      <xdr:col>8</xdr:col>
      <xdr:colOff>1248311</xdr:colOff>
      <xdr:row>2</xdr:row>
      <xdr:rowOff>107169</xdr:rowOff>
    </xdr:from>
    <xdr:to>
      <xdr:col>9</xdr:col>
      <xdr:colOff>718032</xdr:colOff>
      <xdr:row>6</xdr:row>
      <xdr:rowOff>148390</xdr:rowOff>
    </xdr:to>
    <xdr:pic>
      <xdr:nvPicPr>
        <xdr:cNvPr id="5" name="Grafik 4" descr="Wasserflasche mit einfarbiger Füllung">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9535061" y="519919"/>
          <a:ext cx="844496" cy="885771"/>
        </a:xfrm>
        <a:prstGeom prst="rect">
          <a:avLst/>
        </a:prstGeom>
      </xdr:spPr>
    </xdr:pic>
    <xdr:clientData/>
  </xdr:twoCellAnchor>
  <xdr:twoCellAnchor editAs="absolute">
    <xdr:from>
      <xdr:col>14</xdr:col>
      <xdr:colOff>0</xdr:colOff>
      <xdr:row>11</xdr:row>
      <xdr:rowOff>260350</xdr:rowOff>
    </xdr:from>
    <xdr:to>
      <xdr:col>16</xdr:col>
      <xdr:colOff>108857</xdr:colOff>
      <xdr:row>22</xdr:row>
      <xdr:rowOff>0</xdr:rowOff>
    </xdr:to>
    <xdr:grpSp>
      <xdr:nvGrpSpPr>
        <xdr:cNvPr id="6" name="Gruppieren 5">
          <a:extLst>
            <a:ext uri="{FF2B5EF4-FFF2-40B4-BE49-F238E27FC236}">
              <a16:creationId xmlns:a16="http://schemas.microsoft.com/office/drawing/2014/main" id="{00000000-0008-0000-3E00-000006000000}"/>
            </a:ext>
          </a:extLst>
        </xdr:cNvPr>
        <xdr:cNvGrpSpPr/>
      </xdr:nvGrpSpPr>
      <xdr:grpSpPr>
        <a:xfrm>
          <a:off x="18471444" y="2377017"/>
          <a:ext cx="2987524" cy="3098094"/>
          <a:chOff x="17798143" y="2462893"/>
          <a:chExt cx="2884714" cy="2748644"/>
        </a:xfrm>
      </xdr:grpSpPr>
      <xdr:sp macro="[0]!Labeldrucken" textlink="">
        <xdr:nvSpPr>
          <xdr:cNvPr id="7" name="Rechteck: diagonal liegende Ecken abgerundet 6">
            <a:extLst>
              <a:ext uri="{FF2B5EF4-FFF2-40B4-BE49-F238E27FC236}">
                <a16:creationId xmlns:a16="http://schemas.microsoft.com/office/drawing/2014/main" id="{00000000-0008-0000-3E00-000007000000}"/>
              </a:ext>
            </a:extLst>
          </xdr:cNvPr>
          <xdr:cNvSpPr/>
        </xdr:nvSpPr>
        <xdr:spPr>
          <a:xfrm>
            <a:off x="17798143" y="2462893"/>
            <a:ext cx="2884714" cy="2748644"/>
          </a:xfrm>
          <a:prstGeom prst="round2DiagRect">
            <a:avLst>
              <a:gd name="adj1" fmla="val 12163"/>
              <a:gd name="adj2" fmla="val 23762"/>
            </a:avLst>
          </a:prstGeom>
          <a:solidFill>
            <a:srgbClr val="0073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nvGrpSpPr>
          <xdr:cNvPr id="8" name="Gruppieren 7">
            <a:extLst>
              <a:ext uri="{FF2B5EF4-FFF2-40B4-BE49-F238E27FC236}">
                <a16:creationId xmlns:a16="http://schemas.microsoft.com/office/drawing/2014/main" id="{00000000-0008-0000-3E00-000008000000}"/>
              </a:ext>
            </a:extLst>
          </xdr:cNvPr>
          <xdr:cNvGrpSpPr/>
        </xdr:nvGrpSpPr>
        <xdr:grpSpPr>
          <a:xfrm>
            <a:off x="17907001" y="2754087"/>
            <a:ext cx="2707820" cy="2212524"/>
            <a:chOff x="17907001" y="2726873"/>
            <a:chExt cx="2707820" cy="2212524"/>
          </a:xfrm>
        </xdr:grpSpPr>
        <xdr:pic macro="[0]!Labeldrucken">
          <xdr:nvPicPr>
            <xdr:cNvPr id="9" name="Grafik 8" descr="Wasserflasche mit einfarbiger Füllung">
              <a:extLst>
                <a:ext uri="{FF2B5EF4-FFF2-40B4-BE49-F238E27FC236}">
                  <a16:creationId xmlns:a16="http://schemas.microsoft.com/office/drawing/2014/main" id="{00000000-0008-0000-3E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8587356" y="2843895"/>
              <a:ext cx="1152000" cy="1152000"/>
            </a:xfrm>
            <a:prstGeom prst="rect">
              <a:avLst/>
            </a:prstGeom>
          </xdr:spPr>
        </xdr:pic>
        <xdr:sp macro="[0]!Labeldrucken" textlink="">
          <xdr:nvSpPr>
            <xdr:cNvPr id="10" name="Textfeld 9">
              <a:extLst>
                <a:ext uri="{FF2B5EF4-FFF2-40B4-BE49-F238E27FC236}">
                  <a16:creationId xmlns:a16="http://schemas.microsoft.com/office/drawing/2014/main" id="{00000000-0008-0000-3E00-00000A000000}"/>
                </a:ext>
              </a:extLst>
            </xdr:cNvPr>
            <xdr:cNvSpPr txBox="1"/>
          </xdr:nvSpPr>
          <xdr:spPr>
            <a:xfrm>
              <a:off x="17907001" y="4041326"/>
              <a:ext cx="2707820" cy="898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solidFill>
                    <a:schemeClr val="bg1"/>
                  </a:solidFill>
                  <a:latin typeface="Urbanist Medium" panose="020B0A04040200000203" pitchFamily="34" charset="0"/>
                  <a:ea typeface="Urbanist Medium" panose="020B0A04040200000203" pitchFamily="34" charset="0"/>
                  <a:cs typeface="Urbanist Medium" panose="020B0A04040200000203" pitchFamily="34" charset="0"/>
                </a:rPr>
                <a:t>save bottle</a:t>
              </a:r>
            </a:p>
          </xdr:txBody>
        </xdr:sp>
        <xdr:pic macro="[0]!Labeldrucken">
          <xdr:nvPicPr>
            <xdr:cNvPr id="11" name="Grafik 10" descr="Platte mit einfarbiger Füllung">
              <a:extLst>
                <a:ext uri="{FF2B5EF4-FFF2-40B4-BE49-F238E27FC236}">
                  <a16:creationId xmlns:a16="http://schemas.microsoft.com/office/drawing/2014/main" id="{00000000-0008-0000-3E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9289486" y="2726873"/>
              <a:ext cx="540000" cy="540000"/>
            </a:xfrm>
            <a:prstGeom prst="rect">
              <a:avLst/>
            </a:prstGeom>
          </xdr:spPr>
        </xdr:pic>
      </xdr:grpSp>
    </xdr:grpSp>
    <xdr:clientData/>
  </xdr:twoCellAnchor>
  <xdr:twoCellAnchor>
    <xdr:from>
      <xdr:col>4</xdr:col>
      <xdr:colOff>704850</xdr:colOff>
      <xdr:row>1</xdr:row>
      <xdr:rowOff>76200</xdr:rowOff>
    </xdr:from>
    <xdr:to>
      <xdr:col>6</xdr:col>
      <xdr:colOff>101999</xdr:colOff>
      <xdr:row>7</xdr:row>
      <xdr:rowOff>179285</xdr:rowOff>
    </xdr:to>
    <xdr:grpSp>
      <xdr:nvGrpSpPr>
        <xdr:cNvPr id="12" name="Gruppieren 11">
          <a:extLst>
            <a:ext uri="{FF2B5EF4-FFF2-40B4-BE49-F238E27FC236}">
              <a16:creationId xmlns:a16="http://schemas.microsoft.com/office/drawing/2014/main" id="{00000000-0008-0000-3E00-00000C000000}"/>
            </a:ext>
          </a:extLst>
        </xdr:cNvPr>
        <xdr:cNvGrpSpPr/>
      </xdr:nvGrpSpPr>
      <xdr:grpSpPr>
        <a:xfrm>
          <a:off x="3583517" y="259644"/>
          <a:ext cx="2275815" cy="1203752"/>
          <a:chOff x="23200179" y="421822"/>
          <a:chExt cx="1721249" cy="982436"/>
        </a:xfrm>
      </xdr:grpSpPr>
      <xdr:pic macro="[0]!Nav_Flaschen">
        <xdr:nvPicPr>
          <xdr:cNvPr id="13" name="Grafik 12" descr="Wasserflasche mit einfarbiger Füllung">
            <a:extLst>
              <a:ext uri="{FF2B5EF4-FFF2-40B4-BE49-F238E27FC236}">
                <a16:creationId xmlns:a16="http://schemas.microsoft.com/office/drawing/2014/main" id="{00000000-0008-0000-3E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24057428" y="421822"/>
            <a:ext cx="864000" cy="864000"/>
          </a:xfrm>
          <a:prstGeom prst="rect">
            <a:avLst/>
          </a:prstGeom>
        </xdr:spPr>
      </xdr:pic>
      <xdr:pic macro="[0]!Nav_Flaschen">
        <xdr:nvPicPr>
          <xdr:cNvPr id="14" name="Grafik 13" descr="Pfeil nach rechts mit einfarbiger Füllung">
            <a:extLst>
              <a:ext uri="{FF2B5EF4-FFF2-40B4-BE49-F238E27FC236}">
                <a16:creationId xmlns:a16="http://schemas.microsoft.com/office/drawing/2014/main" id="{00000000-0008-0000-3E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3200179" y="489858"/>
            <a:ext cx="963322" cy="914400"/>
          </a:xfrm>
          <a:prstGeom prst="rect">
            <a:avLst/>
          </a:prstGeom>
        </xdr:spPr>
      </xdr:pic>
    </xdr:grpSp>
    <xdr:clientData/>
  </xdr:twoCellAnchor>
  <xdr:twoCellAnchor editAs="oneCell">
    <xdr:from>
      <xdr:col>18</xdr:col>
      <xdr:colOff>21647</xdr:colOff>
      <xdr:row>11</xdr:row>
      <xdr:rowOff>34635</xdr:rowOff>
    </xdr:from>
    <xdr:to>
      <xdr:col>22</xdr:col>
      <xdr:colOff>2582</xdr:colOff>
      <xdr:row>13</xdr:row>
      <xdr:rowOff>0</xdr:rowOff>
    </xdr:to>
    <xdr:pic>
      <xdr:nvPicPr>
        <xdr:cNvPr id="15" name="Grafik 14">
          <a:extLst>
            <a:ext uri="{FF2B5EF4-FFF2-40B4-BE49-F238E27FC236}">
              <a16:creationId xmlns:a16="http://schemas.microsoft.com/office/drawing/2014/main" id="{00000000-0008-0000-3E00-00000F000000}"/>
            </a:ext>
          </a:extLst>
        </xdr:cNvPr>
        <xdr:cNvPicPr>
          <a:picLocks noChangeAspect="1"/>
        </xdr:cNvPicPr>
      </xdr:nvPicPr>
      <xdr:blipFill>
        <a:blip xmlns:r="http://schemas.openxmlformats.org/officeDocument/2006/relationships" r:embed="rId10"/>
        <a:stretch>
          <a:fillRect/>
        </a:stretch>
      </xdr:blipFill>
      <xdr:spPr>
        <a:xfrm>
          <a:off x="21248790" y="2361456"/>
          <a:ext cx="1407060" cy="591294"/>
        </a:xfrm>
        <a:prstGeom prst="rect">
          <a:avLst/>
        </a:prstGeom>
      </xdr:spPr>
    </xdr:pic>
    <xdr:clientData/>
  </xdr:twoCellAnchor>
  <xdr:twoCellAnchor>
    <xdr:from>
      <xdr:col>18</xdr:col>
      <xdr:colOff>34636</xdr:colOff>
      <xdr:row>14</xdr:row>
      <xdr:rowOff>4328</xdr:rowOff>
    </xdr:from>
    <xdr:to>
      <xdr:col>28</xdr:col>
      <xdr:colOff>78136</xdr:colOff>
      <xdr:row>14</xdr:row>
      <xdr:rowOff>4329</xdr:rowOff>
    </xdr:to>
    <xdr:cxnSp macro="">
      <xdr:nvCxnSpPr>
        <xdr:cNvPr id="16" name="Gerader Verbinder 15">
          <a:extLst>
            <a:ext uri="{FF2B5EF4-FFF2-40B4-BE49-F238E27FC236}">
              <a16:creationId xmlns:a16="http://schemas.microsoft.com/office/drawing/2014/main" id="{00000000-0008-0000-3E00-000010000000}"/>
            </a:ext>
          </a:extLst>
        </xdr:cNvPr>
        <xdr:cNvCxnSpPr/>
      </xdr:nvCxnSpPr>
      <xdr:spPr>
        <a:xfrm>
          <a:off x="34636" y="537728"/>
          <a:ext cx="2491425" cy="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0</xdr:colOff>
      <xdr:row>24</xdr:row>
      <xdr:rowOff>42209</xdr:rowOff>
    </xdr:from>
    <xdr:to>
      <xdr:col>23</xdr:col>
      <xdr:colOff>378668</xdr:colOff>
      <xdr:row>25</xdr:row>
      <xdr:rowOff>205782</xdr:rowOff>
    </xdr:to>
    <xdr:pic>
      <xdr:nvPicPr>
        <xdr:cNvPr id="17" name="Grafik 16" descr="Fabrik mit einfarbiger Füllung">
          <a:extLst>
            <a:ext uri="{FF2B5EF4-FFF2-40B4-BE49-F238E27FC236}">
              <a16:creationId xmlns:a16="http://schemas.microsoft.com/office/drawing/2014/main" id="{00000000-0008-0000-3E00-00001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flipH="1">
          <a:off x="847725" y="2356784"/>
          <a:ext cx="378668" cy="433448"/>
        </a:xfrm>
        <a:prstGeom prst="rect">
          <a:avLst/>
        </a:prstGeom>
      </xdr:spPr>
    </xdr:pic>
    <xdr:clientData/>
  </xdr:twoCellAnchor>
  <xdr:twoCellAnchor>
    <xdr:from>
      <xdr:col>18</xdr:col>
      <xdr:colOff>268654</xdr:colOff>
      <xdr:row>24</xdr:row>
      <xdr:rowOff>69269</xdr:rowOff>
    </xdr:from>
    <xdr:to>
      <xdr:col>21</xdr:col>
      <xdr:colOff>36635</xdr:colOff>
      <xdr:row>27</xdr:row>
      <xdr:rowOff>109904</xdr:rowOff>
    </xdr:to>
    <xdr:sp macro="" textlink="">
      <xdr:nvSpPr>
        <xdr:cNvPr id="18" name="Ellipse 17">
          <a:extLst>
            <a:ext uri="{FF2B5EF4-FFF2-40B4-BE49-F238E27FC236}">
              <a16:creationId xmlns:a16="http://schemas.microsoft.com/office/drawing/2014/main" id="{00000000-0008-0000-3E00-000012000000}"/>
            </a:ext>
          </a:extLst>
        </xdr:cNvPr>
        <xdr:cNvSpPr/>
      </xdr:nvSpPr>
      <xdr:spPr>
        <a:xfrm>
          <a:off x="22334904" y="6480327"/>
          <a:ext cx="915866" cy="883231"/>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oneCell">
    <xdr:from>
      <xdr:col>18</xdr:col>
      <xdr:colOff>142865</xdr:colOff>
      <xdr:row>22</xdr:row>
      <xdr:rowOff>73599</xdr:rowOff>
    </xdr:from>
    <xdr:to>
      <xdr:col>18</xdr:col>
      <xdr:colOff>357034</xdr:colOff>
      <xdr:row>22</xdr:row>
      <xdr:rowOff>282575</xdr:rowOff>
    </xdr:to>
    <xdr:pic>
      <xdr:nvPicPr>
        <xdr:cNvPr id="19" name="Grafik 18" descr="Sanduhr abgelaufen mit einfarbiger Füllung">
          <a:extLst>
            <a:ext uri="{FF2B5EF4-FFF2-40B4-BE49-F238E27FC236}">
              <a16:creationId xmlns:a16="http://schemas.microsoft.com/office/drawing/2014/main" id="{00000000-0008-0000-3E00-00001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42865" y="2035749"/>
          <a:ext cx="207819" cy="212151"/>
        </a:xfrm>
        <a:prstGeom prst="rect">
          <a:avLst/>
        </a:prstGeom>
      </xdr:spPr>
    </xdr:pic>
    <xdr:clientData/>
  </xdr:twoCellAnchor>
  <xdr:twoCellAnchor>
    <xdr:from>
      <xdr:col>27</xdr:col>
      <xdr:colOff>112566</xdr:colOff>
      <xdr:row>12</xdr:row>
      <xdr:rowOff>4330</xdr:rowOff>
    </xdr:from>
    <xdr:to>
      <xdr:col>28</xdr:col>
      <xdr:colOff>460374</xdr:colOff>
      <xdr:row>13</xdr:row>
      <xdr:rowOff>47625</xdr:rowOff>
    </xdr:to>
    <xdr:sp macro="" textlink="">
      <xdr:nvSpPr>
        <xdr:cNvPr id="20" name="Rechteck 19">
          <a:extLst>
            <a:ext uri="{FF2B5EF4-FFF2-40B4-BE49-F238E27FC236}">
              <a16:creationId xmlns:a16="http://schemas.microsoft.com/office/drawing/2014/main" id="{00000000-0008-0000-3E00-000014000000}"/>
            </a:ext>
          </a:extLst>
        </xdr:cNvPr>
        <xdr:cNvSpPr/>
      </xdr:nvSpPr>
      <xdr:spPr>
        <a:xfrm>
          <a:off x="24909316" y="2607830"/>
          <a:ext cx="871683" cy="36079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51950</xdr:colOff>
      <xdr:row>18</xdr:row>
      <xdr:rowOff>56285</xdr:rowOff>
    </xdr:from>
    <xdr:to>
      <xdr:col>21</xdr:col>
      <xdr:colOff>212145</xdr:colOff>
      <xdr:row>19</xdr:row>
      <xdr:rowOff>116898</xdr:rowOff>
    </xdr:to>
    <xdr:sp macro="" textlink="">
      <xdr:nvSpPr>
        <xdr:cNvPr id="21" name="Rechteck 20">
          <a:extLst>
            <a:ext uri="{FF2B5EF4-FFF2-40B4-BE49-F238E27FC236}">
              <a16:creationId xmlns:a16="http://schemas.microsoft.com/office/drawing/2014/main" id="{00000000-0008-0000-3E00-000015000000}"/>
            </a:ext>
          </a:extLst>
        </xdr:cNvPr>
        <xdr:cNvSpPr/>
      </xdr:nvSpPr>
      <xdr:spPr>
        <a:xfrm>
          <a:off x="51950" y="1332635"/>
          <a:ext cx="665020" cy="241588"/>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52818</xdr:colOff>
      <xdr:row>20</xdr:row>
      <xdr:rowOff>52835</xdr:rowOff>
    </xdr:from>
    <xdr:to>
      <xdr:col>21</xdr:col>
      <xdr:colOff>0</xdr:colOff>
      <xdr:row>21</xdr:row>
      <xdr:rowOff>269875</xdr:rowOff>
    </xdr:to>
    <xdr:sp macro="" textlink="">
      <xdr:nvSpPr>
        <xdr:cNvPr id="22" name="Rechteck 21">
          <a:extLst>
            <a:ext uri="{FF2B5EF4-FFF2-40B4-BE49-F238E27FC236}">
              <a16:creationId xmlns:a16="http://schemas.microsoft.com/office/drawing/2014/main" id="{00000000-0008-0000-3E00-000016000000}"/>
            </a:ext>
          </a:extLst>
        </xdr:cNvPr>
        <xdr:cNvSpPr/>
      </xdr:nvSpPr>
      <xdr:spPr>
        <a:xfrm>
          <a:off x="21214193" y="4847085"/>
          <a:ext cx="1058432" cy="534540"/>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18</xdr:col>
      <xdr:colOff>52819</xdr:colOff>
      <xdr:row>22</xdr:row>
      <xdr:rowOff>60614</xdr:rowOff>
    </xdr:from>
    <xdr:to>
      <xdr:col>19</xdr:col>
      <xdr:colOff>104774</xdr:colOff>
      <xdr:row>23</xdr:row>
      <xdr:rowOff>109119</xdr:rowOff>
    </xdr:to>
    <xdr:sp macro="" textlink="">
      <xdr:nvSpPr>
        <xdr:cNvPr id="23" name="Rechteck 22">
          <a:extLst>
            <a:ext uri="{FF2B5EF4-FFF2-40B4-BE49-F238E27FC236}">
              <a16:creationId xmlns:a16="http://schemas.microsoft.com/office/drawing/2014/main" id="{00000000-0008-0000-3E00-000017000000}"/>
            </a:ext>
          </a:extLst>
        </xdr:cNvPr>
        <xdr:cNvSpPr/>
      </xdr:nvSpPr>
      <xdr:spPr>
        <a:xfrm>
          <a:off x="52819" y="2022764"/>
          <a:ext cx="404380" cy="239005"/>
        </a:xfrm>
        <a:prstGeom prst="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23</xdr:col>
      <xdr:colOff>417635</xdr:colOff>
      <xdr:row>15</xdr:row>
      <xdr:rowOff>153865</xdr:rowOff>
    </xdr:from>
    <xdr:to>
      <xdr:col>29</xdr:col>
      <xdr:colOff>43962</xdr:colOff>
      <xdr:row>24</xdr:row>
      <xdr:rowOff>21644</xdr:rowOff>
    </xdr:to>
    <xdr:sp macro="" textlink="">
      <xdr:nvSpPr>
        <xdr:cNvPr id="24" name="Pfeil: gebogen 23">
          <a:extLst>
            <a:ext uri="{FF2B5EF4-FFF2-40B4-BE49-F238E27FC236}">
              <a16:creationId xmlns:a16="http://schemas.microsoft.com/office/drawing/2014/main" id="{00000000-0008-0000-3E00-000018000000}"/>
            </a:ext>
          </a:extLst>
        </xdr:cNvPr>
        <xdr:cNvSpPr/>
      </xdr:nvSpPr>
      <xdr:spPr>
        <a:xfrm rot="16200000" flipV="1">
          <a:off x="1292272" y="946103"/>
          <a:ext cx="1363204" cy="1417027"/>
        </a:xfrm>
        <a:prstGeom prst="circularArrow">
          <a:avLst>
            <a:gd name="adj1" fmla="val 2753"/>
            <a:gd name="adj2" fmla="val 718198"/>
            <a:gd name="adj3" fmla="val 20690138"/>
            <a:gd name="adj4" fmla="val 729351"/>
            <a:gd name="adj5" fmla="val 5390"/>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solidFill>
              <a:schemeClr val="tx1"/>
            </a:solidFill>
          </a:endParaRPr>
        </a:p>
      </xdr:txBody>
    </xdr:sp>
    <xdr:clientData/>
  </xdr:twoCellAnchor>
  <xdr:twoCellAnchor editAs="absolute">
    <xdr:from>
      <xdr:col>25</xdr:col>
      <xdr:colOff>906</xdr:colOff>
      <xdr:row>17</xdr:row>
      <xdr:rowOff>58965</xdr:rowOff>
    </xdr:from>
    <xdr:to>
      <xdr:col>28</xdr:col>
      <xdr:colOff>255813</xdr:colOff>
      <xdr:row>22</xdr:row>
      <xdr:rowOff>183186</xdr:rowOff>
    </xdr:to>
    <xdr:pic>
      <xdr:nvPicPr>
        <xdr:cNvPr id="25" name="Grafik 24" descr="QR-Code mit einfarbiger Füllung">
          <a:extLst>
            <a:ext uri="{FF2B5EF4-FFF2-40B4-BE49-F238E27FC236}">
              <a16:creationId xmlns:a16="http://schemas.microsoft.com/office/drawing/2014/main" id="{00000000-0008-0000-3E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3591156" y="4234090"/>
          <a:ext cx="1728107" cy="1708546"/>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44</xdr:col>
      <xdr:colOff>458516</xdr:colOff>
      <xdr:row>7</xdr:row>
      <xdr:rowOff>38101</xdr:rowOff>
    </xdr:from>
    <xdr:to>
      <xdr:col>45</xdr:col>
      <xdr:colOff>310523</xdr:colOff>
      <xdr:row>10</xdr:row>
      <xdr:rowOff>85725</xdr:rowOff>
    </xdr:to>
    <xdr:pic>
      <xdr:nvPicPr>
        <xdr:cNvPr id="4" name="Nave3">
          <a:extLst>
            <a:ext uri="{FF2B5EF4-FFF2-40B4-BE49-F238E27FC236}">
              <a16:creationId xmlns:a16="http://schemas.microsoft.com/office/drawing/2014/main" id="{00000000-0008-0000-3F00-000004000000}"/>
            </a:ext>
          </a:extLst>
        </xdr:cNvPr>
        <xdr:cNvPicPr>
          <a:picLocks noChangeAspect="1" noChangeArrowheads="1"/>
        </xdr:cNvPicPr>
      </xdr:nvPicPr>
      <xdr:blipFill>
        <a:blip xmlns:r="http://schemas.openxmlformats.org/officeDocument/2006/relationships" r:embed="rId1" cstate="print">
          <a:duotone>
            <a:prstClr val="black"/>
            <a:srgbClr val="E5486A">
              <a:tint val="45000"/>
              <a:satMod val="400000"/>
            </a:srgbClr>
          </a:duotone>
          <a:extLst>
            <a:ext uri="{BEBA8EAE-BF5A-486C-A8C5-ECC9F3942E4B}">
              <a14:imgProps xmlns:a14="http://schemas.microsoft.com/office/drawing/2010/main">
                <a14:imgLayer r:embed="rId2">
                  <a14:imgEffect>
                    <a14:backgroundRemoval t="10000" b="90000" l="10000" r="90000">
                      <a14:foregroundMark x1="24688" y1="30168" x2="24688" y2="30168"/>
                      <a14:foregroundMark x1="36875" y1="29327" x2="36875" y2="29327"/>
                      <a14:foregroundMark x1="53750" y1="32452" x2="53750" y2="32452"/>
                      <a14:foregroundMark x1="49219" y1="20192" x2="46719" y2="39063"/>
                      <a14:foregroundMark x1="46719" y1="39063" x2="46563" y2="39183"/>
                    </a14:backgroundRemoval>
                  </a14:imgEffect>
                  <a14:imgEffect>
                    <a14:colorTemperature colorTemp="6522"/>
                  </a14:imgEffect>
                </a14:imgLayer>
              </a14:imgProps>
            </a:ext>
            <a:ext uri="{28A0092B-C50C-407E-A947-70E740481C1C}">
              <a14:useLocalDpi xmlns:a14="http://schemas.microsoft.com/office/drawing/2010/main" val="0"/>
            </a:ext>
          </a:extLst>
        </a:blip>
        <a:srcRect/>
        <a:stretch>
          <a:fillRect/>
        </a:stretch>
      </xdr:blipFill>
      <xdr:spPr bwMode="auto">
        <a:xfrm>
          <a:off x="33986516" y="1371601"/>
          <a:ext cx="614007" cy="6191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44</xdr:col>
      <xdr:colOff>477566</xdr:colOff>
      <xdr:row>4</xdr:row>
      <xdr:rowOff>114300</xdr:rowOff>
    </xdr:from>
    <xdr:to>
      <xdr:col>45</xdr:col>
      <xdr:colOff>287066</xdr:colOff>
      <xdr:row>7</xdr:row>
      <xdr:rowOff>110158</xdr:rowOff>
    </xdr:to>
    <xdr:pic>
      <xdr:nvPicPr>
        <xdr:cNvPr id="61" name="Nave1">
          <a:extLst>
            <a:ext uri="{FF2B5EF4-FFF2-40B4-BE49-F238E27FC236}">
              <a16:creationId xmlns:a16="http://schemas.microsoft.com/office/drawing/2014/main" id="{00000000-0008-0000-3F00-00003D000000}"/>
            </a:ext>
          </a:extLst>
        </xdr:cNvPr>
        <xdr:cNvPicPr>
          <a:picLocks noChangeAspect="1"/>
        </xdr:cNvPicPr>
      </xdr:nvPicPr>
      <xdr:blipFill>
        <a:blip xmlns:r="http://schemas.openxmlformats.org/officeDocument/2006/relationships" r:embed="rId3" cstate="print">
          <a:duotone>
            <a:prstClr val="black"/>
            <a:srgbClr val="62C8AC">
              <a:tint val="45000"/>
              <a:satMod val="400000"/>
            </a:srgbClr>
          </a:duotone>
          <a:extLst>
            <a:ext uri="{28A0092B-C50C-407E-A947-70E740481C1C}">
              <a14:useLocalDpi xmlns:a14="http://schemas.microsoft.com/office/drawing/2010/main" val="0"/>
            </a:ext>
          </a:extLst>
        </a:blip>
        <a:stretch>
          <a:fillRect/>
        </a:stretch>
      </xdr:blipFill>
      <xdr:spPr>
        <a:xfrm>
          <a:off x="34005566" y="876300"/>
          <a:ext cx="571500" cy="567358"/>
        </a:xfrm>
        <a:prstGeom prst="rect">
          <a:avLst/>
        </a:prstGeom>
      </xdr:spPr>
    </xdr:pic>
    <xdr:clientData/>
  </xdr:twoCellAnchor>
  <xdr:twoCellAnchor editAs="oneCell">
    <xdr:from>
      <xdr:col>44</xdr:col>
      <xdr:colOff>477566</xdr:colOff>
      <xdr:row>1</xdr:row>
      <xdr:rowOff>161925</xdr:rowOff>
    </xdr:from>
    <xdr:to>
      <xdr:col>45</xdr:col>
      <xdr:colOff>287066</xdr:colOff>
      <xdr:row>4</xdr:row>
      <xdr:rowOff>157783</xdr:rowOff>
    </xdr:to>
    <xdr:pic>
      <xdr:nvPicPr>
        <xdr:cNvPr id="61484" name="Nave2">
          <a:extLst>
            <a:ext uri="{FF2B5EF4-FFF2-40B4-BE49-F238E27FC236}">
              <a16:creationId xmlns:a16="http://schemas.microsoft.com/office/drawing/2014/main" id="{00000000-0008-0000-3F00-00002CF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4005566" y="352425"/>
          <a:ext cx="571500" cy="567358"/>
        </a:xfrm>
        <a:prstGeom prst="rect">
          <a:avLst/>
        </a:prstGeom>
      </xdr:spPr>
    </xdr:pic>
    <xdr:clientData/>
  </xdr:twoCellAnchor>
  <xdr:twoCellAnchor editAs="absolute">
    <xdr:from>
      <xdr:col>25</xdr:col>
      <xdr:colOff>742950</xdr:colOff>
      <xdr:row>1</xdr:row>
      <xdr:rowOff>180975</xdr:rowOff>
    </xdr:from>
    <xdr:to>
      <xdr:col>29</xdr:col>
      <xdr:colOff>352425</xdr:colOff>
      <xdr:row>7</xdr:row>
      <xdr:rowOff>95250</xdr:rowOff>
    </xdr:to>
    <xdr:sp macro="" textlink="">
      <xdr:nvSpPr>
        <xdr:cNvPr id="61444" name="BtnPlay" hidden="1">
          <a:extLst>
            <a:ext uri="{63B3BB69-23CF-44E3-9099-C40C66FF867C}">
              <a14:compatExt xmlns:a14="http://schemas.microsoft.com/office/drawing/2010/main" spid="_x0000_s61444"/>
            </a:ext>
            <a:ext uri="{FF2B5EF4-FFF2-40B4-BE49-F238E27FC236}">
              <a16:creationId xmlns:a16="http://schemas.microsoft.com/office/drawing/2014/main" id="{00000000-0008-0000-3F00-000004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25</xdr:col>
      <xdr:colOff>704850</xdr:colOff>
      <xdr:row>9</xdr:row>
      <xdr:rowOff>19050</xdr:rowOff>
    </xdr:from>
    <xdr:to>
      <xdr:col>29</xdr:col>
      <xdr:colOff>314325</xdr:colOff>
      <xdr:row>14</xdr:row>
      <xdr:rowOff>123825</xdr:rowOff>
    </xdr:to>
    <xdr:sp macro="" textlink="">
      <xdr:nvSpPr>
        <xdr:cNvPr id="61446" name="BtnStop" hidden="1">
          <a:extLst>
            <a:ext uri="{63B3BB69-23CF-44E3-9099-C40C66FF867C}">
              <a14:compatExt xmlns:a14="http://schemas.microsoft.com/office/drawing/2010/main" spid="_x0000_s61446"/>
            </a:ext>
            <a:ext uri="{FF2B5EF4-FFF2-40B4-BE49-F238E27FC236}">
              <a16:creationId xmlns:a16="http://schemas.microsoft.com/office/drawing/2014/main" id="{00000000-0008-0000-3F00-000006F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9</xdr:col>
      <xdr:colOff>490330</xdr:colOff>
      <xdr:row>39</xdr:row>
      <xdr:rowOff>61528</xdr:rowOff>
    </xdr:from>
    <xdr:to>
      <xdr:col>11</xdr:col>
      <xdr:colOff>79793</xdr:colOff>
      <xdr:row>44</xdr:row>
      <xdr:rowOff>7100</xdr:rowOff>
    </xdr:to>
    <xdr:pic>
      <xdr:nvPicPr>
        <xdr:cNvPr id="22" name="Raumschiff">
          <a:extLst>
            <a:ext uri="{FF2B5EF4-FFF2-40B4-BE49-F238E27FC236}">
              <a16:creationId xmlns:a16="http://schemas.microsoft.com/office/drawing/2014/main" id="{00000000-0008-0000-3F00-000016000000}"/>
            </a:ext>
          </a:extLst>
        </xdr:cNvPr>
        <xdr:cNvPicPr>
          <a:picLocks noChangeAspect="1"/>
        </xdr:cNvPicPr>
      </xdr:nvPicPr>
      <xdr:blipFill rotWithShape="1">
        <a:blip xmlns:r="http://schemas.openxmlformats.org/officeDocument/2006/relationships" r:embed="rId4" cstate="print">
          <a:duotone>
            <a:prstClr val="black"/>
            <a:schemeClr val="accent4">
              <a:tint val="45000"/>
              <a:satMod val="400000"/>
            </a:schemeClr>
          </a:duotone>
          <a:extLst>
            <a:ext uri="{BEBA8EAE-BF5A-486C-A8C5-ECC9F3942E4B}">
              <a14:imgProps xmlns:a14="http://schemas.microsoft.com/office/drawing/2010/main">
                <a14:imgLayer r:embed="rId5">
                  <a14:imgEffect>
                    <a14:colorTemperature colorTemp="11200"/>
                  </a14:imgEffect>
                </a14:imgLayer>
              </a14:imgProps>
            </a:ext>
            <a:ext uri="{28A0092B-C50C-407E-A947-70E740481C1C}">
              <a14:useLocalDpi xmlns:a14="http://schemas.microsoft.com/office/drawing/2010/main" val="0"/>
            </a:ext>
          </a:extLst>
        </a:blip>
        <a:srcRect b="19344"/>
        <a:stretch/>
      </xdr:blipFill>
      <xdr:spPr>
        <a:xfrm>
          <a:off x="7348330" y="7491028"/>
          <a:ext cx="1113463" cy="898072"/>
        </a:xfrm>
        <a:prstGeom prst="rect">
          <a:avLst/>
        </a:prstGeom>
      </xdr:spPr>
    </xdr:pic>
    <xdr:clientData/>
  </xdr:twoCellAnchor>
  <xdr:twoCellAnchor>
    <xdr:from>
      <xdr:col>10</xdr:col>
      <xdr:colOff>246962</xdr:colOff>
      <xdr:row>47</xdr:row>
      <xdr:rowOff>70600</xdr:rowOff>
    </xdr:from>
    <xdr:to>
      <xdr:col>10</xdr:col>
      <xdr:colOff>354962</xdr:colOff>
      <xdr:row>48</xdr:row>
      <xdr:rowOff>96100</xdr:rowOff>
    </xdr:to>
    <xdr:sp macro="" textlink="">
      <xdr:nvSpPr>
        <xdr:cNvPr id="61547" name="Feuer">
          <a:extLst>
            <a:ext uri="{FF2B5EF4-FFF2-40B4-BE49-F238E27FC236}">
              <a16:creationId xmlns:a16="http://schemas.microsoft.com/office/drawing/2014/main" id="{00000000-0008-0000-3F00-00006BF00000}"/>
            </a:ext>
          </a:extLst>
        </xdr:cNvPr>
        <xdr:cNvSpPr/>
      </xdr:nvSpPr>
      <xdr:spPr>
        <a:xfrm>
          <a:off x="7866962" y="9024100"/>
          <a:ext cx="108000" cy="216000"/>
        </a:xfrm>
        <a:prstGeom prst="roundRect">
          <a:avLst>
            <a:gd name="adj" fmla="val 50000"/>
          </a:avLst>
        </a:prstGeom>
        <a:solidFill>
          <a:srgbClr val="007373"/>
        </a:solidFill>
        <a:ln>
          <a:solidFill>
            <a:srgbClr val="FFFF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25</xdr:col>
      <xdr:colOff>742950</xdr:colOff>
      <xdr:row>1</xdr:row>
      <xdr:rowOff>180975</xdr:rowOff>
    </xdr:from>
    <xdr:to>
      <xdr:col>29</xdr:col>
      <xdr:colOff>352425</xdr:colOff>
      <xdr:row>7</xdr:row>
      <xdr:rowOff>95250</xdr:rowOff>
    </xdr:to>
    <xdr:pic>
      <xdr:nvPicPr>
        <xdr:cNvPr id="2" name="BtnPlay">
          <a:extLst>
            <a:ext uri="{FF2B5EF4-FFF2-40B4-BE49-F238E27FC236}">
              <a16:creationId xmlns:a16="http://schemas.microsoft.com/office/drawing/2014/main" id="{00000000-0008-0000-3F00-00000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792950" y="371475"/>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twoCellAnchor editAs="oneCell">
    <xdr:from>
      <xdr:col>25</xdr:col>
      <xdr:colOff>704850</xdr:colOff>
      <xdr:row>9</xdr:row>
      <xdr:rowOff>19050</xdr:rowOff>
    </xdr:from>
    <xdr:to>
      <xdr:col>29</xdr:col>
      <xdr:colOff>314325</xdr:colOff>
      <xdr:row>14</xdr:row>
      <xdr:rowOff>123825</xdr:rowOff>
    </xdr:to>
    <xdr:pic>
      <xdr:nvPicPr>
        <xdr:cNvPr id="3" name="BtnStop">
          <a:extLst>
            <a:ext uri="{FF2B5EF4-FFF2-40B4-BE49-F238E27FC236}">
              <a16:creationId xmlns:a16="http://schemas.microsoft.com/office/drawing/2014/main" id="{00000000-0008-0000-3F00-00000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754850" y="1733550"/>
          <a:ext cx="26574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02T07:07:44.502"/>
    </inkml:context>
    <inkml:brush xml:id="br0">
      <inkml:brushProperty name="width" value="0.035" units="cm"/>
      <inkml:brushProperty name="height" value="0.035" units="cm"/>
    </inkml:brush>
  </inkml:definitions>
  <inkml:trace contextRef="#ctx0" brushRef="#br0">15 80 392,'8'-18'144,"-26"-9"64,13 22-56,8 18-80,4-11 0,-7-4-16</inkml:trace>
  <inkml:trace contextRef="#ctx0" brushRef="#br0" timeOffset="231.62">97 0 8426,'5'15'1832,"-7"-15"-247,-18-7-3082,28 14 465,-16-12-552,1 18 63,4-13 313,1 2 312,-1 3-1377</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02T07:07:45.581"/>
    </inkml:context>
    <inkml:brush xml:id="br0">
      <inkml:brushProperty name="width" value="0.035" units="cm"/>
      <inkml:brushProperty name="height" value="0.035" units="cm"/>
    </inkml:brush>
  </inkml:definitions>
  <inkml:trace contextRef="#ctx0" brushRef="#br0">182 0 4881,'-129'45'-16,"129"-30"880,-8 0-1592,-7 7-592,8-2 304,-16-10-185</inkml:trace>
</inkm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D35BEE4E-40E8-4C46-A0A3-411DC52AAA33}">
  <dimension ref="A1"/>
  <sheetViews>
    <sheetView showFormulas="1" workbookViewId="0">
      <selection activeCell="D27" sqref="D27"/>
    </sheetView>
  </sheetViews>
  <sheetFormatPr defaultColWidth="11.453125" defaultRowHeight="14.5"/>
  <sheetData/>
  <pageMargins left="0.7" right="0.7" top="0.78740157499999996" bottom="0.78740157499999996"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67070D8-0ED1-4D51-9850-CB811478B161}">
  <dimension ref="A1"/>
  <sheetViews>
    <sheetView showFormulas="1" workbookViewId="0">
      <selection activeCell="E16" sqref="E16"/>
    </sheetView>
  </sheetViews>
  <sheetFormatPr defaultColWidth="10.54296875" defaultRowHeight="14.5"/>
  <sheetData/>
  <pageMargins left="0.7" right="0.7" top="0.78740157499999996" bottom="0.78740157499999996" header="0.3" footer="0.3"/>
</xm:macrosheet>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phie Kutscher" refreshedDate="46013.376949189813" createdVersion="8" refreshedVersion="8" minRefreshableVersion="3" recordCount="7" xr:uid="{16AB72CA-D99D-42C7-97F5-CAE00512EE97}">
  <cacheSource type="worksheet">
    <worksheetSource name="QMID"/>
  </cacheSource>
  <cacheFields count="9">
    <cacheField name="Count" numFmtId="0">
      <sharedItems containsString="0" containsBlank="1" containsNumber="1" containsInteger="1" minValue="2" maxValue="7"/>
    </cacheField>
    <cacheField name="VC-ID" numFmtId="0">
      <sharedItems containsBlank="1" count="8">
        <m/>
        <s v="VC2"/>
        <s v="VC3"/>
        <s v="VC4"/>
        <s v="VC5"/>
        <s v="VC6"/>
        <s v="VC7"/>
        <s v="VC1" u="1"/>
      </sharedItems>
    </cacheField>
    <cacheField name="VSC Status" numFmtId="0">
      <sharedItems containsBlank="1" count="5">
        <m/>
        <s v="PASS"/>
        <s v="ABORTED"/>
        <s v="IN PROGRESS" u="1"/>
        <s v="REQUEST" u="1"/>
      </sharedItems>
    </cacheField>
    <cacheField name="Archiv" numFmtId="0">
      <sharedItems containsBlank="1"/>
    </cacheField>
    <cacheField name="QM Check" numFmtId="0">
      <sharedItems containsBlank="1" count="5">
        <m/>
        <s v="PASS"/>
        <s v="FAIL"/>
        <s v="ABORTED"/>
        <s v="REQUEST" u="1"/>
      </sharedItems>
    </cacheField>
    <cacheField name="QM Check Run" numFmtId="0">
      <sharedItems containsBlank="1" count="5">
        <m/>
        <s v="PASS"/>
        <s v="ABORTED"/>
        <s v="REQUEST" u="1"/>
        <s v="FAIL" u="1"/>
      </sharedItems>
    </cacheField>
    <cacheField name="ID" numFmtId="0">
      <sharedItems containsString="0" containsBlank="1" containsNumber="1" containsInteger="1" minValue="1" maxValue="1"/>
    </cacheField>
    <cacheField name="User QM" numFmtId="0">
      <sharedItems containsBlank="1"/>
    </cacheField>
    <cacheField name="Date" numFmtId="0">
      <sharedItems containsNonDate="0" containsDate="1" containsString="0" containsBlank="1" minDate="2024-07-19T00:00:00" maxDate="2025-10-29T00: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phie Kutscher" refreshedDate="46013.376949189813" createdVersion="8" refreshedVersion="8" minRefreshableVersion="3" recordCount="8" xr:uid="{6780ED74-8537-4EE1-908E-BBC56166B62E}">
  <cacheSource type="worksheet">
    <worksheetSource name="ITID"/>
  </cacheSource>
  <cacheFields count="12">
    <cacheField name="Count" numFmtId="0">
      <sharedItems containsSemiMixedTypes="0" containsString="0" containsNumber="1" containsInteger="1" minValue="1" maxValue="8"/>
    </cacheField>
    <cacheField name="Treatment-ID" numFmtId="0">
      <sharedItems/>
    </cacheField>
    <cacheField name="In Treatment" numFmtId="0">
      <sharedItems count="4">
        <s v="AT GEB"/>
        <s v="YES"/>
        <s v="AT BBF"/>
        <s v="NO"/>
      </sharedItems>
    </cacheField>
    <cacheField name="6K" numFmtId="0">
      <sharedItems containsString="0" containsBlank="1" containsNumber="1" containsInteger="1" minValue="0" maxValue="74"/>
    </cacheField>
    <cacheField name="10K" numFmtId="0">
      <sharedItems containsString="0" containsBlank="1" containsNumber="1" containsInteger="1" minValue="0" maxValue="75"/>
    </cacheField>
    <cacheField name="CS MINI" numFmtId="0">
      <sharedItems containsString="0" containsBlank="1" containsNumber="1" containsInteger="1" minValue="0" maxValue="411"/>
    </cacheField>
    <cacheField name="Status" numFmtId="0">
      <sharedItems containsBlank="1"/>
    </cacheField>
    <cacheField name="Run Check" numFmtId="0">
      <sharedItems containsBlank="1"/>
    </cacheField>
    <cacheField name="Run Date" numFmtId="0">
      <sharedItems containsNonDate="0" containsDate="1" containsString="0" containsBlank="1" minDate="2024-06-17T00:00:00" maxDate="2025-09-27T00:00:00"/>
    </cacheField>
    <cacheField name="Operator" numFmtId="0">
      <sharedItems containsBlank="1"/>
    </cacheField>
    <cacheField name="Comment" numFmtId="0">
      <sharedItems containsBlank="1"/>
    </cacheField>
    <cacheField name="ID"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phie Kutscher" refreshedDate="46013.376949189813" createdVersion="8" refreshedVersion="8" minRefreshableVersion="3" recordCount="67" xr:uid="{B1162835-3827-4EBC-AFDF-E02C9798A26A}">
  <cacheSource type="worksheet">
    <worksheetSource name="Tabelle73"/>
  </cacheSource>
  <cacheFields count="18">
    <cacheField name="Number" numFmtId="0">
      <sharedItems containsSemiMixedTypes="0" containsString="0" containsNumber="1" containsInteger="1" minValue="1" maxValue="67"/>
    </cacheField>
    <cacheField name="Shipping Note-ID" numFmtId="0">
      <sharedItems containsBlank="1" containsMixedTypes="1" containsNumber="1" containsInteger="1" minValue="215" maxValue="9022327215"/>
    </cacheField>
    <cacheField name="Customer" numFmtId="0">
      <sharedItems containsBlank="1" count="30">
        <m/>
        <s v="AlephFarms"/>
        <s v="BPES"/>
        <s v="VascVersa LTD"/>
        <s v="Genmab BV"/>
        <s v="Miltenyi Biotech"/>
        <s v="Bioscience Clinic Middle East"/>
        <s v="Novo Nordisk"/>
        <s v="IKA Werke"/>
        <s v="BAYER Healthcare LLC"/>
        <s v="Fisher Scientific GmbH"/>
        <s v="imusyn GmbH"/>
        <s v="TRON gGmbH"/>
        <s v="Signature Biologics"/>
        <s v="Sanofi"/>
        <s v="Miltenyi Biotec B.V. &amp; Co. KG"/>
        <s v="Zageno Limited"/>
        <s v="LX Technologist"/>
        <s v="Catalent"/>
        <s v="BOKU"/>
        <s v="Medac GmbH"/>
        <s v="Example Customer"/>
        <s v="Rutgers Cancer Institute"/>
        <s v="Minerva Biolabs"/>
        <s v="Abbvie INC."/>
        <s v="TheryCell"/>
        <s v="TEST" u="1"/>
        <s v="Test Nils" u="1"/>
        <s v="Nils GmbH" u="1"/>
        <s v="Niils GmbH" u="1"/>
      </sharedItems>
    </cacheField>
    <cacheField name="ID" numFmtId="0">
      <sharedItems containsString="0" containsBlank="1" containsNumber="1" containsInteger="1" minValue="1" maxValue="1"/>
    </cacheField>
    <cacheField name="10K" numFmtId="0">
      <sharedItems containsString="0" containsBlank="1" containsNumber="1" containsInteger="1" minValue="0" maxValue="4"/>
    </cacheField>
    <cacheField name="6K" numFmtId="0">
      <sharedItems containsString="0" containsBlank="1" containsNumber="1" containsInteger="1" minValue="0" maxValue="6"/>
    </cacheField>
    <cacheField name="CS Mini" numFmtId="0">
      <sharedItems containsString="0" containsBlank="1" containsNumber="1" containsInteger="1" minValue="0" maxValue="18"/>
    </cacheField>
    <cacheField name="10K B-Ware" numFmtId="0">
      <sharedItems containsString="0" containsBlank="1" containsNumber="1" containsInteger="1" minValue="0" maxValue="3"/>
    </cacheField>
    <cacheField name="6K B-Ware" numFmtId="0">
      <sharedItems containsString="0" containsBlank="1" containsNumber="1" containsInteger="1" minValue="0" maxValue="0"/>
    </cacheField>
    <cacheField name="CSM B-Ware" numFmtId="0">
      <sharedItems containsString="0" containsBlank="1" containsNumber="1" containsInteger="1" minValue="0" maxValue="3"/>
    </cacheField>
    <cacheField name="User_x000a_ of Creation" numFmtId="0">
      <sharedItems containsBlank="1"/>
    </cacheField>
    <cacheField name="Date _x000a_of Creation " numFmtId="0">
      <sharedItems containsNonDate="0" containsDate="1" containsString="0" containsBlank="1" minDate="2023-12-29T00:00:00" maxDate="2025-12-23T00:00:00"/>
    </cacheField>
    <cacheField name="Weight [g]" numFmtId="0">
      <sharedItems containsString="0" containsBlank="1" containsNumber="1" containsInteger="1" minValue="705" maxValue="5185"/>
    </cacheField>
    <cacheField name="Size [mm]" numFmtId="0">
      <sharedItems containsBlank="1"/>
    </cacheField>
    <cacheField name="User_x000a_ of Shipment / Storno" numFmtId="0">
      <sharedItems containsBlank="1"/>
    </cacheField>
    <cacheField name="Date of _x000a_Shippment / Storno" numFmtId="0">
      <sharedItems containsNonDate="0" containsDate="1" containsString="0" containsBlank="1" minDate="2024-03-25T00:00:00" maxDate="2025-12-23T00:00:00"/>
    </cacheField>
    <cacheField name="Status" numFmtId="0">
      <sharedItems containsBlank="1" count="8">
        <m/>
        <s v="SHIPPED"/>
        <s v="STORNO"/>
        <s v="REQUEST"/>
        <s v="PREPARATION" u="1"/>
        <s v="YES" u="1"/>
        <s v="OPEN" u="1"/>
        <s v="NO CELLSCREW" u="1"/>
      </sharedItems>
    </cacheField>
    <cacheField name="Comment"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phie Kutscher" refreshedDate="46013.377408564818" createdVersion="8" refreshedVersion="8" minRefreshableVersion="3" recordCount="27" xr:uid="{31A58907-D9C8-4DFA-B0C5-3EB8F128C8F5}">
  <cacheSource type="worksheet">
    <worksheetSource name="Zugriff"/>
  </cacheSource>
  <cacheFields count="9">
    <cacheField name="Number" numFmtId="0">
      <sharedItems containsSemiMixedTypes="0" containsString="0" containsNumber="1" containsInteger="1" minValue="1" maxValue="27"/>
    </cacheField>
    <cacheField name="User-ID" numFmtId="0">
      <sharedItems containsSemiMixedTypes="0" containsString="0" containsNumber="1" containsInteger="1" minValue="101" maxValue="127" count="27">
        <n v="101"/>
        <n v="102"/>
        <n v="103"/>
        <n v="104"/>
        <n v="105"/>
        <n v="106"/>
        <n v="107"/>
        <n v="108"/>
        <n v="109"/>
        <n v="110"/>
        <n v="111"/>
        <n v="112"/>
        <n v="113"/>
        <n v="114"/>
        <n v="115"/>
        <n v="116"/>
        <n v="117"/>
        <n v="118"/>
        <n v="119"/>
        <n v="120"/>
        <n v="121"/>
        <n v="122"/>
        <n v="123"/>
        <n v="124"/>
        <n v="125"/>
        <n v="126"/>
        <n v="127"/>
      </sharedItems>
    </cacheField>
    <cacheField name="User" numFmtId="0">
      <sharedItems containsBlank="1"/>
    </cacheField>
    <cacheField name="Code" numFmtId="0">
      <sharedItems containsString="0" containsBlank="1" containsNumber="1" containsInteger="1" minValue="2" maxValue="444"/>
    </cacheField>
    <cacheField name="Usergroup" numFmtId="0">
      <sharedItems containsBlank="1"/>
    </cacheField>
    <cacheField name="Mail" numFmtId="0">
      <sharedItems containsBlank="1"/>
    </cacheField>
    <cacheField name="OldCode" numFmtId="0">
      <sharedItems containsString="0" containsBlank="1" containsNumber="1" containsInteger="1" minValue="1" maxValue="976"/>
    </cacheField>
    <cacheField name="LogIn" numFmtId="0">
      <sharedItems containsBlank="1" count="3">
        <s v="NO"/>
        <s v="YES"/>
        <m u="1"/>
      </sharedItems>
    </cacheField>
    <cacheField name="ID" numFmtId="0">
      <sharedItems containsString="0" containsBlank="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6036.600281481478" createdVersion="8" refreshedVersion="8" minRefreshableVersion="3" recordCount="167" xr:uid="{E826025B-4CFF-42E6-A61E-0E747DE1CA58}">
  <cacheSource type="worksheet">
    <worksheetSource name="Tabelle3"/>
  </cacheSource>
  <cacheFields count="15">
    <cacheField name="Number" numFmtId="0">
      <sharedItems containsSemiMixedTypes="0" containsString="0" containsNumber="1" containsInteger="1" minValue="1" maxValue="167"/>
    </cacheField>
    <cacheField name="Filament-ID" numFmtId="0">
      <sharedItems containsSemiMixedTypes="0" containsString="0" containsNumber="1" containsInteger="1" minValue="1007" maxValue="1178" count="172">
        <n v="1007"/>
        <n v="1008"/>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009" u="1"/>
        <n v="1010" u="1"/>
        <n v="1011" u="1"/>
        <n v="1012" u="1"/>
        <n v="1013" u="1"/>
      </sharedItems>
    </cacheField>
    <cacheField name="Filament" numFmtId="0">
      <sharedItems containsMixedTypes="1" containsNumber="1" containsInteger="1" minValue="55925" maxValue="56544"/>
    </cacheField>
    <cacheField name="ID" numFmtId="0">
      <sharedItems containsSemiMixedTypes="0" containsString="0" containsNumber="1" containsInteger="1" minValue="1" maxValue="1"/>
    </cacheField>
    <cacheField name="Weight Fl" numFmtId="2">
      <sharedItems containsString="0" containsBlank="1" containsNumber="1" minValue="-410" maxValue="123145" count="964">
        <n v="0"/>
        <n v="115"/>
        <n v="119"/>
        <n v="250"/>
        <n v="140"/>
        <m/>
        <n v="-213"/>
        <n v="-62"/>
        <n v="114"/>
        <n v="72"/>
        <n v="164"/>
        <n v="-294"/>
        <n v="19"/>
        <n v="-160"/>
        <n v="307"/>
        <n v="265"/>
        <n v="470"/>
        <n v="185"/>
        <n v="595"/>
        <n v="614"/>
        <n v="9"/>
        <n v="2797"/>
        <n v="5791"/>
        <n v="5828"/>
        <n v="6458"/>
        <n v="8000"/>
        <n v="944" u="1"/>
        <n v="3725" u="1"/>
        <n v="6743" u="1"/>
        <n v="7388" u="1"/>
        <n v="6764" u="1"/>
        <n v="589" u="1"/>
        <n v="1561" u="1"/>
        <n v="4336" u="1"/>
        <n v="7370" u="1"/>
        <n v="7382" u="1"/>
        <n v="339" u="1"/>
        <n v="1208" u="1"/>
        <n v="2178" u="1"/>
        <n v="4946" u="1"/>
        <n v="749" u="1"/>
        <n v="1276" u="1"/>
        <n v="2140" u="1"/>
        <n v="3103" u="1"/>
        <n v="5865" u="1"/>
        <n v="3715" u="1"/>
        <n v="6474" u="1"/>
        <n v="1383" u="1"/>
        <n v="1897" u="1"/>
        <n v="2757" u="1"/>
        <n v="2017" u="1"/>
        <n v="2518" u="1"/>
        <n v="3375" u="1"/>
        <n v="4326" u="1"/>
        <n v="7083" u="1"/>
        <n v="-23" u="1"/>
        <n v="2973" u="1"/>
        <n v="3453" u="1"/>
        <n v="4307" u="1"/>
        <n v="5244" u="1"/>
        <n v="908" u="1"/>
        <n v="3927" u="1"/>
        <n v="4388" u="1"/>
        <n v="5235" u="1"/>
        <n v="6166" u="1"/>
        <n v="1525" u="1"/>
        <n v="4559" u="1"/>
        <n v="5008" u="1"/>
        <n v="6777" u="1"/>
        <n v="2143" u="1"/>
        <n v="5192" u="1"/>
        <n v="5628" u="1"/>
        <n v="5850" u="1"/>
        <n v="7389" u="1"/>
        <n v="401" u="1"/>
        <n v="2760" u="1"/>
        <n v="5824" u="1"/>
        <n v="6448" u="1"/>
        <n v="6464" u="1"/>
        <n v="1020" u="1"/>
        <n v="3377" u="1"/>
        <n v="6456" u="1"/>
        <n v="7067" u="1"/>
        <n v="7077" u="1"/>
        <n v="12" u="1"/>
        <n v="1953" u="1"/>
        <n v="4304" u="1"/>
        <n v="950" u="1"/>
        <n v="1040" u="1"/>
        <n v="2885" u="1"/>
        <n v="5229" u="1"/>
        <n v="888" u="1"/>
        <n v="819" u="1"/>
        <n v="982" u="1"/>
        <n v="1824" u="1"/>
        <n v="1762" u="1"/>
        <n v="1907" u="1"/>
        <n v="3817" u="1"/>
        <n v="6153" u="1"/>
        <n v="2756" u="1"/>
        <n v="2704" u="1"/>
        <n v="2829" u="1"/>
        <n v="4745" u="1"/>
        <n v="3688" u="1"/>
        <n v="3648" u="1"/>
        <n v="3753" u="1"/>
        <n v="5670" u="1"/>
        <n v="889" u="1"/>
        <n v="4620" u="1"/>
        <n v="4592" u="1"/>
        <n v="4676" u="1"/>
        <n v="6593" u="1"/>
        <n v="7515" u="1"/>
        <n v="1819" u="1"/>
        <n v="5594" u="1"/>
        <n v="5535" u="1"/>
        <n v="5555" u="1"/>
        <n v="33" u="1"/>
        <n v="2305" u="1"/>
        <n v="6044" u="1"/>
        <n v="6029" u="1"/>
        <n v="6077" u="1"/>
        <n v="196" u="1"/>
        <n v="2790" u="1"/>
        <n v="6238" u="1"/>
        <n v="6398" u="1"/>
        <n v="6558" u="1"/>
        <n v="6193" u="1"/>
        <n v="6357" u="1"/>
        <n v="6520" u="1"/>
        <n v="6533" u="1"/>
        <n v="686" u="1"/>
        <n v="3276" u="1"/>
        <n v="7022" u="1"/>
        <n v="7014" u="1"/>
        <n v="7039" u="1"/>
        <n v="1174" u="1"/>
        <n v="3761" u="1"/>
        <n v="7510" u="1"/>
        <n v="7506" u="1"/>
        <n v="7519" u="1"/>
        <n v="123" u="1"/>
        <n v="-33" u="1"/>
        <n v="47" u="1"/>
        <n v="1663" u="1"/>
        <n v="4214" u="1"/>
        <n v="618" u="1"/>
        <n v="465" u="1"/>
        <n v="539" u="1"/>
        <n v="2153" u="1"/>
        <n v="4682" u="1"/>
        <n v="2317" u="1"/>
        <n v="2482" u="1"/>
        <n v="2644" u="1"/>
        <n v="704" u="1"/>
        <n v="867" u="1"/>
        <n v="1030" u="1"/>
        <n v="4840" u="1"/>
        <n v="4998" u="1"/>
        <n v="5154" u="1"/>
        <n v="630" u="1"/>
        <n v="795" u="1"/>
        <n v="958" u="1"/>
        <n v="783" u="1"/>
        <n v="947" u="1"/>
        <n v="1110" u="1"/>
        <n v="1603" u="1"/>
        <n v="1452" u="1"/>
        <n v="1521" u="1"/>
        <n v="3133" u="1"/>
        <n v="5625" u="1"/>
        <n v="2095" u="1"/>
        <n v="1947" u="1"/>
        <n v="2012" u="1"/>
        <n v="3621" u="1"/>
        <n v="6099" u="1"/>
        <n v="3784" u="1"/>
        <n v="3947" u="1"/>
        <n v="4109" u="1"/>
        <n v="6258" u="1"/>
        <n v="6422" u="1"/>
        <n v="6579" u="1"/>
        <n v="2177" u="1"/>
        <n v="2341" u="1"/>
        <n v="2506" u="1"/>
        <n v="2112" u="1"/>
        <n v="2278" u="1"/>
        <n v="2444" u="1"/>
        <n v="2258" u="1"/>
        <n v="2422" u="1"/>
        <n v="3080" u="1"/>
        <n v="2940" u="1"/>
        <n v="2997" u="1"/>
        <n v="4596" u="1"/>
        <n v="7052" u="1"/>
        <n v="4758" u="1"/>
        <n v="4920" u="1"/>
        <n v="5081" u="1"/>
        <n v="7211" u="1"/>
        <n v="7369" u="1"/>
        <n v="7526" u="1"/>
        <n v="3573" u="1"/>
        <n v="3435" u="1"/>
        <n v="3486" u="1"/>
        <n v="4066" u="1"/>
        <n v="3929" u="1"/>
        <n v="3976" u="1"/>
        <n v="5566" u="1"/>
        <n v="253" u="1"/>
        <n v="6051" u="1"/>
        <n v="4423" u="1"/>
        <n v="4466" u="1"/>
        <n v="73" u="1"/>
        <n v="5052" u="1"/>
        <n v="4914" u="1"/>
        <n v="4955" u="1"/>
        <n v="413" u="1"/>
        <n v="6536" u="1"/>
        <n v="237" u="1"/>
        <n v="5544" u="1"/>
        <n v="5402" u="1"/>
        <n v="5444" u="1"/>
        <n v="890" u="1"/>
        <n v="729" u="1"/>
        <n v="6035" u="1"/>
        <n v="5889" u="1"/>
        <n v="5931" u="1"/>
        <n v="1365" u="1"/>
        <n v="1221" u="1"/>
        <n v="6526" u="1"/>
        <n v="6377" u="1"/>
        <n v="6417" u="1"/>
        <n v="1841" u="1"/>
        <n v="1716" u="1"/>
        <n v="7019" u="1"/>
        <n v="6876" u="1"/>
        <n v="6903" u="1"/>
        <n v="2318" u="1"/>
        <n v="2207" u="1"/>
        <n v="2792" u="1"/>
        <n v="7208" u="1"/>
        <n v="7509" u="1"/>
        <n v="7355" u="1"/>
        <n v="7363" u="1"/>
        <n v="2372" u="1"/>
        <n v="2536" u="1"/>
        <n v="2700" u="1"/>
        <n v="3109" u="1"/>
        <n v="155" u="1"/>
        <n v="7840" u="1"/>
        <n v="7839" u="1"/>
        <n v="3266" u="1"/>
        <n v="130" u="1"/>
        <n v="42" u="1"/>
        <n v="96" u="1"/>
        <n v="315" u="1"/>
        <n v="295" u="1"/>
        <n v="208" u="1"/>
        <n v="260" u="1"/>
        <n v="475" u="1"/>
        <n v="2685" u="1"/>
        <n v="328" u="1"/>
        <n v="161" u="1"/>
        <n v="235" u="1"/>
        <n v="375" u="1"/>
        <n v="460" u="1"/>
        <n v="48" u="1"/>
        <n v="77" u="1"/>
        <n v="399" u="1"/>
        <n v="492" u="1"/>
        <n v="545" u="1"/>
        <n v="570" u="1"/>
        <n v="3308" u="1"/>
        <n v="3426" u="1"/>
        <n v="120" u="1"/>
        <n v="132" u="1"/>
        <n v="3587" u="1"/>
        <n v="3748" u="1"/>
        <n v="284" u="1"/>
        <n v="449" u="1"/>
        <n v="296" u="1"/>
        <n v="625" u="1"/>
        <n v="74" u="1"/>
        <n v="571" u="1"/>
        <n v="211" u="1"/>
        <n v="557" u="1"/>
        <n v="-238" u="1"/>
        <n v="567" u="1"/>
        <n v="546" u="1"/>
        <n v="482" u="1"/>
        <n v="510" u="1"/>
        <n v="629" u="1"/>
        <n v="226" u="1"/>
        <n v="574" u="1"/>
        <n v="1878" u="1"/>
        <n v="3932" u="1"/>
        <n v="4667" u="1"/>
        <n v="-384" u="1"/>
        <n v="1068" u="1"/>
        <n v="4555" u="1"/>
        <n v="1562" u="1"/>
        <n v="2796" u="1"/>
        <n v="5174" u="1"/>
        <n v="5588" u="1"/>
        <n v="7024" u="1"/>
        <n v="5659" u="1"/>
        <n v="5750" u="1"/>
        <n v="2507" u="1"/>
        <n v="3712" u="1"/>
        <n v="6072" u="1"/>
        <n v="7512" u="1"/>
        <n v="6145" u="1"/>
        <n v="6556" u="1"/>
        <n v="1069" u="1"/>
        <n v="3001" u="1"/>
        <n v="4629" u="1"/>
        <n v="7072" u="1"/>
        <n v="7037" u="1"/>
        <n v="1566" u="1"/>
        <n v="3496" u="1"/>
        <n v="7520" u="1"/>
        <n v="2061" u="1"/>
        <n v="3987" u="1"/>
        <n v="719" u="1"/>
        <n v="2554" u="1"/>
        <n v="4478" u="1"/>
        <n v="1570" u="1"/>
        <n v="6457" u="1"/>
        <n v="1211" u="1"/>
        <n v="3047" u="1"/>
        <n v="4966" u="1"/>
        <n v="1704" u="1"/>
        <n v="3541" u="1"/>
        <n v="5454" u="1"/>
        <n v="7368" u="1"/>
        <n v="2197" u="1"/>
        <n v="4036" u="1"/>
        <n v="5942" u="1"/>
        <n v="3045" u="1"/>
        <n v="2690" u="1"/>
        <n v="4529" u="1"/>
        <n v="6429" u="1"/>
        <n v="7842" u="1"/>
        <n v="3208" u="1"/>
        <n v="2853" u="1"/>
        <n v="4693" u="1"/>
        <n v="6589" u="1"/>
        <n v="190" u="1"/>
        <n v="3371" u="1"/>
        <n v="347" u="1"/>
        <n v="507" u="1"/>
        <n v="669" u="1"/>
        <n v="3013" u="1"/>
        <n v="3175" u="1"/>
        <n v="3339" u="1"/>
        <n v="6748" u="1"/>
        <n v="6909" u="1"/>
        <n v="7071" u="1"/>
        <n v="4855" u="1"/>
        <n v="5019" u="1"/>
        <n v="5184" u="1"/>
        <n v="1593" u="1"/>
        <n v="4276" u="1"/>
        <n v="6125" u="1"/>
        <n v="2514" u="1"/>
        <n v="5233" u="1"/>
        <n v="5209" u="1"/>
        <n v="2386" u="1"/>
        <n v="6159" u="1"/>
        <n v="6141" u="1"/>
        <n v="7063" u="1"/>
        <n v="7084" u="1"/>
        <n v="4356" u="1"/>
        <n v="3326" u="1"/>
        <n v="1426" u="1"/>
        <n v="5271" u="1"/>
        <n v="2367" u="1"/>
        <n v="4269" u="1"/>
        <n v="1501" u="1"/>
        <n v="1483" u="1"/>
        <n v="3305" u="1"/>
        <n v="5205" u="1"/>
        <n v="6180" u="1"/>
        <n v="2437" u="1"/>
        <n v="7092" u="1"/>
        <n v="2420" u="1"/>
        <n v="6140" u="1"/>
        <n v="4243" u="1"/>
        <n v="3368" u="1"/>
        <n v="3353" u="1"/>
        <n v="5180" u="1"/>
        <n v="7066" u="1"/>
        <n v="4299" u="1"/>
        <n v="681" u="1"/>
        <n v="4287" u="1"/>
        <n v="6119" u="1"/>
        <n v="5230" u="1"/>
        <n v="1602" u="1"/>
        <n v="5221" u="1"/>
        <n v="1357" u="1"/>
        <n v="7060" u="1"/>
        <n v="6246" u="1"/>
        <n v="2309" u="1"/>
        <n v="2520" u="1"/>
        <n v="6155" u="1"/>
        <n v="6148" u="1"/>
        <n v="3262" u="1"/>
        <n v="3440" u="1"/>
        <n v="1435" u="1"/>
        <n v="7079" u="1"/>
        <n v="7075" u="1"/>
        <n v="4215" u="1"/>
        <n v="4354" u="1"/>
        <n v="2378" u="1"/>
        <n v="1153" u="1"/>
        <n v="1496" u="1"/>
        <n v="5164" u="1"/>
        <n v="5265" u="1"/>
        <n v="3319" u="1"/>
        <n v="2080" u="1"/>
        <n v="6176" u="1"/>
        <n v="2432" u="1"/>
        <n v="6114" u="1"/>
        <n v="4259" u="1"/>
        <n v="3006" u="1"/>
        <n v="7056" u="1"/>
        <n v="5195" u="1"/>
        <n v="3931" u="1"/>
        <n v="4302" u="1"/>
        <n v="6131" u="1"/>
        <n v="533" u="1"/>
        <n v="1540" u="1"/>
        <n v="4856" u="1"/>
        <n v="5232" u="1"/>
        <n v="3026" u="1"/>
        <n v="1449" u="1"/>
        <n v="2459" u="1"/>
        <n v="5774" u="1"/>
        <n v="6158" u="1"/>
        <n v="6381" u="1"/>
        <n v="2052" u="1"/>
        <n v="6771" u="1"/>
        <n v="3068" u="1"/>
        <n v="4271" u="1"/>
        <n v="2660" u="1"/>
        <n v="3678" u="1"/>
        <n v="6989" u="1"/>
        <n v="7385" u="1"/>
        <n v="4895" u="1"/>
        <n v="3268" u="1"/>
        <n v="4288" u="1"/>
        <n v="3878" u="1"/>
        <n v="732" u="1"/>
        <n v="7600" u="1"/>
        <n v="5518" u="1"/>
        <n v="3759" u="1"/>
        <n v="4897" u="1"/>
        <n v="4375" u="1"/>
        <n v="4376" u="1"/>
        <n v="1350" u="1"/>
        <n v="5515" u="1"/>
        <n v="4992" u="1"/>
        <n v="3866" u="1"/>
        <n v="1968" u="1"/>
        <n v="6761" u="1"/>
        <n v="5605" u="1"/>
        <n v="4470" u="1"/>
        <n v="2585" u="1"/>
        <n v="6763" u="1"/>
        <n v="7381" u="1"/>
        <n v="880" u="1"/>
        <n v="1000" u="1"/>
        <n v="2300" u="1"/>
        <n v="3600" u="1"/>
        <n v="3258" u="1"/>
        <n v="2734" u="1"/>
        <n v="3482" u="1"/>
        <n v="642" u="1"/>
        <n v="521" u="1"/>
        <n v="776" u="1"/>
        <n v="1758" u="1"/>
        <n v="1108" u="1"/>
        <n v="577" u="1"/>
        <n v="6362" u="1"/>
        <n v="6411" u="1"/>
        <n v="5335" u="1"/>
        <n v="5901" u="1"/>
        <n v="3392" u="1"/>
        <n v="6600" u="1"/>
        <n v="5691" u="1"/>
        <n v="769" u="1"/>
        <n v="1279" u="1"/>
        <n v="1957" u="1"/>
        <n v="3050" u="1"/>
        <n v="6774" u="1"/>
        <n v="6219" u="1"/>
        <n v="5074" u="1"/>
        <n v="3201" u="1"/>
        <n v="7387" u="1"/>
        <n v="5672" u="1"/>
        <n v="3815" u="1"/>
        <n v="6071" u="1"/>
        <n v="4993" u="1"/>
        <n v="6267" u="1"/>
        <n v="6213" u="1"/>
        <n v="4446" u="1"/>
        <n v="6809" u="1"/>
        <n v="6821" u="1"/>
        <n v="6200" u="1"/>
        <n v="7412" u="1"/>
        <n v="6845" u="1"/>
        <n v="6220" u="1"/>
        <n v="6820" u="1"/>
        <n v="6800" u="1"/>
        <n v="7422" u="1"/>
        <n v="7410" u="1"/>
        <n v="7405" u="1"/>
        <n v="7400" u="1"/>
        <n v="6836" u="1"/>
        <n v="7425" u="1"/>
        <n v="3515" u="1"/>
        <n v="528" u="1"/>
        <n v="2552" u="1"/>
        <n v="1082" u="1"/>
        <n v="1636" u="1"/>
        <n v="2217" u="1"/>
        <n v="3129" u="1"/>
        <n v="4080" u="1"/>
        <n v="4227" u="1"/>
        <n v="4374" u="1"/>
        <n v="4522" u="1"/>
        <n v="3277" u="1"/>
        <n v="3575" u="1"/>
        <n v="2366" u="1"/>
        <n v="2515" u="1"/>
        <n v="2665" u="1"/>
        <n v="5396" u="1"/>
        <n v="4461" u="1"/>
        <n v="3554" u="1"/>
        <n v="6270" u="1"/>
        <n v="5347" u="1"/>
        <n v="4441" u="1"/>
        <n v="7137" u="1"/>
        <n v="6230" u="1"/>
        <n v="5330" u="1"/>
        <n v="7115" u="1"/>
        <n v="1864" u="1"/>
        <n v="2557" u="1"/>
        <n v="7110" u="1"/>
        <n v="3226" u="1"/>
        <n v="2745" u="1"/>
        <n v="3627" u="1"/>
        <n v="4112" u="1"/>
        <n v="1659" u="1"/>
        <n v="2107" u="1"/>
        <n v="5400" u="1"/>
        <n v="4561" u="1"/>
        <n v="2981" u="1"/>
        <n v="6286" u="1"/>
        <n v="5441" u="1"/>
        <n v="6241" u="1"/>
        <n v="1339" u="1"/>
        <n v="7116" u="1"/>
        <n v="2222" u="1"/>
        <n v="3781" u="1"/>
        <n v="4660" u="1"/>
        <n v="3982" u="1"/>
        <n v="5536" u="1"/>
        <n v="4810" u="1"/>
        <n v="7113" u="1"/>
        <n v="6314" u="1"/>
        <n v="6521" u="1"/>
        <n v="5640" u="1"/>
        <n v="7148" u="1"/>
        <n v="7413" u="1"/>
        <n v="7560" u="1"/>
        <n v="7554" u="1"/>
        <n v="7853" u="1"/>
        <n v="6973" u="1"/>
        <n v="6561" u="1"/>
        <n v="7121" u="1"/>
        <n v="7269" u="1"/>
        <n v="7419" u="1"/>
        <n v="6043" u="1"/>
        <n v="6186" u="1"/>
        <n v="6330" u="1"/>
        <n v="6846" u="1"/>
        <n v="6990" u="1"/>
        <n v="6615" u="1"/>
        <n v="7563" u="1"/>
        <n v="6901" u="1"/>
        <n v="7045" u="1"/>
        <n v="5633" u="1"/>
        <n v="7854" u="1"/>
        <n v="5783" u="1"/>
        <n v="5934" u="1"/>
        <n v="7186" u="1"/>
        <n v="3354" u="1"/>
        <n v="7551" u="1"/>
        <n v="6224" u="1"/>
        <n v="7700" u="1"/>
        <n v="3537" u="1"/>
        <n v="6370" u="1"/>
        <n v="3683" u="1"/>
        <n v="3500" u="1"/>
        <n v="4598" u="1"/>
        <n v="7187" u="1"/>
        <n v="608" u="1"/>
        <n v="2589" u="1"/>
        <n v="7157" u="1"/>
        <n v="1147" u="1"/>
        <n v="5581" u="1"/>
        <n v="7724" u="1"/>
        <n v="1407" u="1"/>
        <n v="7862" u="1"/>
        <n v="5718" u="1"/>
        <n v="1662" u="1"/>
        <n v="830" u="1"/>
        <n v="937" u="1"/>
        <n v="951" u="1"/>
        <n v="1977" u="1"/>
        <n v="1343" u="1"/>
        <n v="2356" u="1"/>
        <n v="6116" u="1"/>
        <n v="1479" u="1"/>
        <n v="1751" u="1"/>
        <n v="6388" u="1"/>
        <n v="1226" u="1"/>
        <n v="6524" u="1"/>
        <n v="1364" u="1"/>
        <n v="1735" u="1"/>
        <n v="2702" u="1"/>
        <n v="6891" u="1"/>
        <n v="2106" u="1"/>
        <n v="2116" u="1"/>
        <n v="2481" u="1"/>
        <n v="3396" u="1"/>
        <n v="7261" u="1"/>
        <n v="2475" u="1"/>
        <n v="2847" u="1"/>
        <n v="7630" u="1"/>
        <n v="2844" u="1"/>
        <n v="3743" u="1"/>
        <n v="3210" u="1"/>
        <n v="3214" u="1"/>
        <n v="4090" u="1"/>
        <n v="3577" u="1"/>
        <n v="3582" u="1"/>
        <n v="4440" u="1"/>
        <n v="3949" u="1"/>
        <n v="5152" u="1"/>
        <n v="3944" u="1"/>
        <n v="4317" u="1"/>
        <n v="5501" u="1"/>
        <n v="4312" u="1"/>
        <n v="4685" u="1"/>
        <n v="5848" u="1"/>
        <n v="4680" u="1"/>
        <n v="6198" u="1"/>
        <n v="5410" u="1"/>
        <n v="5299" u="1"/>
        <n v="6910" u="1"/>
        <n v="5422" u="1"/>
        <n v="5780" u="1"/>
        <n v="5790" u="1"/>
        <n v="7628" u="1"/>
        <n v="6518" u="1"/>
        <n v="6281" u="1"/>
        <n v="6404" u="1"/>
        <n v="817.27900000000045" u="1"/>
        <n v="6527" u="1"/>
        <n v="939.27900000000045" u="1"/>
        <n v="6888" u="1"/>
        <n v="1185.2790000000005" u="1"/>
        <n v="6773" u="1"/>
        <n v="1553.2790000000005" u="1"/>
        <n v="7258" u="1"/>
        <n v="7141" u="1"/>
        <n v="7264" u="1"/>
        <n v="7505" u="1"/>
        <n v="7629" u="1"/>
        <n v="1676.2790000000005" u="1"/>
        <n v="1799.2790000000005" u="1"/>
        <n v="1922.2790000000005" u="1"/>
        <n v="7386" u="1"/>
        <n v="7632" u="1"/>
        <n v="7752" u="1"/>
        <n v="7876" u="1"/>
        <n v="2044.2790000000005" u="1"/>
        <n v="2167.2790000000005" u="1"/>
        <n v="2291.2790000000005" u="1"/>
        <n v="7754" u="1"/>
        <n v="7877" u="1"/>
        <n v="129" u="1"/>
        <n v="249" u="1"/>
        <n v="369" u="1"/>
        <n v="3620" u="1"/>
        <n v="2411.2790000000005" u="1"/>
        <n v="2651.2790000000005" u="1"/>
        <n v="3092" u="1"/>
        <n v="3211" u="1"/>
        <n v="2772.2790000000005" u="1"/>
        <n v="854" u="1"/>
        <n v="2894.2790000000005" u="1"/>
        <n v="3331" u="1"/>
        <n v="3016.2790000000005" u="1"/>
        <n v="3451" u="1"/>
        <n v="2710" u="1"/>
        <n v="3571" u="1"/>
        <n v="975" u="1"/>
        <n v="3137.2790000000005" u="1"/>
        <n v="3691" u="1"/>
        <n v="3258.2790000000005" u="1"/>
        <n v="1096" u="1"/>
        <n v="3812" u="1"/>
        <n v="899" u="1"/>
        <n v="1217" u="1"/>
        <n v="3379.2790000000005" u="1"/>
        <n v="3604" u="1"/>
        <n v="3500.2790000000005" u="1"/>
        <n v="1021" u="1"/>
        <n v="3726" u="1"/>
        <n v="3621.2790000000005" u="1"/>
        <n v="1230" u="1"/>
        <n v="3742.2790000000005" u="1"/>
        <n v="2948" u="1"/>
        <n v="1352" u="1"/>
        <n v="3863.2790000000005" u="1"/>
        <n v="3065" u="1"/>
        <n v="1475" u="1"/>
        <n v="3984.2790000000005" u="1"/>
        <n v="3182" u="1"/>
        <n v="1597" u="1"/>
        <n v="4105.2790000000005" u="1"/>
        <n v="3299" u="1"/>
        <n v="1720" u="1"/>
        <n v="4226.2790000000005" u="1"/>
        <n v="3415" u="1"/>
        <n v="1842" u="1"/>
        <n v="4347.2790000000005" u="1"/>
        <n v="3531" u="1"/>
        <n v="4468.2790000000005" u="1"/>
        <n v="1964" u="1"/>
        <n v="2086" u="1"/>
        <n v="3646" u="1"/>
        <n v="4589.2790000000005" u="1"/>
        <n v="1334" u="1"/>
        <n v="2208" u="1"/>
        <n v="4710.2790000000005" u="1"/>
        <n v="1455" u="1"/>
        <n v="2329" u="1"/>
        <n v="4831.2790000000005" u="1"/>
        <n v="1576" u="1"/>
        <n v="2451" u="1"/>
        <n v="4953.2790000000005" u="1"/>
        <n v="1696" u="1"/>
        <n v="2573" u="1"/>
        <n v="5075.2790000000005" u="1"/>
        <n v="1816" u="1"/>
        <n v="2695" u="1"/>
        <n v="5197.2790000000005" u="1"/>
        <n v="1937" u="1"/>
        <n v="2817" u="1"/>
        <n v="5319.2790000000005" u="1"/>
        <n v="2057" u="1"/>
        <n v="2939" u="1"/>
        <n v="5441.2790000000005" u="1"/>
        <n v="3764" u="1"/>
        <n v="3060" u="1"/>
        <n v="2297" u="1"/>
        <n v="3181" u="1"/>
        <n v="5563.2790000000005" u="1"/>
        <n v="2418" u="1"/>
        <n v="3882" u="1"/>
        <n v="3302" u="1"/>
        <n v="2538" u="1"/>
        <n v="3423" u="1"/>
        <n v="5685.2790000000005" u="1"/>
        <n v="2659" u="1"/>
        <n v="4000" u="1"/>
        <n v="5807.2790000000005" u="1"/>
        <n v="2780" u="1"/>
        <n v="4119" u="1"/>
        <n v="3545" u="1"/>
        <n v="2901" u="1"/>
        <n v="4238" u="1"/>
        <n v="5929.2790000000005" u="1"/>
        <n v="3021" u="1"/>
        <n v="3666" u="1"/>
        <n v="6051.2790000000005" u="1"/>
        <n v="3142" u="1"/>
        <n v="4357" u="1"/>
        <n v="3788" u="1"/>
        <n v="6173.2790000000005" u="1"/>
        <n v="3909" u="1"/>
        <n v="6295.2790000000005" u="1"/>
        <n v="3263" u="1"/>
        <n v="4031" u="1"/>
        <n v="6416.2790000000005" u="1"/>
        <n v="4476" u="1"/>
        <n v="4152" u="1"/>
        <n v="4595" u="1"/>
        <n v="4273" u="1"/>
        <n v="6538.2790000000005" u="1"/>
        <n v="3384" u="1"/>
        <n v="4395" u="1"/>
        <n v="6660.2790000000005" u="1"/>
        <n v="3504" u="1"/>
        <n v="4516" u="1"/>
        <n v="6781.2790000000005" u="1"/>
        <n v="4713" u="1"/>
        <n v="6903.2790000000005" u="1"/>
        <n v="3625" u="1"/>
        <n v="3746" u="1"/>
        <n v="4832" u="1"/>
        <n v="7025.2790000000005" u="1"/>
        <n v="3867" u="1"/>
        <n v="4950" u="1"/>
        <n v="7147.2790000000005" u="1"/>
        <n v="7269.2790000000005" u="1"/>
        <n v="4638" u="1"/>
        <n v="3988" u="1"/>
        <n v="7391.2790000000005" u="1"/>
        <n v="4760" u="1"/>
        <n v="7394" u="1"/>
        <n v="5069" u="1"/>
        <n v="4882" u="1"/>
        <n v="7516" u="1"/>
        <n v="5188" u="1"/>
        <n v="5004" u="1"/>
        <n v="7638" u="1"/>
        <n v="5125" u="1"/>
        <n v="4230" u="1"/>
        <n v="7760" u="1"/>
        <n v="5246" u="1"/>
        <n v="4351" u="1"/>
        <n v="5306" u="1"/>
        <n v="7882" u="1"/>
        <n v="4472" u="1"/>
        <n v="5428" u="1"/>
        <n v="4593" u="1"/>
        <n v="5367" u="1"/>
        <n v="4714" u="1"/>
        <n v="4836" u="1"/>
        <n v="5489" u="1"/>
        <n v="4954" u="1"/>
        <n v="5546" u="1"/>
        <n v="5611" u="1"/>
        <n v="5075" u="1"/>
        <n v="5665" u="1"/>
        <n v="5733" u="1"/>
        <n v="5784" u="1"/>
        <n v="5197" u="1"/>
        <n v="5319" u="1"/>
        <n v="5903" u="1"/>
        <n v="5855" u="1"/>
        <n v="6427" u="1"/>
        <n v="6392" u="1"/>
        <n v="6951" u="1"/>
        <n v="6929" u="1"/>
        <n v="6393" u="1"/>
        <n v="7465" u="1"/>
        <n v="7475" u="1"/>
        <n v="6930" u="1"/>
        <n v="1168" u="1"/>
        <n v="1551" u="1"/>
        <n v="2089" u="1"/>
        <n v="1693" u="1"/>
        <n v="1055" u="1"/>
        <n v="2218" u="1"/>
        <n v="1589" u="1"/>
        <n v="2627" u="1"/>
        <n v="2123" u="1"/>
        <n v="3164" u="1"/>
        <n v="3271" u="1"/>
        <n v="2657" u="1"/>
        <n v="3798" u="1"/>
        <n v="3703" u="1"/>
        <n v="3192" u="1"/>
        <n v="4241" u="1"/>
        <n v="4780" u="1"/>
        <n v="4260" u="1"/>
        <n v="4852" u="1"/>
        <n v="5375" u="1"/>
        <n v="5318" u="1"/>
        <n v="4794" u="1"/>
        <n v="5856" u="1"/>
        <n v="5899" u="1"/>
        <n v="5328" u="1"/>
        <n v="6423" u="1"/>
        <n v="5863" u="1"/>
        <n v="6927" u="1"/>
        <n v="6947" u="1"/>
        <n v="6397" u="1"/>
        <n v="7462" u="1"/>
        <n v="7472" u="1"/>
        <n v="6931" u="1"/>
        <n v="7466" u="1"/>
        <n v="4344" u="1"/>
        <n v="4872" u="1"/>
        <n v="4795" u="1"/>
        <n v="4160" u="1"/>
        <n v="4701" u="1"/>
        <n v="5880" u="1"/>
        <n v="6416" u="1"/>
        <n v="5929" u="1"/>
        <n v="5255" u="1"/>
        <n v="-9" u="1"/>
        <n v="6447" u="1"/>
        <n v="5802" u="1"/>
        <n v="7474" u="1"/>
        <n v="6964" u="1"/>
        <n v="6350" u="1"/>
        <n v="6900" u="1"/>
        <n v="7480" u="1"/>
        <n v="7450" u="1"/>
        <n v="244" u="1"/>
        <n v="116" u="1"/>
        <n v="378" u="1"/>
        <n v="370" u="1"/>
        <n v="497" u="1"/>
        <n v="242" u="1"/>
        <n v="635" u="1"/>
        <n v="761" u="1"/>
        <n v="494" u="1"/>
        <n v="2995" u="1"/>
        <n v="3121" u="1"/>
        <n v="1017" u="1"/>
        <n v="3246" u="1"/>
        <n v="1145" u="1"/>
        <n v="3373" u="1"/>
        <n v="751" u="1"/>
        <n v="620" u="1"/>
        <n v="1273" u="1"/>
        <n v="874" u="1"/>
        <n v="747" u="1"/>
        <n v="1401" u="1"/>
        <n v="1157" u="1"/>
        <n v="2000" u="1"/>
        <n v="8555" u="1"/>
        <n v="4563" u="1"/>
        <n v="873" u="1"/>
        <n v="1530" u="1"/>
        <n v="1282" u="1"/>
        <n v="1409" u="1"/>
        <n v="1788" u="1"/>
        <n v="1537" u="1"/>
        <n v="1916" u="1"/>
        <n v="368" u="1"/>
        <n v="1664" u="1"/>
        <n v="2043" u="1"/>
        <n v="1790" u="1"/>
        <n v="2172" u="1"/>
        <n v="1919" u="1"/>
        <n v="2046" u="1"/>
        <n v="746" u="1"/>
        <n v="150" u="1"/>
        <n v="440" u="1"/>
        <n v="-410" u="1"/>
        <n v="1840" u="1"/>
        <n v="2400" u="1"/>
        <n v="123145" u="1"/>
        <n v="7025" u="1"/>
        <n v="7875" u="1"/>
      </sharedItems>
    </cacheField>
    <cacheField name="Printer FI" numFmtId="0">
      <sharedItems containsBlank="1" containsMixedTypes="1" containsNumber="1" containsInteger="1" minValue="0" maxValue="0" count="7">
        <m/>
        <s v="GEB1"/>
        <s v="GEB7"/>
        <s v="GEB4"/>
        <s v="GEB3"/>
        <s v="GEB5"/>
        <n v="0" u="1"/>
      </sharedItems>
    </cacheField>
    <cacheField name="Usage" numFmtId="0">
      <sharedItems containsBlank="1" count="8">
        <s v="EMPTY"/>
        <s v="ONLY CS mini"/>
        <s v="NO"/>
        <s v="YES"/>
        <s v="ONLY SCMINI" u="1"/>
        <s v="ONLY Csmini" u="1"/>
        <s v="ONLY SC mini" u="1"/>
        <m u="1"/>
      </sharedItems>
    </cacheField>
    <cacheField name="Shelf" numFmtId="0">
      <sharedItems containsBlank="1" containsMixedTypes="1" containsNumber="1" containsInteger="1" minValue="2253" maxValue="2253"/>
    </cacheField>
    <cacheField name="Mail" numFmtId="0">
      <sharedItems/>
    </cacheField>
    <cacheField name="VSC Date" numFmtId="0">
      <sharedItems containsNonDate="0" containsDate="1" containsString="0" containsBlank="1" minDate="2024-02-29T00:00:00" maxDate="2026-01-06T00:00:00"/>
    </cacheField>
    <cacheField name="VS Check" numFmtId="0">
      <sharedItems/>
    </cacheField>
    <cacheField name="VSC Operator" numFmtId="0">
      <sharedItems containsBlank="1"/>
    </cacheField>
    <cacheField name="Replace Spool" numFmtId="0">
      <sharedItems containsBlank="1"/>
    </cacheField>
    <cacheField name="Date in Production" numFmtId="0">
      <sharedItems containsNonDate="0" containsDate="1" containsString="0" containsBlank="1" minDate="2024-02-29T00:00:00" maxDate="2025-07-19T00:00:00"/>
    </cacheField>
    <cacheField name="Use Date" numFmtId="0">
      <sharedItems containsNonDate="0" containsDate="1" containsString="0" containsBlank="1" minDate="2024-03-06T00:00:00" maxDate="2025-07-21T00: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6036.600288657406" createdVersion="8" refreshedVersion="8" minRefreshableVersion="3" recordCount="1441" xr:uid="{C2EC73CE-3EED-48AF-A264-1E59253494D0}">
  <cacheSource type="worksheet">
    <worksheetSource name="Tabelle7"/>
  </cacheSource>
  <cacheFields count="30">
    <cacheField name="Number" numFmtId="0">
      <sharedItems containsString="0" containsBlank="1" containsNumber="1" containsInteger="1" minValue="2" maxValue="1441"/>
    </cacheField>
    <cacheField name="Product" numFmtId="0">
      <sharedItems containsBlank="1" count="6">
        <m/>
        <s v="6K 1.0"/>
        <s v="10K 1.0"/>
        <s v="CS MINI"/>
        <s v="6K"/>
        <s v="10K"/>
      </sharedItems>
    </cacheField>
    <cacheField name="Product-ID" numFmtId="0">
      <sharedItems containsString="0" containsBlank="1" containsNumber="1" containsInteger="1" minValue="1000034" maxValue="1001920"/>
    </cacheField>
    <cacheField name="ID" numFmtId="0">
      <sharedItems containsString="0" containsBlank="1" containsNumber="1" containsInteger="1" minValue="1" maxValue="1"/>
    </cacheField>
    <cacheField name="Printer" numFmtId="0">
      <sharedItems containsBlank="1" count="8">
        <m/>
        <s v="GEB1"/>
        <s v="GEB2"/>
        <s v="GEB3"/>
        <s v="GEB4"/>
        <s v="GEB5"/>
        <s v="//"/>
        <s v="GEB7"/>
      </sharedItems>
    </cacheField>
    <cacheField name="Filament-ID" numFmtId="0">
      <sharedItems containsBlank="1" containsMixedTypes="1" containsNumber="1" containsInteger="1" minValue="1003" maxValue="1143"/>
    </cacheField>
    <cacheField name="Filament" numFmtId="0">
      <sharedItems containsBlank="1" containsMixedTypes="1" containsNumber="1" containsInteger="1" minValue="55925" maxValue="56544"/>
    </cacheField>
    <cacheField name="Date _x000a_Harvest" numFmtId="0">
      <sharedItems containsDate="1" containsBlank="1" containsMixedTypes="1" minDate="2023-02-14T00:00:00" maxDate="2026-01-15T00:00:00" count="324">
        <m/>
        <d v="2023-03-30T00:00:00"/>
        <d v="2023-04-26T00:00:00"/>
        <d v="2023-02-14T00:00:00"/>
        <d v="2023-04-03T00:00:00"/>
        <d v="2023-04-11T00:00:00"/>
        <d v="2023-04-12T00:00:00"/>
        <d v="2023-04-14T00:00:00"/>
        <d v="2023-04-17T00:00:00"/>
        <d v="2023-04-19T00:00:00"/>
        <d v="2023-04-21T00:00:00"/>
        <d v="2023-05-05T00:00:00"/>
        <d v="2023-05-08T00:00:00"/>
        <d v="2023-05-09T00:00:00"/>
        <d v="2023-05-11T00:00:00"/>
        <d v="2023-05-16T00:00:00"/>
        <d v="2023-05-19T00:00:00"/>
        <d v="2023-05-22T00:00:00"/>
        <d v="2023-06-02T00:00:00"/>
        <d v="2023-06-07T00:00:00"/>
        <d v="2023-06-09T00:00:00"/>
        <d v="2023-06-12T00:00:00"/>
        <d v="2023-06-13T00:00:00"/>
        <d v="2023-06-26T00:00:00"/>
        <d v="2023-06-28T00:00:00"/>
        <d v="2023-06-19T00:00:00"/>
        <d v="2023-06-20T00:00:00"/>
        <d v="2023-06-22T00:00:00"/>
        <d v="2023-07-12T00:00:00"/>
        <d v="2023-07-17T00:00:00"/>
        <d v="2023-07-18T00:00:00"/>
        <d v="2023-07-31T00:00:00"/>
        <d v="2023-08-07T00:00:00"/>
        <d v="2023-08-14T00:00:00"/>
        <d v="2023-08-15T00:00:00"/>
        <d v="2023-08-16T00:00:00"/>
        <d v="2023-08-17T00:00:00"/>
        <d v="2023-08-18T00:00:00"/>
        <d v="2023-08-23T00:00:00"/>
        <d v="2024-03-19T00:00:00"/>
        <d v="2024-03-20T00:00:00"/>
        <d v="2024-03-21T00:00:00"/>
        <d v="2024-03-22T00:00:00"/>
        <d v="2024-03-25T00:00:00"/>
        <d v="2024-03-26T00:00:00"/>
        <d v="2024-03-27T00:00:00"/>
        <d v="2024-04-02T00:00:00"/>
        <d v="2024-04-05T00:00:00"/>
        <d v="2024-04-08T00:00:00"/>
        <d v="2024-04-09T00:00:00"/>
        <d v="2024-04-10T00:00:00"/>
        <d v="2024-04-11T00:00:00"/>
        <d v="2024-04-23T00:00:00"/>
        <d v="2024-04-29T00:00:00"/>
        <d v="2024-05-02T00:00:00"/>
        <d v="2024-05-03T00:00:00"/>
        <d v="2024-05-14T00:00:00"/>
        <d v="2024-05-15T00:00:00"/>
        <d v="2024-05-16T00:00:00"/>
        <d v="2024-05-17T00:00:00"/>
        <d v="2024-05-21T00:00:00"/>
        <d v="2024-05-22T00:00:00"/>
        <d v="2024-05-23T00:00:00"/>
        <d v="2024-05-24T00:00:00"/>
        <d v="2024-05-26T00:00:00"/>
        <d v="2024-05-27T00:00:00"/>
        <d v="2024-05-28T00:00:00"/>
        <d v="2024-05-29T00:00:00"/>
        <d v="2024-05-31T00:00:00"/>
        <d v="2024-06-03T00:00:00"/>
        <d v="2024-06-04T00:00:00"/>
        <d v="2024-06-07T00:00:00"/>
        <d v="2024-06-09T00:00:00"/>
        <d v="2024-06-11T00:00:00"/>
        <d v="2024-06-12T00:00:00"/>
        <d v="2024-06-13T00:00:00"/>
        <d v="2024-06-14T00:00:00"/>
        <d v="2024-06-15T00:00:00"/>
        <d v="2024-06-17T00:00:00"/>
        <d v="2024-06-18T00:00:00"/>
        <d v="2024-06-19T00:00:00"/>
        <d v="2024-06-20T00:00:00"/>
        <d v="2024-06-21T00:00:00"/>
        <d v="2024-06-24T00:00:00"/>
        <d v="2024-06-25T00:00:00"/>
        <d v="2024-06-26T00:00:00"/>
        <d v="2024-06-27T00:00:00"/>
        <d v="2024-06-28T00:00:00"/>
        <d v="2024-07-01T00:00:00"/>
        <d v="2024-07-02T00:00:00"/>
        <d v="2024-07-04T00:00:00"/>
        <d v="2024-07-05T00:00:00"/>
        <d v="2024-07-08T00:00:00"/>
        <d v="2024-07-09T00:00:00"/>
        <d v="2024-07-10T00:00:00"/>
        <d v="2024-07-11T00:00:00"/>
        <d v="2024-07-12T00:00:00"/>
        <d v="2024-07-16T00:00:00"/>
        <d v="2024-07-17T00:00:00"/>
        <d v="2024-07-18T00:00:00"/>
        <d v="2024-07-19T00:00:00"/>
        <d v="2024-07-22T00:00:00"/>
        <d v="2024-07-24T00:00:00"/>
        <d v="2024-07-25T00:00:00"/>
        <d v="2024-07-26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9-02T00:00:00"/>
        <d v="2024-09-03T00:00:00"/>
        <d v="2024-09-04T00:00:00"/>
        <d v="2024-09-05T00:00:00"/>
        <d v="2024-09-06T00:00:00"/>
        <d v="2024-09-09T00:00:00"/>
        <d v="2024-09-10T00:00:00"/>
        <d v="2024-10-02T00:00:00"/>
        <d v="2024-10-04T00:00:00"/>
        <d v="2024-10-07T00:00:00"/>
        <d v="2024-10-14T00:00:00"/>
        <d v="2024-10-16T00:00:00"/>
        <d v="2024-10-21T00:00:00"/>
        <d v="2024-10-23T00:00:00"/>
        <d v="2024-10-28T00:00:00"/>
        <d v="2024-10-29T00:00:00"/>
        <d v="2024-10-30T00:00:00"/>
        <d v="2024-11-07T00:00:00"/>
        <d v="2024-11-08T00:00:00"/>
        <d v="2024-11-11T00:00:00"/>
        <d v="2024-11-12T00:00:00"/>
        <d v="2024-11-13T00:00:00"/>
        <d v="2024-11-14T00:00:00"/>
        <d v="2024-11-15T00:00:00"/>
        <d v="2024-11-18T00:00:00"/>
        <d v="2024-11-19T00:00:00"/>
        <d v="2024-11-20T00:00:00"/>
        <d v="2024-11-21T00:00:00"/>
        <d v="2024-11-22T00:00:00"/>
        <d v="2024-11-26T00:00:00"/>
        <d v="2024-11-27T00:00:00"/>
        <d v="2024-11-28T00:00:00"/>
        <d v="2024-11-29T00:00:00"/>
        <d v="2024-12-03T00:00:00"/>
        <d v="2024-12-04T00:00:00"/>
        <d v="2024-12-09T00:00:00"/>
        <d v="2024-12-18T00:00:00"/>
        <d v="2024-12-11T00:00:00"/>
        <d v="2024-12-13T00:00:00"/>
        <d v="2024-12-16T00:00:00"/>
        <d v="2024-12-17T00:00:00"/>
        <d v="2025-01-30T00:00:00"/>
        <d v="2025-02-04T00:00:00"/>
        <d v="2025-02-10T00:00:00"/>
        <d v="2025-02-11T00:00:00"/>
        <s v="//"/>
        <d v="2025-02-14T00:00:00"/>
        <d v="2025-02-17T00:00:00"/>
        <d v="2025-02-20T00:00:00"/>
        <d v="2025-02-24T00:00:00"/>
        <d v="2025-02-27T00:00:00"/>
        <d v="2025-03-03T00:00:00"/>
        <d v="2025-03-07T00:00:00"/>
        <d v="2025-03-10T00:00:00"/>
        <d v="2025-03-12T00:00:00"/>
        <d v="2025-03-14T00:00:00"/>
        <d v="2025-03-17T00:00:00"/>
        <d v="2025-03-19T00:00:00"/>
        <d v="2025-03-20T00:00:00"/>
        <d v="2025-04-10T00:00:00"/>
        <d v="2025-05-16T00:00:00"/>
        <d v="2025-05-20T00:00:00"/>
        <d v="2025-06-25T00:00:00"/>
        <d v="2025-06-26T00:00:00"/>
        <d v="2025-06-27T00:00:00"/>
        <d v="2025-06-30T00:00:00"/>
        <d v="2025-07-01T00:00:00"/>
        <d v="2025-07-04T00:00:00"/>
        <d v="2025-07-07T00:00:00"/>
        <d v="2025-07-08T00:00:00"/>
        <d v="2025-07-09T00:00:00"/>
        <d v="2025-07-11T00:00:00"/>
        <d v="2025-07-14T00:00:00"/>
        <d v="2025-07-15T00:00:00"/>
        <d v="2025-07-16T00:00:00"/>
        <d v="2025-07-17T00:00:00"/>
        <d v="2025-07-18T00:00:00"/>
        <d v="2025-07-21T00:00:00"/>
        <d v="2025-07-23T00:00:00"/>
        <d v="2025-07-25T00:00:00"/>
        <d v="2025-07-29T00:00:00"/>
        <d v="2025-07-31T00:00:00"/>
        <d v="2025-08-04T00:00:00"/>
        <d v="2025-08-06T00:00:00"/>
        <d v="2025-08-08T00:00:00"/>
        <d v="2025-08-11T00:00:00"/>
        <d v="2025-08-13T00:00:00"/>
        <d v="2025-08-15T00:00:00"/>
        <d v="2025-08-18T00:00:00"/>
        <d v="2025-08-20T00:00:00"/>
        <d v="2025-08-22T00:00:00"/>
        <d v="2025-08-25T00:00:00"/>
        <d v="2025-08-27T00:00:00"/>
        <d v="2025-08-29T00:00:00"/>
        <d v="2025-09-01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5T00:00:00"/>
        <d v="2025-11-07T00:00:00"/>
        <d v="2025-11-10T00:00:00"/>
        <d v="2025-11-12T00:00:00"/>
        <d v="2025-11-13T00:00:00"/>
        <d v="2025-11-14T00:00:00"/>
        <d v="2025-11-16T00:00:00"/>
        <d v="2025-11-17T00:00:00"/>
        <d v="2025-11-19T00:00:00"/>
        <d v="2025-11-20T00:00:00"/>
        <d v="2025-11-21T00:00:00"/>
        <d v="2025-11-24T00:00:00"/>
        <d v="2025-11-26T00:00:00"/>
        <d v="2025-11-27T00:00:00"/>
        <d v="2025-11-28T00:00:00"/>
        <d v="2025-12-01T00:00:00"/>
        <d v="2025-12-02T00:00:00"/>
        <d v="2025-12-03T00:00:00"/>
        <d v="2026-01-14T00:00:00"/>
        <d v="2024-04-26T00:00:00" u="1"/>
        <d v="2024-04-30T00:00:00" u="1"/>
        <d v="2024-06-10T00:00:00" u="1"/>
        <d v="2024-07-03T00:00:00" u="1"/>
        <d v="2024-10-09T00:00:00" u="1"/>
        <d v="2024-10-11T00:00:00" u="1"/>
        <d v="2024-11-05T00:00:00" u="1"/>
        <d v="2024-11-06T00:00:00" u="1"/>
        <d v="2023-08-21T00:00:00" u="1"/>
        <d v="2024-04-24T00:00:00" u="1"/>
        <d v="2024-04-25T00:00:00" u="1"/>
        <d v="2024-06-05T00:00:00" u="1"/>
        <d v="2024-06-06T00:00:00" u="1"/>
        <d v="2024-07-23T00:00:00" u="1"/>
        <d v="2024-07-30T00:00:00" u="1"/>
        <d v="2024-07-15T00:00:00" u="1"/>
        <d v="2023-04-25T00:00:00" u="1"/>
        <d v="2023-02-16T00:00:00" u="1"/>
        <d v="2023-02-17T00:00:00" u="1"/>
        <d v="2023-02-22T00:00:00" u="1"/>
        <d v="2023-04-04T00:00:00" u="1"/>
        <d v="2023-08-03T00:00:00" u="1"/>
        <d v="2023-08-04T00:00:00" u="1"/>
        <d v="2023-08-08T00:00:00" u="1"/>
        <d v="2023-08-09T00:00:00" u="1"/>
        <d v="2023-08-10T00:00:00" u="1"/>
        <d v="2023-08-11T00:00:00" u="1"/>
        <d v="2024-03-18T00:00:00" u="1"/>
        <d v="2023-07-27T00:00:00" u="1"/>
        <d v="2024-03-28T00:00:00" u="1"/>
        <d v="2024-03-11T00:00:00" u="1"/>
        <d v="2024-03-04T00:00:00" u="1"/>
        <d v="2023-06-30T00:00:00" u="1"/>
        <d v="2023-07-10T00:00:00" u="1"/>
        <d v="2023-07-11T00:00:00" u="1"/>
        <d v="2023-07-19T00:00:00" u="1"/>
        <d v="2023-07-21T00:00:00" u="1"/>
        <d v="2023-07-24T00:00:00" u="1"/>
        <d v="2024-02-21T00:00:00" u="1"/>
        <d v="2023-03-22T00:00:00" u="1"/>
      </sharedItems>
    </cacheField>
    <cacheField name="Operator _x000a_Harvest" numFmtId="0">
      <sharedItems containsBlank="1"/>
    </cacheField>
    <cacheField name="Date _x000a_of Quality Check" numFmtId="0">
      <sharedItems containsNonDate="0" containsDate="1" containsString="0" containsBlank="1" minDate="2023-03-19T00:00:00" maxDate="2026-01-15T00:00:00"/>
    </cacheField>
    <cacheField name="Operater _x000a_Quality Check" numFmtId="0">
      <sharedItems containsBlank="1"/>
    </cacheField>
    <cacheField name="Weight _x000a_Check [g]" numFmtId="0">
      <sharedItems containsString="0" containsBlank="1" containsNumber="1" minValue="0" maxValue="958"/>
    </cacheField>
    <cacheField name="Pressure-Drop_x000a_Check [mbar]" numFmtId="0">
      <sharedItems containsBlank="1" containsMixedTypes="1" containsNumber="1" minValue="4.7E-2" maxValue="10.035"/>
    </cacheField>
    <cacheField name="Visual_x000a_Check" numFmtId="0">
      <sharedItems containsBlank="1" containsMixedTypes="1" containsNumber="1" containsInteger="1" minValue="1" maxValue="1"/>
    </cacheField>
    <cacheField name="Status _x000a_Quality Check" numFmtId="0">
      <sharedItems containsBlank="1" count="3">
        <m/>
        <s v="PASS"/>
        <s v="FAIL"/>
      </sharedItems>
    </cacheField>
    <cacheField name="Second-Rate_x000a_Goods" numFmtId="0">
      <sharedItems containsBlank="1" count="3">
        <m/>
        <s v="YES"/>
        <s v="NO"/>
      </sharedItems>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5-10-28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5-10-29T00:00:00"/>
    </cacheField>
    <cacheField name="Operator QM_x000a_Clearance" numFmtId="0">
      <sharedItems containsBlank="1"/>
    </cacheField>
    <cacheField name="Status QM_x000a_Clearance" numFmtId="0">
      <sharedItems containsBlank="1"/>
    </cacheField>
    <cacheField name="Prozess Step" numFmtId="0">
      <sharedItems containsBlank="1" count="8">
        <m/>
        <s v="NOT USABLE"/>
        <s v="SALES"/>
        <s v="SOLD"/>
        <s v="IN TREATMENT"/>
        <s v="INTERNAL"/>
        <s v="QUALITY CHECK"/>
        <s v="INTERIM STORAGE"/>
      </sharedItems>
    </cacheField>
    <cacheField name="Storage" numFmtId="0">
      <sharedItems containsBlank="1" containsMixedTypes="1" containsNumber="1" containsInteger="1" minValue="2274" maxValue="2316"/>
    </cacheField>
    <cacheField name="Transfer-ID" numFmtId="0">
      <sharedItems containsBlank="1" containsMixedTypes="1" containsNumber="1" containsInteger="1" minValue="10188" maxValue="9022327215"/>
    </cacheField>
    <cacheField name="Customer" numFmtId="0">
      <sharedItems containsBlank="1"/>
    </cacheField>
    <cacheField name="Comment" numFmtId="0">
      <sharedItems containsBlank="1" containsMixedTypes="1" containsNumber="1" containsInteger="1" minValue="2" maxValue="2"/>
    </cacheField>
  </cacheFields>
  <extLst>
    <ext xmlns:x14="http://schemas.microsoft.com/office/spreadsheetml/2009/9/main" uri="{725AE2AE-9491-48be-B2B4-4EB974FC3084}">
      <x14:pivotCacheDefinition pivotCacheId="398557678"/>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6036.600289467591" createdVersion="8" refreshedVersion="8" minRefreshableVersion="3" recordCount="471" xr:uid="{FCDB2CB7-85B8-47A4-A0BF-C8C69D61220D}">
  <cacheSource type="worksheet">
    <worksheetSource name="Archiv"/>
  </cacheSource>
  <cacheFields count="30">
    <cacheField name="Number" numFmtId="0">
      <sharedItems containsSemiMixedTypes="0" containsString="0" containsNumber="1" containsInteger="1" minValue="1" maxValue="470"/>
    </cacheField>
    <cacheField name="Product" numFmtId="0">
      <sharedItems containsMixedTypes="1" containsNumber="1" containsInteger="1" minValue="1000235" maxValue="1000235" count="4">
        <n v="1000235"/>
        <s v="6K"/>
        <s v="10K"/>
        <s v="CS MINI"/>
      </sharedItems>
    </cacheField>
    <cacheField name="Product-ID" numFmtId="0">
      <sharedItems containsString="0" containsBlank="1" containsNumber="1" containsInteger="1" minValue="1000001" maxValue="1000995"/>
    </cacheField>
    <cacheField name="ID" numFmtId="0">
      <sharedItems containsString="0" containsBlank="1" containsNumber="1" containsInteger="1" minValue="1" maxValue="1"/>
    </cacheField>
    <cacheField name="Printer" numFmtId="0">
      <sharedItems containsBlank="1"/>
    </cacheField>
    <cacheField name="Filament-ID" numFmtId="0">
      <sharedItems containsString="0" containsBlank="1" containsNumber="1" containsInteger="1" minValue="1001" maxValue="1076"/>
    </cacheField>
    <cacheField name="Filament" numFmtId="0">
      <sharedItems containsBlank="1" containsMixedTypes="1" containsNumber="1" containsInteger="1" minValue="55925" maxValue="56544"/>
    </cacheField>
    <cacheField name="Date _x000a_Harvest" numFmtId="14">
      <sharedItems containsNonDate="0" containsDate="1" containsString="0" containsBlank="1" minDate="2023-01-23T00:00:00" maxDate="2024-12-18T00:00:00"/>
    </cacheField>
    <cacheField name="Operator _x000a_Harvest" numFmtId="0">
      <sharedItems containsBlank="1"/>
    </cacheField>
    <cacheField name="Date _x000a_of Quality Check" numFmtId="14">
      <sharedItems containsNonDate="0" containsDate="1" containsString="0" containsBlank="1" minDate="2024-03-18T00:00:00" maxDate="2024-12-18T00:00:00"/>
    </cacheField>
    <cacheField name="Operater _x000a_Quality Check" numFmtId="0">
      <sharedItems containsBlank="1"/>
    </cacheField>
    <cacheField name="Weight _x000a_Check [g]" numFmtId="0">
      <sharedItems containsString="0" containsBlank="1" containsNumber="1" minValue="100" maxValue="883.99"/>
    </cacheField>
    <cacheField name="Pressure-Drop_x000a_Check [mbar]" numFmtId="0">
      <sharedItems containsBlank="1" containsMixedTypes="1" containsNumber="1" minValue="0.221" maxValue="2165"/>
    </cacheField>
    <cacheField name="Visual_x000a_Check" numFmtId="164">
      <sharedItems containsBlank="1"/>
    </cacheField>
    <cacheField name="Status _x000a_Quality Check" numFmtId="0">
      <sharedItems containsBlank="1" count="3">
        <m/>
        <s v="PASS"/>
        <s v="FAIL"/>
      </sharedItems>
    </cacheField>
    <cacheField name="Second-Rate_x000a_Goods" numFmtId="0">
      <sharedItems containsBlank="1"/>
    </cacheField>
    <cacheField name="Surface_x000a_Treatment" numFmtId="0">
      <sharedItems containsBlank="1"/>
    </cacheField>
    <cacheField name="Sterilization" numFmtId="0">
      <sharedItems containsBlank="1"/>
    </cacheField>
    <cacheField name="Date of _x000a_Visual Check _x000a_Incoming Goods" numFmtId="0">
      <sharedItems containsNonDate="0" containsDate="1" containsString="0" containsBlank="1" minDate="2024-07-12T00:00:00" maxDate="2024-07-13T00:00:00"/>
    </cacheField>
    <cacheField name="Operator _x000a_Visual Check _x000a_Incoming Goods" numFmtId="0">
      <sharedItems containsBlank="1"/>
    </cacheField>
    <cacheField name=" Visual Check _x000a_Incoming Goods _x000a_IDs" numFmtId="0">
      <sharedItems containsBlank="1"/>
    </cacheField>
    <cacheField name="Visual Check" numFmtId="0">
      <sharedItems containsBlank="1"/>
    </cacheField>
    <cacheField name="Date of QM_x000a_Clearance" numFmtId="0">
      <sharedItems containsNonDate="0" containsDate="1" containsString="0" containsBlank="1" minDate="2024-07-19T00:00:00" maxDate="2024-07-20T00:00:00"/>
    </cacheField>
    <cacheField name="Operator QM_x000a_Clearance" numFmtId="0">
      <sharedItems containsBlank="1"/>
    </cacheField>
    <cacheField name="Status QM_x000a_Clearance" numFmtId="0">
      <sharedItems containsBlank="1"/>
    </cacheField>
    <cacheField name="Prozess Step" numFmtId="0">
      <sharedItems containsBlank="1" count="8">
        <s v="IN TREATMENT"/>
        <s v="MISCELLANEOUS"/>
        <s v="SOLD"/>
        <m/>
        <s v="DEVELOPMENT"/>
        <s v="INTERNAL"/>
        <s v="NOT USABLE"/>
        <s v="INTERIM STORAGE"/>
      </sharedItems>
    </cacheField>
    <cacheField name="Storage" numFmtId="0">
      <sharedItems containsBlank="1"/>
    </cacheField>
    <cacheField name="Transfer-ID" numFmtId="0">
      <sharedItems containsBlank="1" containsMixedTypes="1" containsNumber="1" containsInteger="1" minValue="215" maxValue="215"/>
    </cacheField>
    <cacheField name="Customer" numFmtId="0">
      <sharedItems containsBlank="1" containsMixedTypes="1" containsNumber="1" containsInteger="1" minValue="105" maxValue="105"/>
    </cacheField>
    <cacheField name="Comment" numFmtId="0">
      <sharedItems containsDate="1" containsBlank="1" containsMixedTypes="1" minDate="2023-11-29T00:00:00" maxDate="1899-12-31T00:01:0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 refreshedDate="46036.603944212962" createdVersion="8" refreshedVersion="8" minRefreshableVersion="3" recordCount="52" xr:uid="{505344BD-3D22-4BCE-8216-6020B18D6B56}">
  <cacheSource type="worksheet">
    <worksheetSource name="Lager"/>
  </cacheSource>
  <cacheFields count="6">
    <cacheField name="Number" numFmtId="0">
      <sharedItems containsSemiMixedTypes="0" containsString="0" containsNumber="1" containsInteger="1" minValue="1" maxValue="52"/>
    </cacheField>
    <cacheField name="Shelf Unit" numFmtId="0">
      <sharedItems containsMixedTypes="1" containsNumber="1" containsInteger="1" minValue="2250" maxValue="2320" count="50">
        <n v="2273"/>
        <n v="2274"/>
        <n v="2275"/>
        <n v="2276"/>
        <n v="2277"/>
        <n v="2278"/>
        <n v="2279"/>
        <n v="2280"/>
        <n v="2250"/>
        <n v="2253"/>
        <n v="2254"/>
        <n v="2255"/>
        <n v="2256"/>
        <n v="2257"/>
        <n v="2258"/>
        <n v="2259"/>
        <n v="2260"/>
        <n v="2289"/>
        <n v="2290"/>
        <n v="2291"/>
        <n v="2292"/>
        <n v="2293"/>
        <n v="2294"/>
        <n v="2295"/>
        <n v="2296"/>
        <n v="2297"/>
        <n v="2298"/>
        <n v="2299"/>
        <n v="2300"/>
        <n v="2301"/>
        <n v="2302"/>
        <n v="2303"/>
        <n v="2304"/>
        <n v="2305"/>
        <n v="2306"/>
        <n v="2307"/>
        <n v="2308"/>
        <n v="2309"/>
        <n v="2310"/>
        <n v="2311"/>
        <n v="2312"/>
        <n v="2313"/>
        <n v="2314"/>
        <n v="2315"/>
        <n v="2316"/>
        <n v="2317"/>
        <n v="2318"/>
        <n v="2319"/>
        <n v="2320"/>
        <s v="2.OG"/>
      </sharedItems>
    </cacheField>
    <cacheField name="ID" numFmtId="0">
      <sharedItems containsSemiMixedTypes="0" containsString="0" containsNumber="1" containsInteger="1" minValue="1" maxValue="1"/>
    </cacheField>
    <cacheField name="6" numFmtId="1">
      <sharedItems containsSemiMixedTypes="0" containsString="0" containsNumber="1" containsInteger="1" minValue="0" maxValue="527"/>
    </cacheField>
    <cacheField name="Capacity" numFmtId="0">
      <sharedItems containsSemiMixedTypes="0" containsString="0" containsNumber="1" containsInteger="1" minValue="4" maxValue="10000"/>
    </cacheField>
    <cacheField name="Product Group" numFmtId="0">
      <sharedItems count="11">
        <s v="PRODUCTION 10K"/>
        <s v="PRODUCTION CSM"/>
        <s v="PRODUCTION 6K"/>
        <s v="FILAMENT CLIMATE"/>
        <s v="FILAMENT"/>
        <s v="SALES 6K"/>
        <s v="SALES CSM"/>
        <s v="SALES 10K"/>
        <s v="SALES B-WARE 10K"/>
        <s v="SALES B-WARE 6K"/>
        <s v="SALES B-WARE CSM"/>
      </sharedItems>
    </cacheField>
  </cacheFields>
  <extLst>
    <ext xmlns:x14="http://schemas.microsoft.com/office/spreadsheetml/2009/9/main" uri="{725AE2AE-9491-48be-B2B4-4EB974FC3084}">
      <x14:pivotCacheDefinition pivotCacheId="20536925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m/>
    <x v="0"/>
    <x v="0"/>
    <m/>
    <x v="0"/>
    <x v="0"/>
    <n v="1"/>
    <m/>
    <m/>
  </r>
  <r>
    <n v="2"/>
    <x v="1"/>
    <x v="1"/>
    <s v="NO"/>
    <x v="0"/>
    <x v="0"/>
    <m/>
    <m/>
    <m/>
  </r>
  <r>
    <n v="3"/>
    <x v="2"/>
    <x v="1"/>
    <s v="YES"/>
    <x v="1"/>
    <x v="1"/>
    <n v="1"/>
    <s v="SaSe"/>
    <d v="2024-07-19T00:00:00"/>
  </r>
  <r>
    <n v="4"/>
    <x v="3"/>
    <x v="1"/>
    <s v="YES"/>
    <x v="2"/>
    <x v="1"/>
    <n v="1"/>
    <s v="SaSe"/>
    <d v="2025-01-31T00:00:00"/>
  </r>
  <r>
    <n v="5"/>
    <x v="4"/>
    <x v="1"/>
    <s v="YES"/>
    <x v="1"/>
    <x v="1"/>
    <n v="1"/>
    <s v="SaSe"/>
    <d v="2025-07-09T00:00:00"/>
  </r>
  <r>
    <n v="6"/>
    <x v="5"/>
    <x v="2"/>
    <s v="NO"/>
    <x v="3"/>
    <x v="2"/>
    <n v="1"/>
    <m/>
    <m/>
  </r>
  <r>
    <n v="7"/>
    <x v="6"/>
    <x v="1"/>
    <s v="NO"/>
    <x v="1"/>
    <x v="1"/>
    <n v="1"/>
    <s v="SoKu_Q"/>
    <d v="2025-10-28T00: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n v="1"/>
    <s v="IT1"/>
    <x v="0"/>
    <m/>
    <m/>
    <m/>
    <m/>
    <m/>
    <m/>
    <m/>
    <m/>
    <n v="1"/>
  </r>
  <r>
    <n v="2"/>
    <s v="IT2"/>
    <x v="0"/>
    <n v="74"/>
    <n v="0"/>
    <n v="60"/>
    <s v="PASS"/>
    <s v="PASS"/>
    <d v="2024-06-17T00:00:00"/>
    <s v="NiKa"/>
    <m/>
    <n v="1"/>
  </r>
  <r>
    <n v="3"/>
    <s v="IT3"/>
    <x v="1"/>
    <n v="0"/>
    <n v="0"/>
    <n v="24"/>
    <s v="PASS"/>
    <s v="PASS"/>
    <d v="2024-10-08T00:00:00"/>
    <s v="AnMu"/>
    <m/>
    <n v="1"/>
  </r>
  <r>
    <n v="4"/>
    <s v="IT4"/>
    <x v="0"/>
    <n v="0"/>
    <n v="10"/>
    <n v="210"/>
    <s v="PASS"/>
    <s v="PASS"/>
    <d v="2024-10-28T00:00:00"/>
    <s v="AnMu"/>
    <m/>
    <n v="1"/>
  </r>
  <r>
    <n v="5"/>
    <s v="IT5"/>
    <x v="0"/>
    <n v="0"/>
    <n v="41"/>
    <n v="201"/>
    <s v="PASS"/>
    <s v="PASS"/>
    <d v="2025-05-06T00:00:00"/>
    <s v="AnMu"/>
    <m/>
    <n v="1"/>
  </r>
  <r>
    <n v="6"/>
    <s v="IT6"/>
    <x v="0"/>
    <n v="38"/>
    <n v="25"/>
    <n v="45"/>
    <s v="PASS"/>
    <s v="PASS"/>
    <d v="2025-09-10T00:00:00"/>
    <s v="FoNoL"/>
    <m/>
    <n v="1"/>
  </r>
  <r>
    <n v="7"/>
    <s v="IT7"/>
    <x v="2"/>
    <n v="0"/>
    <n v="75"/>
    <n v="0"/>
    <s v="PASS"/>
    <s v="PASS"/>
    <d v="2025-09-26T00:00:00"/>
    <s v="FoNoL"/>
    <s v="Validation 10K"/>
    <n v="1"/>
  </r>
  <r>
    <n v="8"/>
    <s v="IT8"/>
    <x v="3"/>
    <n v="4"/>
    <n v="3"/>
    <n v="411"/>
    <s v="REQUEST"/>
    <s v="REQUEST"/>
    <m/>
    <m/>
    <m/>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n v="1"/>
    <m/>
    <x v="0"/>
    <m/>
    <m/>
    <m/>
    <m/>
    <m/>
    <m/>
    <m/>
    <m/>
    <m/>
    <m/>
    <m/>
    <m/>
    <m/>
    <x v="0"/>
    <m/>
  </r>
  <r>
    <n v="2"/>
    <s v="ABC"/>
    <x v="0"/>
    <n v="1"/>
    <m/>
    <n v="5"/>
    <m/>
    <m/>
    <m/>
    <m/>
    <m/>
    <d v="2023-12-29T00:00:00"/>
    <n v="3835"/>
    <s v="450x300x300"/>
    <m/>
    <m/>
    <x v="0"/>
    <m/>
  </r>
  <r>
    <n v="3"/>
    <s v="A129"/>
    <x v="1"/>
    <n v="1"/>
    <n v="0"/>
    <n v="1"/>
    <n v="0"/>
    <n v="0"/>
    <n v="0"/>
    <n v="0"/>
    <s v="JaWa"/>
    <d v="2024-03-13T00:00:00"/>
    <n v="965"/>
    <s v="400x310x170"/>
    <s v="AnMu"/>
    <d v="2024-03-25T00:00:00"/>
    <x v="1"/>
    <m/>
  </r>
  <r>
    <n v="4"/>
    <s v="A138"/>
    <x v="2"/>
    <n v="1"/>
    <n v="0"/>
    <n v="3"/>
    <n v="0"/>
    <n v="0"/>
    <n v="0"/>
    <n v="0"/>
    <s v="JaWa"/>
    <d v="2024-03-28T00:00:00"/>
    <n v="2535"/>
    <s v="450x300x300"/>
    <s v="AnMu"/>
    <d v="2024-04-02T00:00:00"/>
    <x v="1"/>
    <m/>
  </r>
  <r>
    <n v="5"/>
    <s v="A140"/>
    <x v="3"/>
    <n v="1"/>
    <n v="0"/>
    <n v="3"/>
    <n v="0"/>
    <n v="0"/>
    <n v="0"/>
    <n v="0"/>
    <s v="JaWa"/>
    <d v="2024-04-04T00:00:00"/>
    <n v="2535"/>
    <s v="450x300x300"/>
    <s v="AnMu"/>
    <d v="2024-04-16T00:00:00"/>
    <x v="1"/>
    <m/>
  </r>
  <r>
    <n v="6"/>
    <s v="A144"/>
    <x v="4"/>
    <n v="1"/>
    <n v="0"/>
    <n v="2"/>
    <n v="0"/>
    <n v="0"/>
    <n v="0"/>
    <n v="0"/>
    <s v="JaWa"/>
    <d v="2024-04-18T00:00:00"/>
    <n v="1615"/>
    <s v="400x310x170"/>
    <s v="AnMu"/>
    <d v="2024-04-19T00:00:00"/>
    <x v="1"/>
    <m/>
  </r>
  <r>
    <n v="7"/>
    <s v="A161"/>
    <x v="5"/>
    <n v="1"/>
    <n v="0"/>
    <n v="1"/>
    <n v="0"/>
    <n v="0"/>
    <n v="0"/>
    <n v="0"/>
    <s v="JaWa"/>
    <d v="2024-05-23T00:00:00"/>
    <n v="965"/>
    <s v="400x310x170"/>
    <s v="AnMu"/>
    <d v="2024-05-23T00:00:00"/>
    <x v="1"/>
    <m/>
  </r>
  <r>
    <n v="8"/>
    <s v="A167"/>
    <x v="1"/>
    <n v="1"/>
    <n v="0"/>
    <n v="1"/>
    <n v="0"/>
    <n v="0"/>
    <n v="0"/>
    <n v="0"/>
    <s v="MiSe"/>
    <d v="2024-06-20T00:00:00"/>
    <n v="965"/>
    <s v="400x310x170"/>
    <s v="AnMu"/>
    <d v="2024-06-24T00:00:00"/>
    <x v="1"/>
    <s v="CS6K short MHD"/>
  </r>
  <r>
    <n v="9"/>
    <s v="A168"/>
    <x v="6"/>
    <n v="1"/>
    <n v="4"/>
    <n v="0"/>
    <n v="0"/>
    <n v="0"/>
    <n v="0"/>
    <n v="0"/>
    <s v="MiSe"/>
    <d v="2024-06-26T00:00:00"/>
    <n v="4585"/>
    <s v="450x300x300"/>
    <s v="MiSe"/>
    <d v="2024-06-26T00:00:00"/>
    <x v="2"/>
    <s v="total purchase includes 4 CS6K as well"/>
  </r>
  <r>
    <n v="10"/>
    <s v="A168"/>
    <x v="6"/>
    <n v="1"/>
    <n v="0"/>
    <n v="4"/>
    <n v="0"/>
    <n v="0"/>
    <n v="0"/>
    <n v="0"/>
    <s v="MiSe"/>
    <d v="2024-06-26T00:00:00"/>
    <n v="3185"/>
    <s v="450x300x300"/>
    <s v="MiSe"/>
    <d v="2024-06-26T00:00:00"/>
    <x v="2"/>
    <s v="ship together with 4 CS10K see previous request"/>
  </r>
  <r>
    <n v="11"/>
    <s v="A168"/>
    <x v="6"/>
    <n v="1"/>
    <n v="2"/>
    <n v="4"/>
    <n v="0"/>
    <n v="0"/>
    <n v="0"/>
    <n v="0"/>
    <s v="MiSe"/>
    <d v="2024-06-26T00:00:00"/>
    <n v="5185"/>
    <s v="450x300x300"/>
    <s v="JaWa"/>
    <d v="2024-07-23T00:00:00"/>
    <x v="2"/>
    <s v="Package 1/2"/>
  </r>
  <r>
    <n v="12"/>
    <s v="A168"/>
    <x v="6"/>
    <n v="1"/>
    <n v="2"/>
    <n v="0"/>
    <n v="0"/>
    <n v="0"/>
    <n v="0"/>
    <n v="0"/>
    <s v="MiSe"/>
    <d v="2024-06-26T00:00:00"/>
    <n v="2315"/>
    <s v="400x310x170"/>
    <s v="JaWa"/>
    <d v="2024-07-23T00:00:00"/>
    <x v="2"/>
    <s v="Package 2/2"/>
  </r>
  <r>
    <n v="13"/>
    <s v="TEST"/>
    <x v="4"/>
    <n v="1"/>
    <n v="0"/>
    <n v="2"/>
    <n v="0"/>
    <n v="0"/>
    <n v="0"/>
    <n v="0"/>
    <s v="SA"/>
    <d v="2024-07-01T00:00:00"/>
    <n v="1615"/>
    <s v="400x310x170"/>
    <s v="SA"/>
    <d v="2024-07-01T00:00:00"/>
    <x v="2"/>
    <m/>
  </r>
  <r>
    <n v="14"/>
    <s v="A177"/>
    <x v="7"/>
    <n v="1"/>
    <n v="0"/>
    <n v="0"/>
    <n v="3"/>
    <n v="0"/>
    <n v="0"/>
    <n v="0"/>
    <s v="JaWa"/>
    <d v="2024-07-12T00:00:00"/>
    <n v="705"/>
    <s v="400x310x170"/>
    <s v="AnMu"/>
    <d v="2024-07-19T00:00:00"/>
    <x v="1"/>
    <m/>
  </r>
  <r>
    <n v="15"/>
    <s v="A178"/>
    <x v="2"/>
    <n v="1"/>
    <n v="0"/>
    <n v="3"/>
    <n v="0"/>
    <n v="0"/>
    <n v="0"/>
    <n v="0"/>
    <s v="JaWa"/>
    <d v="2024-07-16T00:00:00"/>
    <n v="2535"/>
    <s v="450x300x300"/>
    <s v="AnMu"/>
    <d v="2024-07-19T00:00:00"/>
    <x v="1"/>
    <m/>
  </r>
  <r>
    <n v="16"/>
    <s v="A184"/>
    <x v="6"/>
    <n v="1"/>
    <n v="0"/>
    <n v="4"/>
    <n v="0"/>
    <n v="0"/>
    <n v="0"/>
    <n v="0"/>
    <s v="JaWa"/>
    <d v="2024-07-23T00:00:00"/>
    <n v="3185"/>
    <s v="450x300x300"/>
    <s v="AnMu"/>
    <d v="2024-07-25T00:00:00"/>
    <x v="1"/>
    <m/>
  </r>
  <r>
    <n v="17"/>
    <s v="A185"/>
    <x v="6"/>
    <n v="1"/>
    <n v="4"/>
    <n v="0"/>
    <n v="0"/>
    <n v="0"/>
    <n v="0"/>
    <n v="0"/>
    <s v="JaWa"/>
    <d v="2024-07-23T00:00:00"/>
    <n v="4585"/>
    <s v="450x300x300"/>
    <s v="AnMu"/>
    <d v="2024-07-25T00:00:00"/>
    <x v="1"/>
    <s v="WICHTIG: LOT 218, 222, 223, 224"/>
  </r>
  <r>
    <n v="18"/>
    <s v="A201"/>
    <x v="8"/>
    <n v="1"/>
    <n v="0"/>
    <n v="0"/>
    <n v="0"/>
    <n v="0"/>
    <n v="0"/>
    <n v="3"/>
    <s v="JaWa"/>
    <d v="2024-10-07T00:00:00"/>
    <n v="705"/>
    <s v="400x310x170"/>
    <s v="AnMu"/>
    <d v="2024-10-10T00:00:00"/>
    <x v="1"/>
    <s v="unsterile CS mini + Adapter"/>
  </r>
  <r>
    <n v="19"/>
    <s v="A203"/>
    <x v="2"/>
    <n v="1"/>
    <n v="0"/>
    <n v="1"/>
    <n v="0"/>
    <n v="0"/>
    <n v="0"/>
    <n v="0"/>
    <s v="JaWa"/>
    <d v="2024-10-08T00:00:00"/>
    <n v="965"/>
    <s v="400x310x170"/>
    <s v="LO"/>
    <d v="2024-10-10T00:00:00"/>
    <x v="1"/>
    <m/>
  </r>
  <r>
    <n v="20"/>
    <s v="A207"/>
    <x v="9"/>
    <n v="1"/>
    <n v="0"/>
    <n v="0"/>
    <n v="6"/>
    <n v="0"/>
    <n v="0"/>
    <n v="0"/>
    <s v="JaWa"/>
    <d v="2024-10-29T00:00:00"/>
    <n v="1095"/>
    <s v="400x310x170"/>
    <s v="AnMu"/>
    <d v="2024-11-01T00:00:00"/>
    <x v="1"/>
    <s v="1 TriDock"/>
  </r>
  <r>
    <n v="21"/>
    <s v="A210"/>
    <x v="10"/>
    <n v="1"/>
    <n v="0"/>
    <n v="3"/>
    <n v="0"/>
    <n v="0"/>
    <n v="0"/>
    <n v="0"/>
    <s v="JaWa"/>
    <d v="2024-11-21T00:00:00"/>
    <n v="2535"/>
    <s v="450x300x300"/>
    <s v="AnMu"/>
    <d v="2024-11-21T00:00:00"/>
    <x v="1"/>
    <m/>
  </r>
  <r>
    <n v="22"/>
    <n v="215"/>
    <x v="11"/>
    <n v="1"/>
    <n v="0"/>
    <n v="0"/>
    <n v="3"/>
    <n v="0"/>
    <n v="0"/>
    <n v="0"/>
    <s v="JaWa"/>
    <d v="2024-12-03T00:00:00"/>
    <n v="705"/>
    <s v="400x310x170"/>
    <s v="AnMu"/>
    <d v="2024-12-05T00:00:00"/>
    <x v="1"/>
    <m/>
  </r>
  <r>
    <n v="23"/>
    <s v="A218"/>
    <x v="2"/>
    <n v="1"/>
    <n v="0"/>
    <n v="3"/>
    <n v="6"/>
    <n v="0"/>
    <n v="0"/>
    <n v="0"/>
    <s v="AnMu(Sales)"/>
    <d v="2025-01-09T00:00:00"/>
    <n v="3615"/>
    <s v="450x300x300"/>
    <s v="AnMu(Sales)"/>
    <d v="2025-01-09T00:00:00"/>
    <x v="2"/>
    <s v="2x TriDock"/>
  </r>
  <r>
    <n v="24"/>
    <s v="A218"/>
    <x v="2"/>
    <n v="1"/>
    <n v="0"/>
    <n v="3"/>
    <n v="0"/>
    <n v="0"/>
    <n v="0"/>
    <n v="0"/>
    <s v="AnMu(Sales)"/>
    <d v="2025-01-09T00:00:00"/>
    <n v="2535"/>
    <s v="450x300x300"/>
    <s v="AnMu(Sales)"/>
    <d v="2025-01-09T00:00:00"/>
    <x v="2"/>
    <s v="2 x TriDock"/>
  </r>
  <r>
    <n v="25"/>
    <s v="A218"/>
    <x v="2"/>
    <n v="1"/>
    <n v="0"/>
    <n v="0"/>
    <n v="6"/>
    <n v="0"/>
    <n v="0"/>
    <n v="0"/>
    <s v="AnMu(Sales)"/>
    <d v="2025-01-09T00:00:00"/>
    <n v="1275"/>
    <s v="400x310x170"/>
    <s v="AnMu(Sales)"/>
    <d v="2025-01-09T00:00:00"/>
    <x v="2"/>
    <s v="2. Paket"/>
  </r>
  <r>
    <n v="26"/>
    <s v="A218 (2)"/>
    <x v="2"/>
    <n v="1"/>
    <n v="0"/>
    <n v="0"/>
    <n v="6"/>
    <n v="0"/>
    <n v="0"/>
    <n v="0"/>
    <s v="AnMu(Sales)"/>
    <d v="2025-01-09T00:00:00"/>
    <n v="1275"/>
    <s v="400x310x170"/>
    <s v="AnMu"/>
    <d v="2025-01-09T00:00:00"/>
    <x v="1"/>
    <s v="2. Package from A218"/>
  </r>
  <r>
    <n v="27"/>
    <s v="A218(1)"/>
    <x v="2"/>
    <n v="1"/>
    <n v="0"/>
    <n v="3"/>
    <n v="0"/>
    <n v="0"/>
    <n v="0"/>
    <n v="0"/>
    <s v="AnMu(Sales)"/>
    <d v="2025-01-09T00:00:00"/>
    <n v="2535"/>
    <s v="450x300x300"/>
    <s v="AnMu"/>
    <d v="2025-01-09T00:00:00"/>
    <x v="1"/>
    <s v="2x TriDock"/>
  </r>
  <r>
    <n v="28"/>
    <s v="A219"/>
    <x v="10"/>
    <n v="1"/>
    <n v="0"/>
    <n v="0"/>
    <n v="3"/>
    <n v="0"/>
    <n v="0"/>
    <n v="0"/>
    <s v="AnMu(Sales)"/>
    <d v="2025-01-14T00:00:00"/>
    <n v="705"/>
    <s v="400x310x170"/>
    <s v="AnMu"/>
    <d v="2025-01-14T00:00:00"/>
    <x v="1"/>
    <m/>
  </r>
  <r>
    <n v="29"/>
    <s v="A224-1"/>
    <x v="12"/>
    <n v="1"/>
    <n v="0"/>
    <n v="0"/>
    <n v="18"/>
    <n v="0"/>
    <n v="0"/>
    <n v="0"/>
    <s v="AnMu(Sales)"/>
    <d v="2025-02-04T00:00:00"/>
    <n v="2925"/>
    <s v="450x300x300"/>
    <s v="AnMu"/>
    <d v="2025-02-04T00:00:00"/>
    <x v="1"/>
    <s v="Gemeinsam mit A224-2 in ein Paket"/>
  </r>
  <r>
    <n v="30"/>
    <s v="A224-2"/>
    <x v="12"/>
    <n v="1"/>
    <n v="0"/>
    <n v="0"/>
    <n v="3"/>
    <n v="0"/>
    <n v="0"/>
    <n v="0"/>
    <s v="AnMu(Sales)"/>
    <d v="2025-02-04T00:00:00"/>
    <n v="705"/>
    <s v="400x310x170"/>
    <s v="AnMu"/>
    <d v="2025-02-04T00:00:00"/>
    <x v="1"/>
    <s v="Gemeinsam mit A224-1 in ein Paket"/>
  </r>
  <r>
    <n v="31"/>
    <s v="A225"/>
    <x v="12"/>
    <n v="1"/>
    <n v="0"/>
    <n v="0"/>
    <n v="12"/>
    <n v="0"/>
    <n v="0"/>
    <n v="0"/>
    <s v="AnMu(Sales)"/>
    <d v="2025-02-04T00:00:00"/>
    <n v="2145"/>
    <s v="450x300x300"/>
    <s v="AnMu"/>
    <d v="2025-02-05T00:00:00"/>
    <x v="1"/>
    <s v="und 2 TriDocks"/>
  </r>
  <r>
    <n v="32"/>
    <s v="A226"/>
    <x v="10"/>
    <n v="1"/>
    <n v="0"/>
    <n v="0"/>
    <n v="9"/>
    <n v="0"/>
    <n v="0"/>
    <n v="0"/>
    <s v="AnMu(Sales)"/>
    <d v="2025-02-04T00:00:00"/>
    <n v="1755"/>
    <s v="450x300x300"/>
    <s v="AnMu(Sales)"/>
    <d v="2025-02-05T00:00:00"/>
    <x v="2"/>
    <m/>
  </r>
  <r>
    <n v="33"/>
    <s v="A227"/>
    <x v="13"/>
    <n v="1"/>
    <n v="0"/>
    <n v="0"/>
    <n v="9"/>
    <n v="0"/>
    <n v="0"/>
    <n v="0"/>
    <s v="AnMu(Sales)"/>
    <d v="2025-02-04T00:00:00"/>
    <n v="1755"/>
    <s v="450x300x300"/>
    <s v="AnMu"/>
    <d v="2025-02-05T00:00:00"/>
    <x v="1"/>
    <s v="1 TriDock"/>
  </r>
  <r>
    <n v="34"/>
    <s v="A226 (new)"/>
    <x v="10"/>
    <n v="1"/>
    <n v="0"/>
    <n v="0"/>
    <n v="9"/>
    <n v="0"/>
    <n v="0"/>
    <n v="0"/>
    <s v="AnMu(Sales)"/>
    <d v="2025-02-05T00:00:00"/>
    <n v="1935"/>
    <s v="450x300x300"/>
    <s v="AnMu"/>
    <d v="2025-02-06T00:00:00"/>
    <x v="1"/>
    <s v="+ accidently shipped ID 1000490"/>
  </r>
  <r>
    <n v="35"/>
    <s v="A228"/>
    <x v="14"/>
    <n v="1"/>
    <n v="0"/>
    <n v="0"/>
    <n v="3"/>
    <n v="0"/>
    <n v="0"/>
    <n v="0"/>
    <s v="AnMu(Sales)"/>
    <d v="2025-02-14T00:00:00"/>
    <n v="885"/>
    <s v="400x310x170"/>
    <s v="AnMu"/>
    <d v="2025-02-14T00:00:00"/>
    <x v="1"/>
    <s v="replacement delivery"/>
  </r>
  <r>
    <n v="36"/>
    <n v="233"/>
    <x v="15"/>
    <n v="1"/>
    <n v="0"/>
    <n v="1"/>
    <n v="0"/>
    <n v="0"/>
    <n v="0"/>
    <n v="0"/>
    <s v="BjBoS"/>
    <d v="2025-03-05T00:00:00"/>
    <n v="965"/>
    <s v="400x310x170"/>
    <s v="BjBoS"/>
    <d v="2025-03-05T00:00:00"/>
    <x v="2"/>
    <m/>
  </r>
  <r>
    <n v="37"/>
    <s v="A234"/>
    <x v="10"/>
    <n v="1"/>
    <n v="0"/>
    <n v="0"/>
    <n v="3"/>
    <n v="0"/>
    <n v="0"/>
    <n v="0"/>
    <s v="BjBoS"/>
    <d v="2025-03-05T00:00:00"/>
    <n v="705"/>
    <s v="400x310x170"/>
    <s v="BjBo"/>
    <d v="2025-03-06T00:00:00"/>
    <x v="1"/>
    <m/>
  </r>
  <r>
    <n v="38"/>
    <s v="A233"/>
    <x v="5"/>
    <n v="1"/>
    <n v="0"/>
    <n v="1"/>
    <n v="0"/>
    <n v="0"/>
    <n v="0"/>
    <n v="0"/>
    <s v="BjBoS"/>
    <d v="2025-03-05T00:00:00"/>
    <n v="965"/>
    <s v="400x310x170"/>
    <s v="BjBo"/>
    <d v="2025-03-06T00:00:00"/>
    <x v="1"/>
    <m/>
  </r>
  <r>
    <n v="39"/>
    <s v="A236"/>
    <x v="10"/>
    <n v="1"/>
    <n v="0"/>
    <n v="3"/>
    <n v="0"/>
    <n v="0"/>
    <n v="0"/>
    <n v="0"/>
    <s v="AnMu(Sales)"/>
    <d v="2025-03-18T00:00:00"/>
    <n v="2535"/>
    <s v="450x300x300"/>
    <s v="AnMu"/>
    <d v="2025-03-18T00:00:00"/>
    <x v="1"/>
    <m/>
  </r>
  <r>
    <n v="40"/>
    <s v="A237"/>
    <x v="10"/>
    <n v="1"/>
    <n v="0"/>
    <n v="0"/>
    <n v="3"/>
    <n v="0"/>
    <n v="0"/>
    <n v="0"/>
    <s v="AnMu(Sales)"/>
    <d v="2025-03-20T00:00:00"/>
    <n v="705"/>
    <s v="400x310x170"/>
    <s v="AnMu"/>
    <d v="2025-03-20T00:00:00"/>
    <x v="1"/>
    <m/>
  </r>
  <r>
    <n v="41"/>
    <s v="A242 (1)"/>
    <x v="10"/>
    <n v="1"/>
    <n v="0"/>
    <n v="6"/>
    <n v="0"/>
    <n v="0"/>
    <n v="0"/>
    <n v="0"/>
    <s v="AnMu(Sales)"/>
    <d v="2025-03-26T00:00:00"/>
    <n v="4485"/>
    <s v="450x300x300"/>
    <s v="AnMu"/>
    <d v="2025-03-26T00:00:00"/>
    <x v="1"/>
    <m/>
  </r>
  <r>
    <n v="42"/>
    <s v="A242 (2)"/>
    <x v="10"/>
    <n v="1"/>
    <n v="0"/>
    <n v="0"/>
    <n v="12"/>
    <n v="0"/>
    <n v="0"/>
    <n v="0"/>
    <s v="AnMu(Sales)"/>
    <d v="2025-03-26T00:00:00"/>
    <n v="2145"/>
    <s v="450x300x300"/>
    <s v="AnMu"/>
    <d v="2025-03-26T00:00:00"/>
    <x v="1"/>
    <m/>
  </r>
  <r>
    <n v="43"/>
    <s v="A255"/>
    <x v="12"/>
    <n v="1"/>
    <n v="0"/>
    <n v="0"/>
    <n v="9"/>
    <n v="0"/>
    <n v="0"/>
    <n v="0"/>
    <s v="AnMu(Sales)"/>
    <d v="2025-06-02T00:00:00"/>
    <n v="1935"/>
    <s v="450x300x300"/>
    <s v="AnMu"/>
    <d v="2025-06-02T00:00:00"/>
    <x v="1"/>
    <m/>
  </r>
  <r>
    <n v="44"/>
    <s v="A261"/>
    <x v="16"/>
    <n v="1"/>
    <n v="0"/>
    <n v="2"/>
    <n v="0"/>
    <n v="0"/>
    <n v="0"/>
    <n v="0"/>
    <s v="AnMu(Sales)"/>
    <d v="2025-06-16T00:00:00"/>
    <n v="1615"/>
    <s v="400x310x170"/>
    <s v="AnMu"/>
    <d v="2025-06-16T00:00:00"/>
    <x v="1"/>
    <m/>
  </r>
  <r>
    <n v="45"/>
    <s v="A265"/>
    <x v="12"/>
    <n v="1"/>
    <n v="0"/>
    <n v="2"/>
    <n v="0"/>
    <n v="0"/>
    <n v="0"/>
    <n v="0"/>
    <s v="AnMu(Sales)"/>
    <d v="2025-06-17T00:00:00"/>
    <n v="1615"/>
    <s v="400x310x170"/>
    <s v="AnMu"/>
    <d v="2025-06-17T00:00:00"/>
    <x v="1"/>
    <m/>
  </r>
  <r>
    <n v="46"/>
    <s v="A254"/>
    <x v="17"/>
    <n v="1"/>
    <n v="1"/>
    <n v="2"/>
    <n v="6"/>
    <n v="0"/>
    <n v="0"/>
    <n v="0"/>
    <s v="AnMu(Sales)"/>
    <d v="2025-06-17T00:00:00"/>
    <n v="3785"/>
    <s v="450x300x300"/>
    <s v="AnMu"/>
    <d v="2025-06-17T00:00:00"/>
    <x v="1"/>
    <m/>
  </r>
  <r>
    <n v="47"/>
    <s v="A270"/>
    <x v="18"/>
    <n v="1"/>
    <n v="0"/>
    <n v="0"/>
    <n v="3"/>
    <n v="0"/>
    <n v="0"/>
    <n v="0"/>
    <s v="AnMu(Sales)"/>
    <d v="2025-07-14T00:00:00"/>
    <n v="885"/>
    <s v="400x310x170"/>
    <s v="AnMu"/>
    <d v="2025-07-14T00:00:00"/>
    <x v="1"/>
    <s v="add TriDock and 2x 6-wp"/>
  </r>
  <r>
    <n v="48"/>
    <s v="A275"/>
    <x v="12"/>
    <n v="1"/>
    <n v="0"/>
    <n v="0"/>
    <n v="3"/>
    <n v="0"/>
    <n v="0"/>
    <n v="0"/>
    <s v="AnMu(Sales)"/>
    <d v="2025-07-14T00:00:00"/>
    <n v="885"/>
    <s v="400x310x170"/>
    <s v="AnMu"/>
    <d v="2025-07-14T00:00:00"/>
    <x v="1"/>
    <m/>
  </r>
  <r>
    <n v="49"/>
    <s v="A276"/>
    <x v="19"/>
    <n v="1"/>
    <n v="0"/>
    <n v="0"/>
    <n v="12"/>
    <n v="0"/>
    <n v="0"/>
    <n v="0"/>
    <s v="AnMu(Sales)"/>
    <d v="2025-07-15T00:00:00"/>
    <n v="2325"/>
    <s v="450x300x300"/>
    <s v="AnMu"/>
    <d v="2025-07-22T00:00:00"/>
    <x v="1"/>
    <s v="add 1 TriDock"/>
  </r>
  <r>
    <n v="50"/>
    <s v="A277"/>
    <x v="3"/>
    <n v="1"/>
    <n v="0"/>
    <n v="0"/>
    <n v="6"/>
    <n v="0"/>
    <n v="0"/>
    <n v="0"/>
    <s v="AnMu(Sales)"/>
    <d v="2025-07-18T00:00:00"/>
    <n v="1275"/>
    <s v="400x310x170"/>
    <s v="AnMu"/>
    <d v="2025-07-18T00:00:00"/>
    <x v="1"/>
    <s v="CS mini with some optical issues in welding seams used (3 x B-Ware)"/>
  </r>
  <r>
    <n v="51"/>
    <s v="A284"/>
    <x v="20"/>
    <n v="1"/>
    <n v="0"/>
    <n v="0"/>
    <n v="3"/>
    <n v="0"/>
    <n v="0"/>
    <n v="0"/>
    <s v="ElQe_S"/>
    <d v="2025-08-13T00:00:00"/>
    <n v="885"/>
    <s v="400x310x170"/>
    <s v="ElQe_L"/>
    <d v="2025-08-13T00:00:00"/>
    <x v="1"/>
    <s v="1 TriDock"/>
  </r>
  <r>
    <n v="52"/>
    <s v="A111"/>
    <x v="21"/>
    <n v="1"/>
    <n v="0"/>
    <n v="0"/>
    <n v="6"/>
    <n v="0"/>
    <n v="0"/>
    <n v="0"/>
    <s v="ElQe_S"/>
    <d v="2025-08-13T00:00:00"/>
    <n v="1275"/>
    <s v="400x310x170"/>
    <m/>
    <m/>
    <x v="3"/>
    <m/>
  </r>
  <r>
    <n v="53"/>
    <s v="A291"/>
    <x v="13"/>
    <n v="1"/>
    <n v="0"/>
    <n v="0"/>
    <n v="6"/>
    <n v="0"/>
    <n v="0"/>
    <n v="0"/>
    <s v="ElQe_S"/>
    <d v="2025-09-04T00:00:00"/>
    <n v="1275"/>
    <s v="400x310x170"/>
    <s v="ElQe_L"/>
    <d v="2025-09-05T00:00:00"/>
    <x v="1"/>
    <m/>
  </r>
  <r>
    <n v="54"/>
    <s v="A292"/>
    <x v="22"/>
    <n v="1"/>
    <n v="0"/>
    <n v="0"/>
    <n v="12"/>
    <n v="0"/>
    <n v="0"/>
    <n v="0"/>
    <s v="ElQe_S"/>
    <d v="2025-09-05T00:00:00"/>
    <n v="2325"/>
    <s v="450x300x300"/>
    <s v="ElQe_L"/>
    <d v="2025-09-05T00:00:00"/>
    <x v="1"/>
    <s v="1 mini TriDock"/>
  </r>
  <r>
    <n v="55"/>
    <s v="A299"/>
    <x v="12"/>
    <n v="1"/>
    <n v="0"/>
    <n v="0"/>
    <n v="3"/>
    <n v="0"/>
    <n v="0"/>
    <n v="0"/>
    <s v="ElQe_S"/>
    <d v="2025-09-15T00:00:00"/>
    <n v="885"/>
    <s v="400x310x170"/>
    <s v="ElQe_L"/>
    <d v="2025-09-15T00:00:00"/>
    <x v="1"/>
    <m/>
  </r>
  <r>
    <n v="56"/>
    <s v="A306"/>
    <x v="10"/>
    <n v="1"/>
    <n v="0"/>
    <n v="0"/>
    <n v="3"/>
    <n v="0"/>
    <n v="0"/>
    <n v="0"/>
    <s v="ElQe_S"/>
    <d v="2025-10-14T00:00:00"/>
    <n v="885"/>
    <s v="400x310x170"/>
    <s v="ElQe_L"/>
    <d v="2025-10-14T00:00:00"/>
    <x v="1"/>
    <s v="Csmini TriDock"/>
  </r>
  <r>
    <n v="57"/>
    <n v="317"/>
    <x v="10"/>
    <n v="1"/>
    <n v="0"/>
    <n v="6"/>
    <n v="0"/>
    <n v="0"/>
    <n v="0"/>
    <n v="0"/>
    <s v="SoKu_S"/>
    <d v="2025-11-03T00:00:00"/>
    <n v="4485"/>
    <s v="450x300x300"/>
    <s v="SoKu_S"/>
    <d v="2025-11-14T00:00:00"/>
    <x v="2"/>
    <m/>
  </r>
  <r>
    <n v="58"/>
    <s v="2000 437-62"/>
    <x v="23"/>
    <n v="1"/>
    <n v="0"/>
    <n v="0"/>
    <n v="3"/>
    <n v="0"/>
    <n v="0"/>
    <n v="0"/>
    <s v="SoKu_S"/>
    <d v="2025-11-11T00:00:00"/>
    <n v="885"/>
    <s v="400x310x170"/>
    <s v="SoKu_L"/>
    <d v="2025-11-11T00:00:00"/>
    <x v="1"/>
    <s v="plus TriDock"/>
  </r>
  <r>
    <n v="59"/>
    <s v="Shipping Note - Rutgers Inst."/>
    <x v="22"/>
    <n v="1"/>
    <n v="0"/>
    <n v="0"/>
    <n v="0"/>
    <n v="3"/>
    <n v="0"/>
    <n v="0"/>
    <s v="SoKu_S"/>
    <d v="2025-11-13T00:00:00"/>
    <n v="3585"/>
    <s v="450x300x300"/>
    <s v="SoKu_L"/>
    <d v="2025-11-13T00:00:00"/>
    <x v="1"/>
    <m/>
  </r>
  <r>
    <n v="60"/>
    <s v="PO6601957527"/>
    <x v="16"/>
    <n v="1"/>
    <n v="0"/>
    <n v="2"/>
    <n v="0"/>
    <n v="0"/>
    <n v="0"/>
    <n v="0"/>
    <s v="SoKu_S"/>
    <d v="2025-11-14T00:00:00"/>
    <n v="1615"/>
    <s v="400x310x170"/>
    <s v="SoKu_L"/>
    <d v="2025-11-14T00:00:00"/>
    <x v="1"/>
    <m/>
  </r>
  <r>
    <n v="61"/>
    <s v="A296"/>
    <x v="24"/>
    <n v="1"/>
    <n v="0"/>
    <n v="3"/>
    <n v="0"/>
    <n v="0"/>
    <n v="0"/>
    <n v="0"/>
    <s v="ElQe_S"/>
    <d v="2025-11-17T00:00:00"/>
    <n v="2535"/>
    <s v="450x300x300"/>
    <s v="ElQe_L"/>
    <d v="2025-11-17T00:00:00"/>
    <x v="1"/>
    <m/>
  </r>
  <r>
    <n v="62"/>
    <s v="A317"/>
    <x v="10"/>
    <n v="1"/>
    <n v="0"/>
    <n v="6"/>
    <n v="0"/>
    <n v="0"/>
    <n v="0"/>
    <n v="0"/>
    <s v="ElQe_S"/>
    <d v="2025-11-19T00:00:00"/>
    <n v="4485"/>
    <s v="450x300x300"/>
    <s v="ElQe_L"/>
    <d v="2025-11-19T00:00:00"/>
    <x v="1"/>
    <m/>
  </r>
  <r>
    <n v="63"/>
    <s v="PO6601970864"/>
    <x v="16"/>
    <n v="1"/>
    <n v="0"/>
    <n v="2"/>
    <n v="0"/>
    <n v="0"/>
    <n v="0"/>
    <n v="0"/>
    <s v="SoKu_S"/>
    <d v="2025-11-27T00:00:00"/>
    <n v="1615"/>
    <s v="400x310x170"/>
    <s v="SoKu_L"/>
    <d v="2025-11-27T00:00:00"/>
    <x v="1"/>
    <s v="Ship to GSK"/>
  </r>
  <r>
    <n v="64"/>
    <n v="10188"/>
    <x v="0"/>
    <n v="1"/>
    <n v="0"/>
    <n v="0"/>
    <n v="3"/>
    <n v="0"/>
    <n v="0"/>
    <n v="0"/>
    <s v="ElQe_S"/>
    <d v="2025-12-03T00:00:00"/>
    <n v="885"/>
    <s v="400x310x170"/>
    <s v="ElQe_L"/>
    <d v="2025-12-03T00:00:00"/>
    <x v="1"/>
    <s v="1 TriDock"/>
  </r>
  <r>
    <n v="65"/>
    <n v="9022327215"/>
    <x v="10"/>
    <n v="1"/>
    <n v="0"/>
    <n v="6"/>
    <n v="0"/>
    <n v="0"/>
    <n v="0"/>
    <n v="0"/>
    <s v="SoKu_S"/>
    <d v="2025-12-08T00:00:00"/>
    <n v="4485"/>
    <s v="450x300x300"/>
    <s v="SoKu_L"/>
    <d v="2025-12-08T00:00:00"/>
    <x v="1"/>
    <m/>
  </r>
  <r>
    <n v="66"/>
    <s v="BE-202512/00812"/>
    <x v="23"/>
    <n v="1"/>
    <n v="0"/>
    <n v="1"/>
    <n v="3"/>
    <n v="0"/>
    <n v="0"/>
    <n v="0"/>
    <s v="SoKu_S"/>
    <d v="2025-12-15T00:00:00"/>
    <n v="1415"/>
    <s v="400x310x170"/>
    <s v="SoKu_L"/>
    <d v="2025-12-17T00:00:00"/>
    <x v="1"/>
    <m/>
  </r>
  <r>
    <n v="67"/>
    <s v="Cooperationspartner"/>
    <x v="25"/>
    <n v="1"/>
    <n v="0"/>
    <n v="0"/>
    <n v="6"/>
    <n v="0"/>
    <n v="0"/>
    <n v="0"/>
    <s v="SoKu_S"/>
    <d v="2025-12-22T00:00:00"/>
    <n v="1275"/>
    <s v="400x310x170"/>
    <s v="SoKu_L"/>
    <d v="2025-12-22T00:00:00"/>
    <x v="1"/>
    <s v="1x TriDock"/>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n v="1"/>
    <x v="0"/>
    <m/>
    <m/>
    <m/>
    <m/>
    <m/>
    <x v="0"/>
    <n v="1"/>
  </r>
  <r>
    <n v="2"/>
    <x v="1"/>
    <s v="NiKa"/>
    <m/>
    <s v="Production"/>
    <s v="nils@greenebt.com"/>
    <m/>
    <x v="0"/>
    <n v="1"/>
  </r>
  <r>
    <n v="3"/>
    <x v="2"/>
    <s v="SA"/>
    <n v="2"/>
    <s v="Sales"/>
    <s v="nils@greenebt.com"/>
    <m/>
    <x v="0"/>
    <n v="1"/>
  </r>
  <r>
    <n v="4"/>
    <x v="3"/>
    <s v="LO"/>
    <n v="3"/>
    <s v="Logistic"/>
    <s v="nils@greenebt.com"/>
    <m/>
    <x v="0"/>
    <n v="1"/>
  </r>
  <r>
    <n v="5"/>
    <x v="4"/>
    <s v="QM"/>
    <n v="4"/>
    <s v="QM"/>
    <s v="nils@greenebt.com"/>
    <m/>
    <x v="0"/>
    <n v="1"/>
  </r>
  <r>
    <n v="6"/>
    <x v="5"/>
    <s v="PaMe"/>
    <m/>
    <s v="Production"/>
    <s v="paul@greenebt.com"/>
    <n v="257"/>
    <x v="0"/>
    <n v="1"/>
  </r>
  <r>
    <n v="7"/>
    <x v="6"/>
    <s v="BjBo"/>
    <m/>
    <s v="Logistic"/>
    <s v="bjoern@greenebt.com"/>
    <m/>
    <x v="0"/>
    <n v="1"/>
  </r>
  <r>
    <n v="8"/>
    <x v="7"/>
    <s v="JaWa"/>
    <m/>
    <s v="Sales"/>
    <s v="Janine@greenebt.com"/>
    <n v="682"/>
    <x v="0"/>
    <n v="1"/>
  </r>
  <r>
    <n v="9"/>
    <x v="8"/>
    <s v="SaSe"/>
    <m/>
    <s v="QM"/>
    <s v="sabrina@greenebt.com"/>
    <n v="411"/>
    <x v="0"/>
    <n v="1"/>
  </r>
  <r>
    <n v="10"/>
    <x v="9"/>
    <s v="HeRe"/>
    <m/>
    <s v="Production"/>
    <s v="henning@greenebt.com"/>
    <m/>
    <x v="0"/>
    <n v="1"/>
  </r>
  <r>
    <n v="11"/>
    <x v="10"/>
    <s v="PR"/>
    <m/>
    <s v="Production"/>
    <s v="nils@greenebt.com"/>
    <n v="1"/>
    <x v="0"/>
    <n v="1"/>
  </r>
  <r>
    <n v="12"/>
    <x v="11"/>
    <s v="AnMu"/>
    <m/>
    <s v="Logistic"/>
    <s v="annika@greenebt.com"/>
    <n v="713"/>
    <x v="0"/>
    <n v="1"/>
  </r>
  <r>
    <n v="13"/>
    <x v="12"/>
    <s v="BjBo"/>
    <n v="28"/>
    <s v="Production"/>
    <s v="bjoern@greenebt.com"/>
    <m/>
    <x v="0"/>
    <n v="1"/>
  </r>
  <r>
    <n v="14"/>
    <x v="13"/>
    <s v="NiKaL"/>
    <m/>
    <s v="Logistic"/>
    <s v="nils@greenebt.com"/>
    <n v="35"/>
    <x v="0"/>
    <n v="1"/>
  </r>
  <r>
    <n v="15"/>
    <x v="14"/>
    <s v="MiSe"/>
    <m/>
    <s v="Sales"/>
    <s v="mira@greenebt.com"/>
    <n v="547"/>
    <x v="0"/>
    <n v="1"/>
  </r>
  <r>
    <n v="16"/>
    <x v="15"/>
    <s v="AnMu(Sales)"/>
    <m/>
    <s v="Sales"/>
    <s v="annika@greenebt.com"/>
    <n v="566"/>
    <x v="0"/>
    <n v="1"/>
  </r>
  <r>
    <n v="17"/>
    <x v="16"/>
    <s v="KaNe"/>
    <m/>
    <s v="Sales"/>
    <s v="kai@greenebt.com"/>
    <m/>
    <x v="0"/>
    <n v="1"/>
  </r>
  <r>
    <n v="18"/>
    <x v="17"/>
    <s v="BjBoS"/>
    <m/>
    <s v="Sales"/>
    <s v="bjoern@greenebt.com"/>
    <n v="544"/>
    <x v="0"/>
    <n v="1"/>
  </r>
  <r>
    <n v="19"/>
    <x v="18"/>
    <s v="BjBoP"/>
    <m/>
    <s v="Production"/>
    <s v="bjoern@greenebt.com"/>
    <n v="418"/>
    <x v="0"/>
    <n v="1"/>
  </r>
  <r>
    <n v="20"/>
    <x v="19"/>
    <s v="FoNoP"/>
    <n v="444"/>
    <s v="Production"/>
    <s v="Fouad@greenebt.com"/>
    <n v="976"/>
    <x v="1"/>
    <n v="1"/>
  </r>
  <r>
    <n v="21"/>
    <x v="20"/>
    <s v="ElQe_S"/>
    <m/>
    <s v="Sales"/>
    <s v="eliza@greenebt.com"/>
    <n v="532"/>
    <x v="0"/>
    <n v="1"/>
  </r>
  <r>
    <n v="22"/>
    <x v="21"/>
    <s v="ElQe_L"/>
    <m/>
    <s v="Logistic"/>
    <s v="logistics@greenebt.com"/>
    <n v="893"/>
    <x v="0"/>
    <n v="1"/>
  </r>
  <r>
    <n v="23"/>
    <x v="22"/>
    <s v="FoNoL"/>
    <m/>
    <s v="Logistic"/>
    <s v="Fouad@greenebt.com"/>
    <n v="581"/>
    <x v="0"/>
    <n v="1"/>
  </r>
  <r>
    <n v="24"/>
    <x v="23"/>
    <s v="SoKu_Q"/>
    <m/>
    <s v="QM"/>
    <s v="Sophie@greenebt.com"/>
    <n v="274"/>
    <x v="0"/>
    <n v="1"/>
  </r>
  <r>
    <n v="25"/>
    <x v="24"/>
    <s v="SoKu_P"/>
    <m/>
    <s v="Production"/>
    <s v="Sophie@greenebt.com"/>
    <m/>
    <x v="0"/>
    <m/>
  </r>
  <r>
    <n v="26"/>
    <x v="25"/>
    <s v="SoKu_S"/>
    <m/>
    <s v="Sales"/>
    <s v="Sophie@greenebt.com"/>
    <n v="150"/>
    <x v="0"/>
    <m/>
  </r>
  <r>
    <n v="27"/>
    <x v="26"/>
    <s v="SoKu_L"/>
    <m/>
    <s v="Logistic"/>
    <s v="Sophie@greenebt.com"/>
    <n v="278"/>
    <x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
  <r>
    <n v="1"/>
    <x v="0"/>
    <s v="#030815126069"/>
    <n v="1"/>
    <x v="0"/>
    <x v="0"/>
    <x v="0"/>
    <m/>
    <s v="YES"/>
    <m/>
    <s v="PASS"/>
    <m/>
    <m/>
    <m/>
    <m/>
  </r>
  <r>
    <n v="2"/>
    <x v="1"/>
    <s v="#030815126069"/>
    <n v="1"/>
    <x v="0"/>
    <x v="0"/>
    <x v="0"/>
    <m/>
    <s v="YES"/>
    <m/>
    <s v="PASS"/>
    <m/>
    <m/>
    <d v="2024-03-04T00:00:00"/>
    <d v="2024-03-06T00:00:00"/>
  </r>
  <r>
    <n v="3"/>
    <x v="2"/>
    <s v="#020767224044"/>
    <n v="1"/>
    <x v="0"/>
    <x v="0"/>
    <x v="0"/>
    <m/>
    <s v="YES"/>
    <m/>
    <s v="PASS"/>
    <m/>
    <m/>
    <m/>
    <m/>
  </r>
  <r>
    <n v="4"/>
    <x v="3"/>
    <s v="#020767224044"/>
    <n v="1"/>
    <x v="0"/>
    <x v="0"/>
    <x v="0"/>
    <m/>
    <s v="YES"/>
    <m/>
    <s v="PASS"/>
    <m/>
    <m/>
    <m/>
    <m/>
  </r>
  <r>
    <n v="5"/>
    <x v="4"/>
    <s v="#020767224044"/>
    <n v="1"/>
    <x v="0"/>
    <x v="0"/>
    <x v="0"/>
    <m/>
    <s v="YES"/>
    <m/>
    <s v="PASS"/>
    <m/>
    <m/>
    <m/>
    <m/>
  </r>
  <r>
    <n v="6"/>
    <x v="5"/>
    <s v="#020767224044"/>
    <n v="1"/>
    <x v="0"/>
    <x v="0"/>
    <x v="0"/>
    <m/>
    <s v="YES"/>
    <m/>
    <s v="PASS"/>
    <m/>
    <m/>
    <m/>
    <m/>
  </r>
  <r>
    <n v="7"/>
    <x v="6"/>
    <s v="#020767224044"/>
    <n v="1"/>
    <x v="0"/>
    <x v="0"/>
    <x v="0"/>
    <m/>
    <s v="YES"/>
    <m/>
    <s v="PASS"/>
    <m/>
    <m/>
    <m/>
    <m/>
  </r>
  <r>
    <n v="8"/>
    <x v="7"/>
    <s v="#020767224044"/>
    <n v="1"/>
    <x v="0"/>
    <x v="0"/>
    <x v="0"/>
    <m/>
    <s v="YES"/>
    <m/>
    <s v="PASS"/>
    <m/>
    <m/>
    <m/>
    <m/>
  </r>
  <r>
    <n v="9"/>
    <x v="8"/>
    <s v="#020767224044"/>
    <n v="1"/>
    <x v="0"/>
    <x v="0"/>
    <x v="0"/>
    <m/>
    <s v="YES"/>
    <m/>
    <s v="PASS"/>
    <m/>
    <m/>
    <m/>
    <m/>
  </r>
  <r>
    <n v="10"/>
    <x v="9"/>
    <s v="#020767224044"/>
    <n v="1"/>
    <x v="0"/>
    <x v="0"/>
    <x v="0"/>
    <m/>
    <s v="YES"/>
    <m/>
    <s v="PASS"/>
    <m/>
    <m/>
    <m/>
    <m/>
  </r>
  <r>
    <n v="11"/>
    <x v="10"/>
    <s v="#020767224044"/>
    <n v="1"/>
    <x v="0"/>
    <x v="0"/>
    <x v="0"/>
    <m/>
    <s v="YES"/>
    <m/>
    <s v="PASS"/>
    <m/>
    <m/>
    <m/>
    <m/>
  </r>
  <r>
    <n v="12"/>
    <x v="11"/>
    <s v="#020767224044"/>
    <n v="1"/>
    <x v="0"/>
    <x v="0"/>
    <x v="0"/>
    <m/>
    <s v="YES"/>
    <m/>
    <s v="PASS"/>
    <m/>
    <m/>
    <m/>
    <m/>
  </r>
  <r>
    <n v="13"/>
    <x v="12"/>
    <s v="#020767224044"/>
    <n v="1"/>
    <x v="0"/>
    <x v="0"/>
    <x v="0"/>
    <m/>
    <s v="YES"/>
    <m/>
    <s v="PASS"/>
    <m/>
    <m/>
    <m/>
    <m/>
  </r>
  <r>
    <n v="14"/>
    <x v="13"/>
    <s v="#020767224044"/>
    <n v="1"/>
    <x v="0"/>
    <x v="0"/>
    <x v="0"/>
    <m/>
    <s v="YES"/>
    <m/>
    <s v="PASS"/>
    <m/>
    <m/>
    <m/>
    <m/>
  </r>
  <r>
    <n v="15"/>
    <x v="14"/>
    <s v="#020767224044"/>
    <n v="1"/>
    <x v="0"/>
    <x v="0"/>
    <x v="0"/>
    <m/>
    <s v="YES"/>
    <m/>
    <s v="PASS"/>
    <m/>
    <m/>
    <m/>
    <m/>
  </r>
  <r>
    <n v="16"/>
    <x v="15"/>
    <s v="#020767224044"/>
    <n v="1"/>
    <x v="1"/>
    <x v="0"/>
    <x v="0"/>
    <m/>
    <s v="YES"/>
    <m/>
    <s v="PASS"/>
    <m/>
    <m/>
    <d v="2024-02-29T00:00:00"/>
    <m/>
  </r>
  <r>
    <n v="17"/>
    <x v="16"/>
    <s v="#02689144046"/>
    <n v="1"/>
    <x v="2"/>
    <x v="0"/>
    <x v="0"/>
    <m/>
    <s v="YES"/>
    <m/>
    <s v="PASS"/>
    <m/>
    <m/>
    <d v="2024-02-29T00:00:00"/>
    <m/>
  </r>
  <r>
    <n v="18"/>
    <x v="17"/>
    <s v="#02689144046"/>
    <n v="1"/>
    <x v="0"/>
    <x v="0"/>
    <x v="0"/>
    <m/>
    <s v="YES"/>
    <m/>
    <s v="PASS"/>
    <m/>
    <m/>
    <d v="2024-02-29T00:00:00"/>
    <m/>
  </r>
  <r>
    <n v="19"/>
    <x v="18"/>
    <s v="#02689144046"/>
    <n v="1"/>
    <x v="0"/>
    <x v="0"/>
    <x v="0"/>
    <m/>
    <s v="YES"/>
    <m/>
    <s v="PASS"/>
    <m/>
    <m/>
    <d v="2024-02-29T00:00:00"/>
    <m/>
  </r>
  <r>
    <n v="20"/>
    <x v="19"/>
    <s v="#02689144046"/>
    <n v="1"/>
    <x v="0"/>
    <x v="0"/>
    <x v="0"/>
    <m/>
    <s v="YES"/>
    <m/>
    <s v="PASS"/>
    <m/>
    <m/>
    <m/>
    <m/>
  </r>
  <r>
    <n v="21"/>
    <x v="20"/>
    <s v="#02689144046"/>
    <n v="1"/>
    <x v="0"/>
    <x v="0"/>
    <x v="0"/>
    <m/>
    <s v="YES"/>
    <m/>
    <s v="PASS"/>
    <m/>
    <m/>
    <m/>
    <m/>
  </r>
  <r>
    <n v="22"/>
    <x v="21"/>
    <s v="#02689144046"/>
    <n v="1"/>
    <x v="0"/>
    <x v="0"/>
    <x v="0"/>
    <m/>
    <s v="YES"/>
    <m/>
    <s v="PASS"/>
    <m/>
    <m/>
    <m/>
    <m/>
  </r>
  <r>
    <n v="23"/>
    <x v="22"/>
    <s v="#02689144046"/>
    <n v="1"/>
    <x v="0"/>
    <x v="0"/>
    <x v="0"/>
    <m/>
    <s v="YES"/>
    <m/>
    <s v="PASS"/>
    <m/>
    <m/>
    <m/>
    <m/>
  </r>
  <r>
    <n v="24"/>
    <x v="23"/>
    <s v="#02689144046"/>
    <n v="1"/>
    <x v="0"/>
    <x v="0"/>
    <x v="0"/>
    <m/>
    <s v="YES"/>
    <m/>
    <s v="PASS"/>
    <m/>
    <m/>
    <m/>
    <m/>
  </r>
  <r>
    <n v="25"/>
    <x v="24"/>
    <s v="#003370124044"/>
    <n v="1"/>
    <x v="0"/>
    <x v="0"/>
    <x v="0"/>
    <m/>
    <s v="YES"/>
    <m/>
    <s v="PASS"/>
    <m/>
    <m/>
    <m/>
    <m/>
  </r>
  <r>
    <n v="26"/>
    <x v="25"/>
    <s v="#003370124044"/>
    <n v="1"/>
    <x v="3"/>
    <x v="0"/>
    <x v="0"/>
    <m/>
    <s v="YES"/>
    <m/>
    <s v="PASS"/>
    <m/>
    <m/>
    <m/>
    <m/>
  </r>
  <r>
    <n v="27"/>
    <x v="26"/>
    <s v="#003370124044"/>
    <n v="1"/>
    <x v="0"/>
    <x v="0"/>
    <x v="0"/>
    <m/>
    <s v="YES"/>
    <m/>
    <s v="PASS"/>
    <m/>
    <m/>
    <m/>
    <m/>
  </r>
  <r>
    <n v="28"/>
    <x v="27"/>
    <s v="#003370124044"/>
    <n v="1"/>
    <x v="0"/>
    <x v="0"/>
    <x v="0"/>
    <m/>
    <s v="YES"/>
    <m/>
    <s v="PASS"/>
    <m/>
    <m/>
    <m/>
    <m/>
  </r>
  <r>
    <n v="29"/>
    <x v="28"/>
    <s v="#003370124044"/>
    <n v="1"/>
    <x v="0"/>
    <x v="0"/>
    <x v="0"/>
    <m/>
    <s v="YES"/>
    <m/>
    <s v="PASS"/>
    <m/>
    <m/>
    <m/>
    <m/>
  </r>
  <r>
    <n v="30"/>
    <x v="29"/>
    <s v="#022257244044"/>
    <n v="1"/>
    <x v="0"/>
    <x v="0"/>
    <x v="0"/>
    <m/>
    <s v="YES"/>
    <m/>
    <s v="PASS"/>
    <m/>
    <m/>
    <m/>
    <m/>
  </r>
  <r>
    <n v="31"/>
    <x v="30"/>
    <s v="#022257244044"/>
    <n v="1"/>
    <x v="0"/>
    <x v="0"/>
    <x v="0"/>
    <m/>
    <s v="YES"/>
    <m/>
    <s v="PASS"/>
    <m/>
    <m/>
    <m/>
    <m/>
  </r>
  <r>
    <n v="32"/>
    <x v="31"/>
    <s v="#022257244044"/>
    <n v="1"/>
    <x v="0"/>
    <x v="0"/>
    <x v="0"/>
    <m/>
    <s v="YES"/>
    <m/>
    <s v="PASS"/>
    <m/>
    <m/>
    <d v="2024-02-29T00:00:00"/>
    <m/>
  </r>
  <r>
    <n v="33"/>
    <x v="32"/>
    <s v="#022257244044"/>
    <n v="1"/>
    <x v="0"/>
    <x v="0"/>
    <x v="0"/>
    <m/>
    <s v="YES"/>
    <m/>
    <s v="PASS"/>
    <m/>
    <m/>
    <d v="2024-02-29T00:00:00"/>
    <m/>
  </r>
  <r>
    <n v="34"/>
    <x v="33"/>
    <s v="#03155284046"/>
    <n v="1"/>
    <x v="0"/>
    <x v="0"/>
    <x v="0"/>
    <m/>
    <s v="YES"/>
    <m/>
    <s v="PASS"/>
    <m/>
    <m/>
    <m/>
    <m/>
  </r>
  <r>
    <n v="35"/>
    <x v="34"/>
    <s v="#03155284046"/>
    <n v="1"/>
    <x v="0"/>
    <x v="0"/>
    <x v="0"/>
    <m/>
    <s v="YES"/>
    <m/>
    <s v="PASS"/>
    <m/>
    <m/>
    <m/>
    <m/>
  </r>
  <r>
    <n v="36"/>
    <x v="35"/>
    <s v="#03155284046"/>
    <n v="1"/>
    <x v="0"/>
    <x v="0"/>
    <x v="0"/>
    <m/>
    <s v="YES"/>
    <m/>
    <s v="PASS"/>
    <m/>
    <m/>
    <m/>
    <m/>
  </r>
  <r>
    <n v="37"/>
    <x v="36"/>
    <s v="#03155284046"/>
    <n v="1"/>
    <x v="0"/>
    <x v="0"/>
    <x v="0"/>
    <m/>
    <s v="YES"/>
    <m/>
    <s v="PASS"/>
    <m/>
    <m/>
    <m/>
    <m/>
  </r>
  <r>
    <n v="38"/>
    <x v="37"/>
    <s v="#03081584046"/>
    <n v="1"/>
    <x v="0"/>
    <x v="0"/>
    <x v="0"/>
    <m/>
    <s v="YES"/>
    <m/>
    <s v="PASS"/>
    <m/>
    <m/>
    <d v="2024-02-29T00:00:00"/>
    <m/>
  </r>
  <r>
    <n v="39"/>
    <x v="38"/>
    <s v="#03081584046"/>
    <n v="1"/>
    <x v="0"/>
    <x v="0"/>
    <x v="0"/>
    <m/>
    <s v="YES"/>
    <m/>
    <s v="PASS"/>
    <m/>
    <m/>
    <d v="2024-02-29T00:00:00"/>
    <m/>
  </r>
  <r>
    <n v="40"/>
    <x v="39"/>
    <s v="#03081584046"/>
    <n v="1"/>
    <x v="0"/>
    <x v="0"/>
    <x v="0"/>
    <m/>
    <s v="YES"/>
    <m/>
    <s v="PASS"/>
    <m/>
    <m/>
    <m/>
    <m/>
  </r>
  <r>
    <n v="41"/>
    <x v="40"/>
    <s v="#003370186066"/>
    <n v="1"/>
    <x v="0"/>
    <x v="0"/>
    <x v="0"/>
    <m/>
    <s v="YES"/>
    <d v="2024-02-29T00:00:00"/>
    <s v="PASS"/>
    <s v="PM"/>
    <m/>
    <m/>
    <m/>
  </r>
  <r>
    <n v="42"/>
    <x v="41"/>
    <s v="#003370186066"/>
    <n v="1"/>
    <x v="0"/>
    <x v="0"/>
    <x v="0"/>
    <m/>
    <s v="YES"/>
    <d v="2024-02-29T00:00:00"/>
    <s v="PASS"/>
    <s v="PM"/>
    <m/>
    <m/>
    <m/>
  </r>
  <r>
    <n v="43"/>
    <x v="42"/>
    <s v="#55923"/>
    <n v="1"/>
    <x v="0"/>
    <x v="0"/>
    <x v="0"/>
    <m/>
    <s v="YES"/>
    <d v="2024-02-29T00:00:00"/>
    <s v="PASS"/>
    <s v="PM"/>
    <m/>
    <m/>
    <m/>
  </r>
  <r>
    <n v="44"/>
    <x v="43"/>
    <s v="#55925"/>
    <n v="1"/>
    <x v="0"/>
    <x v="0"/>
    <x v="0"/>
    <m/>
    <s v="YES"/>
    <d v="2024-04-02T00:00:00"/>
    <s v="PASS"/>
    <s v="HeRe"/>
    <s v="is replaced by 1058"/>
    <d v="2024-04-02T00:00:00"/>
    <d v="2024-04-04T00:00:00"/>
  </r>
  <r>
    <n v="45"/>
    <x v="44"/>
    <s v="#55925"/>
    <n v="1"/>
    <x v="0"/>
    <x v="0"/>
    <x v="0"/>
    <m/>
    <s v="YES"/>
    <d v="2024-04-02T00:00:00"/>
    <s v="PASS"/>
    <s v="HeRe"/>
    <s v="is replaced by 1059"/>
    <d v="2024-04-02T00:00:00"/>
    <d v="2024-04-04T00:00:00"/>
  </r>
  <r>
    <n v="46"/>
    <x v="45"/>
    <s v="#55925"/>
    <n v="1"/>
    <x v="0"/>
    <x v="0"/>
    <x v="0"/>
    <m/>
    <s v="YES"/>
    <d v="2024-04-02T00:00:00"/>
    <s v="PASS"/>
    <s v="HeRe"/>
    <s v="is replaced by 1060"/>
    <d v="2024-04-02T00:00:00"/>
    <d v="2024-04-04T00:00:00"/>
  </r>
  <r>
    <n v="47"/>
    <x v="46"/>
    <s v="#55925"/>
    <n v="1"/>
    <x v="0"/>
    <x v="0"/>
    <x v="0"/>
    <m/>
    <s v="YES"/>
    <d v="2024-04-02T00:00:00"/>
    <s v="PASS"/>
    <s v="HeRe"/>
    <s v="is replaced by 1062"/>
    <d v="2024-05-02T00:00:00"/>
    <d v="2024-05-04T00:00:00"/>
  </r>
  <r>
    <n v="48"/>
    <x v="47"/>
    <s v="#55925"/>
    <n v="1"/>
    <x v="0"/>
    <x v="0"/>
    <x v="0"/>
    <m/>
    <s v="YES"/>
    <d v="2024-04-02T00:00:00"/>
    <s v="PASS"/>
    <s v="HeRe"/>
    <s v="is replaced by 1061"/>
    <d v="2024-05-02T00:00:00"/>
    <d v="2024-05-04T00:00:00"/>
  </r>
  <r>
    <n v="49"/>
    <x v="48"/>
    <s v="#55925"/>
    <n v="1"/>
    <x v="0"/>
    <x v="0"/>
    <x v="0"/>
    <m/>
    <s v="YES"/>
    <d v="2024-04-02T00:00:00"/>
    <s v="PASS"/>
    <s v="HeRe"/>
    <s v="is replaced by 1063"/>
    <d v="2024-05-02T00:00:00"/>
    <d v="2024-05-04T00:00:00"/>
  </r>
  <r>
    <n v="50"/>
    <x v="49"/>
    <s v="#55925"/>
    <n v="1"/>
    <x v="0"/>
    <x v="0"/>
    <x v="0"/>
    <m/>
    <s v="YES"/>
    <d v="2024-04-02T00:00:00"/>
    <s v="PASS"/>
    <s v="HeRe"/>
    <s v="is replaced by 1066"/>
    <d v="2024-05-26T00:00:00"/>
    <d v="2024-05-28T00:00:00"/>
  </r>
  <r>
    <n v="51"/>
    <x v="50"/>
    <s v="#55925"/>
    <n v="1"/>
    <x v="0"/>
    <x v="0"/>
    <x v="0"/>
    <m/>
    <s v="YES"/>
    <d v="2024-04-02T00:00:00"/>
    <s v="PASS"/>
    <s v="HeRe"/>
    <s v="is replaced by 1109"/>
    <d v="2024-05-26T00:00:00"/>
    <d v="2024-05-28T00:00:00"/>
  </r>
  <r>
    <n v="52"/>
    <x v="51"/>
    <s v="#55925"/>
    <n v="1"/>
    <x v="0"/>
    <x v="0"/>
    <x v="0"/>
    <m/>
    <s v="YES"/>
    <d v="2024-04-02T00:00:00"/>
    <s v="PASS"/>
    <s v="HeRe"/>
    <s v="is replaced by 1065"/>
    <d v="2024-05-26T00:00:00"/>
    <d v="2024-05-28T00:00:00"/>
  </r>
  <r>
    <n v="53"/>
    <x v="52"/>
    <s v="#55925"/>
    <n v="1"/>
    <x v="4"/>
    <x v="0"/>
    <x v="0"/>
    <m/>
    <s v="YES"/>
    <d v="2024-04-02T00:00:00"/>
    <s v="PASS"/>
    <s v="HeRe"/>
    <s v="is replaced by 1067"/>
    <m/>
    <m/>
  </r>
  <r>
    <n v="54"/>
    <x v="53"/>
    <n v="55925"/>
    <n v="1"/>
    <x v="0"/>
    <x v="0"/>
    <x v="0"/>
    <m/>
    <s v="YES"/>
    <d v="2024-07-09T00:00:00"/>
    <s v="PASS"/>
    <s v="AnMu"/>
    <s v="is replaced by 1069"/>
    <d v="2024-07-31T00:00:00"/>
    <d v="2024-08-02T00:00:00"/>
  </r>
  <r>
    <n v="55"/>
    <x v="54"/>
    <n v="55925"/>
    <n v="1"/>
    <x v="5"/>
    <x v="0"/>
    <x v="0"/>
    <m/>
    <s v="YES"/>
    <d v="2024-07-09T00:00:00"/>
    <s v="PASS"/>
    <s v="AnMu"/>
    <s v="is replaced by 1070"/>
    <d v="2024-07-31T00:00:00"/>
    <d v="2024-08-02T00:00:00"/>
  </r>
  <r>
    <n v="56"/>
    <x v="55"/>
    <n v="55925"/>
    <n v="1"/>
    <x v="6"/>
    <x v="0"/>
    <x v="0"/>
    <m/>
    <s v="YES"/>
    <d v="2024-07-09T00:00:00"/>
    <s v="PASS"/>
    <s v="AnMu"/>
    <s v="is replaced by 1071"/>
    <d v="2024-08-05T00:00:00"/>
    <d v="2024-08-07T00:00:00"/>
  </r>
  <r>
    <n v="57"/>
    <x v="56"/>
    <s v="55925-c06-10"/>
    <n v="1"/>
    <x v="0"/>
    <x v="0"/>
    <x v="0"/>
    <m/>
    <s v="YES"/>
    <d v="2024-07-09T00:00:00"/>
    <s v="PASS"/>
    <s v="AnMu"/>
    <s v="is replaced by 1074"/>
    <d v="2024-08-22T00:00:00"/>
    <d v="2024-08-24T00:00:00"/>
  </r>
  <r>
    <n v="58"/>
    <x v="57"/>
    <n v="55925"/>
    <n v="1"/>
    <x v="0"/>
    <x v="0"/>
    <x v="0"/>
    <m/>
    <s v="YES"/>
    <d v="2024-07-09T00:00:00"/>
    <s v="PASS"/>
    <s v="AnMu"/>
    <s v="is replaced by 1110"/>
    <d v="2024-09-04T00:00:00"/>
    <d v="2024-09-06T00:00:00"/>
  </r>
  <r>
    <n v="59"/>
    <x v="58"/>
    <n v="55925"/>
    <n v="1"/>
    <x v="0"/>
    <x v="0"/>
    <x v="0"/>
    <m/>
    <s v="YES"/>
    <d v="2024-07-09T00:00:00"/>
    <s v="PASS"/>
    <s v="AnMu"/>
    <s v="is replaced by 1111"/>
    <d v="2024-09-04T00:00:00"/>
    <d v="2024-09-06T00:00:00"/>
  </r>
  <r>
    <n v="60"/>
    <x v="59"/>
    <s v="55925-c06-1"/>
    <n v="1"/>
    <x v="0"/>
    <x v="0"/>
    <x v="0"/>
    <m/>
    <s v="YES"/>
    <d v="2024-10-21T00:00:00"/>
    <s v="PASS"/>
    <s v="PaMe"/>
    <s v="is replaced by 1112"/>
    <m/>
    <m/>
  </r>
  <r>
    <n v="61"/>
    <x v="60"/>
    <s v="56544-c06-1"/>
    <n v="1"/>
    <x v="0"/>
    <x v="0"/>
    <x v="0"/>
    <m/>
    <s v="YES"/>
    <d v="2024-10-21T00:00:00"/>
    <s v="PASS"/>
    <s v="PaMe"/>
    <s v="is replaced by 1113"/>
    <m/>
    <m/>
  </r>
  <r>
    <n v="62"/>
    <x v="61"/>
    <s v="56544-c05-1"/>
    <n v="1"/>
    <x v="0"/>
    <x v="0"/>
    <x v="0"/>
    <m/>
    <s v="YES"/>
    <d v="2024-10-21T00:00:00"/>
    <s v="PASS"/>
    <s v="PaMe"/>
    <s v="is replaced by 1114"/>
    <m/>
    <m/>
  </r>
  <r>
    <n v="63"/>
    <x v="62"/>
    <s v="56544-c06-2"/>
    <n v="1"/>
    <x v="0"/>
    <x v="0"/>
    <x v="0"/>
    <m/>
    <s v="YES"/>
    <d v="2024-10-21T00:00:00"/>
    <s v="PASS"/>
    <s v="PaMe"/>
    <s v="is replaced by 1081"/>
    <m/>
    <m/>
  </r>
  <r>
    <n v="64"/>
    <x v="63"/>
    <n v="56544"/>
    <n v="1"/>
    <x v="0"/>
    <x v="0"/>
    <x v="0"/>
    <m/>
    <s v="YES"/>
    <d v="2024-10-21T00:00:00"/>
    <s v="PASS"/>
    <s v="PaMe"/>
    <s v="is replaced by 1115"/>
    <m/>
    <m/>
  </r>
  <r>
    <n v="65"/>
    <x v="64"/>
    <n v="55925"/>
    <n v="1"/>
    <x v="0"/>
    <x v="0"/>
    <x v="0"/>
    <m/>
    <s v="YES"/>
    <d v="2024-10-21T00:00:00"/>
    <s v="PASS"/>
    <s v="PaMe"/>
    <s v="is replaced by 1077"/>
    <m/>
    <m/>
  </r>
  <r>
    <n v="66"/>
    <x v="65"/>
    <n v="55925"/>
    <n v="1"/>
    <x v="0"/>
    <x v="0"/>
    <x v="0"/>
    <m/>
    <s v="YES"/>
    <d v="2024-10-21T00:00:00"/>
    <s v="PASS"/>
    <s v="PaMe"/>
    <s v="is replaced by 1116"/>
    <m/>
    <m/>
  </r>
  <r>
    <n v="67"/>
    <x v="66"/>
    <s v="57058-f01-42"/>
    <n v="1"/>
    <x v="0"/>
    <x v="0"/>
    <x v="0"/>
    <m/>
    <s v="YES"/>
    <d v="2024-10-21T00:00:00"/>
    <s v="PASS"/>
    <s v="HeRe"/>
    <s v="is replaced by 1117"/>
    <m/>
    <m/>
  </r>
  <r>
    <n v="68"/>
    <x v="67"/>
    <s v="57058-f01-25"/>
    <n v="1"/>
    <x v="0"/>
    <x v="0"/>
    <x v="0"/>
    <m/>
    <s v="YES"/>
    <d v="2024-10-21T00:00:00"/>
    <s v="PASS"/>
    <s v="HeRe"/>
    <s v="is replaced by 1118"/>
    <m/>
    <m/>
  </r>
  <r>
    <n v="69"/>
    <x v="68"/>
    <s v="57058-f01-39"/>
    <n v="1"/>
    <x v="0"/>
    <x v="0"/>
    <x v="0"/>
    <m/>
    <s v="YES"/>
    <d v="2024-10-21T00:00:00"/>
    <s v="PASS"/>
    <s v="HeRe"/>
    <s v="is replaced by 1119"/>
    <m/>
    <m/>
  </r>
  <r>
    <n v="70"/>
    <x v="69"/>
    <s v="57058-f01-38"/>
    <n v="1"/>
    <x v="0"/>
    <x v="0"/>
    <x v="0"/>
    <m/>
    <s v="YES"/>
    <d v="2024-10-21T00:00:00"/>
    <s v="PASS"/>
    <s v="HeRe"/>
    <s v="is replaced by 1120"/>
    <m/>
    <m/>
  </r>
  <r>
    <n v="71"/>
    <x v="70"/>
    <s v="57058-f01-26"/>
    <n v="1"/>
    <x v="0"/>
    <x v="0"/>
    <x v="0"/>
    <m/>
    <s v="YES"/>
    <d v="2024-10-21T00:00:00"/>
    <s v="PASS"/>
    <s v="HeRe"/>
    <s v="is replaced by 1086"/>
    <m/>
    <m/>
  </r>
  <r>
    <n v="72"/>
    <x v="71"/>
    <s v="57058-f01-43"/>
    <n v="1"/>
    <x v="0"/>
    <x v="0"/>
    <x v="0"/>
    <m/>
    <s v="YES"/>
    <d v="2024-10-21T00:00:00"/>
    <s v="PASS"/>
    <s v="HeRe"/>
    <s v="is replaced by 1121"/>
    <m/>
    <m/>
  </r>
  <r>
    <n v="73"/>
    <x v="72"/>
    <s v="57058-f01-30"/>
    <n v="1"/>
    <x v="0"/>
    <x v="0"/>
    <x v="0"/>
    <m/>
    <s v="YES"/>
    <d v="2024-10-21T00:00:00"/>
    <s v="PASS"/>
    <s v="HeRe"/>
    <s v="is replaced by 1087"/>
    <m/>
    <m/>
  </r>
  <r>
    <n v="74"/>
    <x v="73"/>
    <s v="57058-f01-31"/>
    <n v="1"/>
    <x v="7"/>
    <x v="0"/>
    <x v="0"/>
    <m/>
    <s v="YES"/>
    <d v="2024-10-21T00:00:00"/>
    <s v="PASS"/>
    <s v="HeRe"/>
    <s v="is replaced by 1088"/>
    <m/>
    <m/>
  </r>
  <r>
    <n v="75"/>
    <x v="74"/>
    <s v="57058-f01-34"/>
    <n v="1"/>
    <x v="0"/>
    <x v="0"/>
    <x v="0"/>
    <m/>
    <s v="YES"/>
    <d v="2024-10-21T00:00:00"/>
    <s v="PASS"/>
    <s v="HeRe"/>
    <s v="is replaced by 1089"/>
    <m/>
    <m/>
  </r>
  <r>
    <n v="76"/>
    <x v="75"/>
    <s v="57085-f01-33"/>
    <n v="1"/>
    <x v="0"/>
    <x v="0"/>
    <x v="0"/>
    <m/>
    <s v="YES"/>
    <d v="2024-10-21T00:00:00"/>
    <s v="PASS"/>
    <s v="HeRe"/>
    <s v="is replaced by 1122"/>
    <m/>
    <m/>
  </r>
  <r>
    <n v="77"/>
    <x v="76"/>
    <s v="55925-c05-1"/>
    <n v="1"/>
    <x v="0"/>
    <x v="0"/>
    <x v="0"/>
    <m/>
    <s v="YES"/>
    <d v="2024-10-21T00:00:00"/>
    <s v="PASS"/>
    <s v="HeRe"/>
    <s v="is replaced by 1109"/>
    <m/>
    <m/>
  </r>
  <r>
    <n v="78"/>
    <x v="77"/>
    <s v="55925-c05-6"/>
    <n v="1"/>
    <x v="0"/>
    <x v="0"/>
    <x v="0"/>
    <m/>
    <s v="YES"/>
    <d v="2024-10-21T00:00:00"/>
    <s v="PASS"/>
    <s v="HeRe"/>
    <s v="is replaced by 1110"/>
    <m/>
    <m/>
  </r>
  <r>
    <n v="79"/>
    <x v="78"/>
    <s v="57058-f01-47"/>
    <n v="1"/>
    <x v="0"/>
    <x v="0"/>
    <x v="0"/>
    <m/>
    <s v="YES"/>
    <d v="2025-04-09T00:00:00"/>
    <s v="PASS"/>
    <s v="AnMu"/>
    <s v="is replaced by 1111"/>
    <m/>
    <m/>
  </r>
  <r>
    <n v="80"/>
    <x v="79"/>
    <s v="57058-f01-2"/>
    <n v="1"/>
    <x v="0"/>
    <x v="0"/>
    <x v="0"/>
    <m/>
    <s v="YES"/>
    <d v="2025-04-09T00:00:00"/>
    <s v="PASS"/>
    <s v="AnMu"/>
    <s v="is replaced by 1112"/>
    <m/>
    <m/>
  </r>
  <r>
    <n v="81"/>
    <x v="80"/>
    <s v="57058-f01-1"/>
    <n v="1"/>
    <x v="0"/>
    <x v="0"/>
    <x v="0"/>
    <m/>
    <s v="YES"/>
    <d v="2025-04-09T00:00:00"/>
    <s v="PASS"/>
    <s v="AnMu"/>
    <s v="is replaced by 1113"/>
    <m/>
    <m/>
  </r>
  <r>
    <n v="82"/>
    <x v="81"/>
    <s v="57058-f01-10"/>
    <n v="1"/>
    <x v="0"/>
    <x v="0"/>
    <x v="0"/>
    <m/>
    <s v="YES"/>
    <d v="2025-04-09T00:00:00"/>
    <s v="PASS"/>
    <s v="AnMu"/>
    <s v="is replaced by 1114"/>
    <m/>
    <m/>
  </r>
  <r>
    <n v="83"/>
    <x v="82"/>
    <s v="57058-f01-46"/>
    <n v="1"/>
    <x v="0"/>
    <x v="0"/>
    <x v="0"/>
    <m/>
    <s v="YES"/>
    <d v="2025-04-09T00:00:00"/>
    <s v="PASS"/>
    <s v="AnMu"/>
    <s v="is replaced by 1115"/>
    <m/>
    <m/>
  </r>
  <r>
    <n v="84"/>
    <x v="83"/>
    <s v="57058-f01-53"/>
    <n v="1"/>
    <x v="0"/>
    <x v="0"/>
    <x v="0"/>
    <m/>
    <s v="YES"/>
    <d v="2025-04-09T00:00:00"/>
    <s v="PASS"/>
    <s v="AnMu"/>
    <s v="is replaced by 1116"/>
    <m/>
    <m/>
  </r>
  <r>
    <n v="85"/>
    <x v="84"/>
    <s v="57058-f01-41"/>
    <n v="1"/>
    <x v="0"/>
    <x v="0"/>
    <x v="0"/>
    <m/>
    <s v="YES"/>
    <d v="2025-04-09T00:00:00"/>
    <s v="PASS"/>
    <s v="AnMu"/>
    <s v="is replaced by 1117"/>
    <m/>
    <m/>
  </r>
  <r>
    <n v="86"/>
    <x v="85"/>
    <s v="57058-f01-49"/>
    <n v="1"/>
    <x v="0"/>
    <x v="0"/>
    <x v="0"/>
    <m/>
    <s v="YES"/>
    <d v="2025-04-09T00:00:00"/>
    <s v="PASS"/>
    <s v="AnMu"/>
    <s v="is replaced by 1113"/>
    <m/>
    <m/>
  </r>
  <r>
    <n v="87"/>
    <x v="86"/>
    <s v="57058-f01-45"/>
    <n v="1"/>
    <x v="0"/>
    <x v="0"/>
    <x v="0"/>
    <m/>
    <s v="YES"/>
    <d v="2025-04-09T00:00:00"/>
    <s v="PASS"/>
    <s v="AnMu"/>
    <s v="is replaced by 1118"/>
    <m/>
    <m/>
  </r>
  <r>
    <n v="88"/>
    <x v="87"/>
    <s v="57058-f01-44"/>
    <n v="1"/>
    <x v="0"/>
    <x v="0"/>
    <x v="0"/>
    <m/>
    <s v="YES"/>
    <d v="2025-04-09T00:00:00"/>
    <s v="PASS"/>
    <s v="AnMu"/>
    <s v="is replaced by 1119"/>
    <m/>
    <m/>
  </r>
  <r>
    <n v="89"/>
    <x v="88"/>
    <s v="57058-f01-37"/>
    <n v="1"/>
    <x v="0"/>
    <x v="0"/>
    <x v="0"/>
    <m/>
    <s v="YES"/>
    <d v="2025-04-09T00:00:00"/>
    <s v="PASS"/>
    <s v="AnMu"/>
    <s v="is replaced by 1120"/>
    <m/>
    <m/>
  </r>
  <r>
    <n v="90"/>
    <x v="89"/>
    <s v="57058-f01-40"/>
    <n v="1"/>
    <x v="0"/>
    <x v="0"/>
    <x v="0"/>
    <m/>
    <s v="YES"/>
    <d v="2025-04-09T00:00:00"/>
    <s v="PASS"/>
    <s v="AnMu"/>
    <s v="is replaced by 1070"/>
    <m/>
    <m/>
  </r>
  <r>
    <n v="91"/>
    <x v="90"/>
    <s v="57058-f01-27"/>
    <n v="1"/>
    <x v="0"/>
    <x v="0"/>
    <x v="0"/>
    <m/>
    <s v="YES"/>
    <d v="2025-04-09T00:00:00"/>
    <s v="PASS"/>
    <s v="AnMu"/>
    <m/>
    <m/>
    <m/>
  </r>
  <r>
    <n v="92"/>
    <x v="91"/>
    <s v="57058-f01-29"/>
    <n v="1"/>
    <x v="0"/>
    <x v="0"/>
    <x v="0"/>
    <m/>
    <s v="YES"/>
    <d v="2025-04-09T00:00:00"/>
    <s v="PASS"/>
    <s v="AnMu"/>
    <s v="is replaced by 1121"/>
    <m/>
    <m/>
  </r>
  <r>
    <n v="93"/>
    <x v="92"/>
    <s v="57058-f01-35"/>
    <n v="1"/>
    <x v="0"/>
    <x v="0"/>
    <x v="0"/>
    <m/>
    <s v="YES"/>
    <d v="2025-04-09T00:00:00"/>
    <s v="PASS"/>
    <s v="AnMu"/>
    <s v="is replaced by 1122"/>
    <m/>
    <m/>
  </r>
  <r>
    <n v="94"/>
    <x v="93"/>
    <s v="57058-f01-28"/>
    <n v="1"/>
    <x v="0"/>
    <x v="0"/>
    <x v="0"/>
    <m/>
    <s v="YES"/>
    <d v="2025-04-09T00:00:00"/>
    <s v="PASS"/>
    <s v="AnMu"/>
    <s v="is replaced by 1111"/>
    <m/>
    <m/>
  </r>
  <r>
    <n v="95"/>
    <x v="94"/>
    <s v="57058-f01-32"/>
    <n v="1"/>
    <x v="8"/>
    <x v="0"/>
    <x v="0"/>
    <m/>
    <s v="YES"/>
    <d v="2025-04-09T00:00:00"/>
    <s v="PASS"/>
    <s v="AnMu"/>
    <m/>
    <m/>
    <m/>
  </r>
  <r>
    <n v="96"/>
    <x v="95"/>
    <s v="57058-f01-36"/>
    <n v="1"/>
    <x v="0"/>
    <x v="0"/>
    <x v="0"/>
    <m/>
    <s v="YES"/>
    <d v="2025-04-09T00:00:00"/>
    <s v="PASS"/>
    <s v="AnMu"/>
    <s v="is replaced by 1112"/>
    <m/>
    <m/>
  </r>
  <r>
    <n v="97"/>
    <x v="96"/>
    <s v="57058-f01-11"/>
    <n v="1"/>
    <x v="0"/>
    <x v="0"/>
    <x v="0"/>
    <m/>
    <s v="YES"/>
    <d v="2025-06-24T00:00:00"/>
    <s v="PASS"/>
    <s v="NiKa"/>
    <s v="is replaced by 1077"/>
    <m/>
    <m/>
  </r>
  <r>
    <n v="98"/>
    <x v="97"/>
    <s v="57058-f01-12"/>
    <n v="1"/>
    <x v="0"/>
    <x v="0"/>
    <x v="0"/>
    <m/>
    <s v="YES"/>
    <d v="2025-06-24T00:00:00"/>
    <s v="PASS"/>
    <s v="NiKa"/>
    <s v="is replaced by 1114"/>
    <m/>
    <m/>
  </r>
  <r>
    <n v="99"/>
    <x v="98"/>
    <s v="57058-f01-18"/>
    <n v="1"/>
    <x v="0"/>
    <x v="0"/>
    <x v="0"/>
    <m/>
    <s v="YES"/>
    <d v="2025-06-24T00:00:00"/>
    <s v="PASS"/>
    <s v="NiKa"/>
    <s v="is replaced by 1115"/>
    <m/>
    <m/>
  </r>
  <r>
    <n v="100"/>
    <x v="99"/>
    <s v="57058-fd01-7"/>
    <n v="1"/>
    <x v="9"/>
    <x v="0"/>
    <x v="0"/>
    <m/>
    <s v="YES"/>
    <d v="2025-06-24T00:00:00"/>
    <s v="PASS"/>
    <s v="NiKa"/>
    <s v="is replaced by 1117"/>
    <d v="2025-07-18T00:00:00"/>
    <d v="2025-07-20T00:00:00"/>
  </r>
  <r>
    <n v="101"/>
    <x v="100"/>
    <s v="57058-f01-19"/>
    <n v="1"/>
    <x v="0"/>
    <x v="0"/>
    <x v="0"/>
    <m/>
    <s v="YES"/>
    <d v="2025-06-24T00:00:00"/>
    <s v="PASS"/>
    <s v="NiKa"/>
    <s v="is replaced by 1118"/>
    <d v="2025-07-18T00:00:00"/>
    <d v="2025-07-20T00:00:00"/>
  </r>
  <r>
    <n v="102"/>
    <x v="101"/>
    <s v="57058-f01-24"/>
    <n v="1"/>
    <x v="10"/>
    <x v="0"/>
    <x v="0"/>
    <m/>
    <s v="YES"/>
    <d v="2025-06-24T00:00:00"/>
    <s v="PASS"/>
    <s v="NiKa"/>
    <s v="is replaced by 1116"/>
    <m/>
    <m/>
  </r>
  <r>
    <n v="103"/>
    <x v="102"/>
    <s v="57058-f01-14"/>
    <n v="1"/>
    <x v="0"/>
    <x v="0"/>
    <x v="0"/>
    <m/>
    <s v="YES"/>
    <d v="2025-06-24T00:00:00"/>
    <s v="PASS"/>
    <s v="NiKa"/>
    <s v="is replaced by 1119"/>
    <m/>
    <m/>
  </r>
  <r>
    <n v="104"/>
    <x v="103"/>
    <s v="57058-f01-23"/>
    <n v="1"/>
    <x v="0"/>
    <x v="0"/>
    <x v="0"/>
    <m/>
    <s v="YES"/>
    <d v="2025-06-24T00:00:00"/>
    <s v="PASS"/>
    <s v="NiKa"/>
    <s v="is replaced by 1120"/>
    <m/>
    <m/>
  </r>
  <r>
    <n v="105"/>
    <x v="104"/>
    <s v="57058-f01-13"/>
    <n v="1"/>
    <x v="0"/>
    <x v="0"/>
    <x v="0"/>
    <m/>
    <s v="YES"/>
    <d v="2025-06-24T00:00:00"/>
    <s v="PASS"/>
    <s v="NiKa"/>
    <s v="is replaced by 1121"/>
    <m/>
    <m/>
  </r>
  <r>
    <n v="106"/>
    <x v="105"/>
    <s v="57058-f01-17"/>
    <n v="1"/>
    <x v="0"/>
    <x v="0"/>
    <x v="0"/>
    <m/>
    <s v="YES"/>
    <d v="2025-06-24T00:00:00"/>
    <s v="PASS"/>
    <s v="NiKa"/>
    <s v="is replaced by 1122"/>
    <m/>
    <m/>
  </r>
  <r>
    <n v="107"/>
    <x v="106"/>
    <s v="57058-f01-15"/>
    <n v="1"/>
    <x v="11"/>
    <x v="0"/>
    <x v="0"/>
    <m/>
    <s v="YES"/>
    <d v="2025-06-24T00:00:00"/>
    <s v="PASS"/>
    <s v="NiKa"/>
    <s v="is replaced by 1123"/>
    <m/>
    <m/>
  </r>
  <r>
    <n v="108"/>
    <x v="107"/>
    <s v="57058-f01-16"/>
    <n v="1"/>
    <x v="0"/>
    <x v="0"/>
    <x v="0"/>
    <m/>
    <s v="YES"/>
    <d v="2025-06-24T00:00:00"/>
    <s v="PASS"/>
    <s v="NiKa"/>
    <s v="is replaced by 1125"/>
    <m/>
    <m/>
  </r>
  <r>
    <n v="109"/>
    <x v="108"/>
    <s v="57058-f01-8"/>
    <n v="1"/>
    <x v="0"/>
    <x v="0"/>
    <x v="0"/>
    <m/>
    <s v="YES"/>
    <d v="2025-06-24T00:00:00"/>
    <s v="PASS"/>
    <s v="NiKa"/>
    <s v="is replaced by 1124"/>
    <m/>
    <m/>
  </r>
  <r>
    <n v="110"/>
    <x v="109"/>
    <s v="57058-f01-3"/>
    <n v="1"/>
    <x v="0"/>
    <x v="0"/>
    <x v="0"/>
    <m/>
    <s v="YES"/>
    <d v="2025-06-24T00:00:00"/>
    <s v="PASS"/>
    <s v="NiKa"/>
    <s v="is replaced by 1126"/>
    <m/>
    <m/>
  </r>
  <r>
    <n v="111"/>
    <x v="110"/>
    <s v="57058-f01-20"/>
    <n v="1"/>
    <x v="0"/>
    <x v="0"/>
    <x v="0"/>
    <m/>
    <s v="YES"/>
    <d v="2025-06-24T00:00:00"/>
    <s v="PASS"/>
    <s v="NiKa"/>
    <s v="is replaced by 1127"/>
    <m/>
    <m/>
  </r>
  <r>
    <n v="112"/>
    <x v="111"/>
    <s v="57058-f01-4"/>
    <n v="1"/>
    <x v="12"/>
    <x v="0"/>
    <x v="0"/>
    <m/>
    <s v="YES"/>
    <d v="2025-06-24T00:00:00"/>
    <s v="PASS"/>
    <s v="NiKa"/>
    <s v="is replaced by 1130"/>
    <m/>
    <m/>
  </r>
  <r>
    <n v="113"/>
    <x v="112"/>
    <s v="57058-f01-06"/>
    <n v="1"/>
    <x v="0"/>
    <x v="0"/>
    <x v="0"/>
    <m/>
    <s v="YES"/>
    <d v="2025-08-20T00:00:00"/>
    <s v="PASS"/>
    <s v="FoNo"/>
    <s v="is replaced by 1130"/>
    <m/>
    <m/>
  </r>
  <r>
    <n v="114"/>
    <x v="113"/>
    <s v="57058-f01-05"/>
    <n v="1"/>
    <x v="0"/>
    <x v="0"/>
    <x v="0"/>
    <m/>
    <s v="YES"/>
    <d v="2025-08-20T00:00:00"/>
    <s v="PASS"/>
    <s v="FoNo"/>
    <s v="is replaced by 1132"/>
    <m/>
    <m/>
  </r>
  <r>
    <n v="115"/>
    <x v="114"/>
    <s v="57058-f01-21"/>
    <n v="1"/>
    <x v="0"/>
    <x v="0"/>
    <x v="0"/>
    <m/>
    <s v="YES"/>
    <d v="2025-08-20T00:00:00"/>
    <s v="PASS"/>
    <s v="FoNo"/>
    <s v="is replaced by 1133"/>
    <m/>
    <m/>
  </r>
  <r>
    <n v="116"/>
    <x v="115"/>
    <s v="57058-f01-22"/>
    <n v="1"/>
    <x v="0"/>
    <x v="0"/>
    <x v="0"/>
    <m/>
    <s v="YES"/>
    <d v="2025-08-20T00:00:00"/>
    <s v="PASS"/>
    <s v="FoNo"/>
    <s v="is replaced by 1134"/>
    <m/>
    <m/>
  </r>
  <r>
    <n v="117"/>
    <x v="116"/>
    <s v="57668-f01-05"/>
    <n v="1"/>
    <x v="13"/>
    <x v="0"/>
    <x v="0"/>
    <m/>
    <s v="YES"/>
    <d v="2025-09-11T00:00:00"/>
    <s v="PASS"/>
    <s v="PaMe"/>
    <s v="is replaced by 1131"/>
    <m/>
    <m/>
  </r>
  <r>
    <n v="118"/>
    <x v="117"/>
    <s v="57668-f01-07"/>
    <n v="1"/>
    <x v="0"/>
    <x v="0"/>
    <x v="0"/>
    <m/>
    <s v="YES"/>
    <d v="2025-09-11T00:00:00"/>
    <s v="PASS"/>
    <s v="PaMe"/>
    <s v="is replaced by 1135"/>
    <m/>
    <m/>
  </r>
  <r>
    <n v="119"/>
    <x v="118"/>
    <s v="57668-f01-06"/>
    <n v="1"/>
    <x v="14"/>
    <x v="0"/>
    <x v="1"/>
    <m/>
    <s v="YES"/>
    <d v="2025-09-11T00:00:00"/>
    <s v="PASS"/>
    <s v="PaMe"/>
    <s v="is replaced by 1136"/>
    <m/>
    <m/>
  </r>
  <r>
    <n v="120"/>
    <x v="119"/>
    <s v="57668-f01-12"/>
    <n v="1"/>
    <x v="0"/>
    <x v="0"/>
    <x v="0"/>
    <m/>
    <s v="YES"/>
    <d v="2025-09-11T00:00:00"/>
    <s v="PASS"/>
    <s v="PaMe"/>
    <s v="is replaced by 1137"/>
    <m/>
    <m/>
  </r>
  <r>
    <n v="121"/>
    <x v="120"/>
    <s v="57668-f01-04"/>
    <n v="1"/>
    <x v="15"/>
    <x v="0"/>
    <x v="1"/>
    <m/>
    <s v="YES"/>
    <d v="2025-09-11T00:00:00"/>
    <s v="PASS"/>
    <s v="PaMe"/>
    <s v="is replaced by 1138"/>
    <m/>
    <m/>
  </r>
  <r>
    <n v="122"/>
    <x v="121"/>
    <s v="57668-f01-03"/>
    <n v="1"/>
    <x v="0"/>
    <x v="0"/>
    <x v="0"/>
    <m/>
    <s v="YES"/>
    <d v="2025-09-11T00:00:00"/>
    <s v="PASS"/>
    <s v="PaMe"/>
    <s v="is replaced by 1139"/>
    <m/>
    <m/>
  </r>
  <r>
    <n v="123"/>
    <x v="122"/>
    <s v="57668-f01-09"/>
    <n v="1"/>
    <x v="16"/>
    <x v="0"/>
    <x v="1"/>
    <m/>
    <s v="YES"/>
    <d v="2025-09-11T00:00:00"/>
    <s v="PASS"/>
    <s v="PaMe"/>
    <s v="is replaced by 1140"/>
    <m/>
    <m/>
  </r>
  <r>
    <n v="124"/>
    <x v="123"/>
    <s v="57668-f01-13"/>
    <n v="1"/>
    <x v="0"/>
    <x v="0"/>
    <x v="0"/>
    <m/>
    <s v="YES"/>
    <d v="2025-09-11T00:00:00"/>
    <s v="PASS"/>
    <s v="PaMe"/>
    <s v="is replaced by 1141"/>
    <m/>
    <m/>
  </r>
  <r>
    <n v="125"/>
    <x v="124"/>
    <s v="57668-f01-10"/>
    <n v="1"/>
    <x v="17"/>
    <x v="0"/>
    <x v="2"/>
    <m/>
    <s v="YES"/>
    <d v="2025-09-11T00:00:00"/>
    <s v="PASS"/>
    <s v="PaMe"/>
    <s v="is replaced by 1142"/>
    <m/>
    <m/>
  </r>
  <r>
    <n v="126"/>
    <x v="125"/>
    <s v="57668-f01-23"/>
    <n v="1"/>
    <x v="18"/>
    <x v="0"/>
    <x v="1"/>
    <m/>
    <s v="YES"/>
    <d v="2025-09-11T00:00:00"/>
    <s v="PASS"/>
    <s v="PaMe"/>
    <s v="is replaced by 1143"/>
    <m/>
    <m/>
  </r>
  <r>
    <n v="127"/>
    <x v="126"/>
    <s v="57668-f01-20"/>
    <n v="1"/>
    <x v="19"/>
    <x v="0"/>
    <x v="1"/>
    <m/>
    <s v="YES"/>
    <d v="2025-09-11T00:00:00"/>
    <s v="PASS"/>
    <s v="PaMe"/>
    <s v="is replaced by 1144"/>
    <m/>
    <m/>
  </r>
  <r>
    <n v="128"/>
    <x v="127"/>
    <s v="57668-f01-18"/>
    <n v="1"/>
    <x v="20"/>
    <x v="1"/>
    <x v="0"/>
    <m/>
    <s v="YES"/>
    <d v="2025-09-11T00:00:00"/>
    <s v="PASS"/>
    <s v="PaMe"/>
    <s v="is replaced by 1145"/>
    <m/>
    <m/>
  </r>
  <r>
    <n v="129"/>
    <x v="128"/>
    <s v="57668-f01-08"/>
    <n v="1"/>
    <x v="21"/>
    <x v="2"/>
    <x v="3"/>
    <m/>
    <s v="NO"/>
    <d v="2025-09-11T00:00:00"/>
    <s v="PASS"/>
    <s v="PaMe"/>
    <m/>
    <m/>
    <m/>
  </r>
  <r>
    <n v="130"/>
    <x v="129"/>
    <s v="57668-f01-19"/>
    <n v="1"/>
    <x v="22"/>
    <x v="3"/>
    <x v="3"/>
    <m/>
    <s v="NO"/>
    <d v="2025-09-11T00:00:00"/>
    <s v="PASS"/>
    <s v="PaMe"/>
    <m/>
    <m/>
    <m/>
  </r>
  <r>
    <n v="131"/>
    <x v="130"/>
    <s v="57668-f01-15"/>
    <n v="1"/>
    <x v="23"/>
    <x v="4"/>
    <x v="3"/>
    <m/>
    <s v="NO"/>
    <d v="2025-09-11T00:00:00"/>
    <s v="PASS"/>
    <s v="PaMe"/>
    <m/>
    <m/>
    <m/>
  </r>
  <r>
    <n v="132"/>
    <x v="131"/>
    <s v="57668-f01-21"/>
    <n v="1"/>
    <x v="24"/>
    <x v="5"/>
    <x v="3"/>
    <m/>
    <s v="NO"/>
    <d v="2025-09-11T00:00:00"/>
    <s v="PASS"/>
    <s v="PaMe"/>
    <m/>
    <m/>
    <m/>
  </r>
  <r>
    <n v="133"/>
    <x v="132"/>
    <s v="57668-f01-02"/>
    <n v="1"/>
    <x v="25"/>
    <x v="0"/>
    <x v="3"/>
    <s v="AIR LOCK"/>
    <s v="NO"/>
    <d v="2025-09-11T00:00:00"/>
    <s v="PASS"/>
    <s v="PaMe"/>
    <m/>
    <m/>
    <m/>
  </r>
  <r>
    <n v="134"/>
    <x v="133"/>
    <s v="57668-f01-24"/>
    <n v="1"/>
    <x v="25"/>
    <x v="0"/>
    <x v="3"/>
    <s v="AIR LOCK"/>
    <s v="NO"/>
    <d v="2025-09-11T00:00:00"/>
    <s v="PASS"/>
    <s v="PaMe"/>
    <m/>
    <m/>
    <m/>
  </r>
  <r>
    <n v="135"/>
    <x v="134"/>
    <s v="57668-f01-11"/>
    <n v="1"/>
    <x v="25"/>
    <x v="0"/>
    <x v="2"/>
    <n v="2253"/>
    <s v="NO"/>
    <d v="2025-09-11T00:00:00"/>
    <s v="PASS"/>
    <s v="PaMe"/>
    <m/>
    <m/>
    <m/>
  </r>
  <r>
    <n v="136"/>
    <x v="135"/>
    <s v="57668-f01-17"/>
    <n v="1"/>
    <x v="25"/>
    <x v="0"/>
    <x v="2"/>
    <n v="2253"/>
    <s v="NO"/>
    <d v="2025-09-11T00:00:00"/>
    <s v="PASS"/>
    <s v="PaMe"/>
    <m/>
    <m/>
    <m/>
  </r>
  <r>
    <n v="137"/>
    <x v="136"/>
    <s v="57668-f01-22"/>
    <n v="1"/>
    <x v="25"/>
    <x v="0"/>
    <x v="2"/>
    <n v="2253"/>
    <s v="NO"/>
    <d v="2025-09-11T00:00:00"/>
    <s v="PASS"/>
    <s v="PaMe"/>
    <m/>
    <m/>
    <m/>
  </r>
  <r>
    <n v="138"/>
    <x v="137"/>
    <s v="57668-f01-16"/>
    <n v="1"/>
    <x v="25"/>
    <x v="0"/>
    <x v="2"/>
    <n v="2253"/>
    <s v="NO"/>
    <d v="2025-09-11T00:00:00"/>
    <s v="PASS"/>
    <s v="PaMe"/>
    <m/>
    <m/>
    <m/>
  </r>
  <r>
    <n v="139"/>
    <x v="138"/>
    <s v="57668-f01-14"/>
    <n v="1"/>
    <x v="25"/>
    <x v="0"/>
    <x v="2"/>
    <n v="2253"/>
    <s v="NO"/>
    <d v="2025-09-11T00:00:00"/>
    <s v="PASS"/>
    <s v="PaMe"/>
    <m/>
    <m/>
    <m/>
  </r>
  <r>
    <n v="140"/>
    <x v="139"/>
    <s v="57327-f01-027"/>
    <n v="1"/>
    <x v="25"/>
    <x v="0"/>
    <x v="2"/>
    <n v="2253"/>
    <s v="NO"/>
    <d v="2026-01-05T00:00:00"/>
    <s v="PASS"/>
    <s v="FoNoP"/>
    <m/>
    <m/>
    <m/>
  </r>
  <r>
    <n v="141"/>
    <x v="140"/>
    <s v="57327-f01-028"/>
    <n v="1"/>
    <x v="25"/>
    <x v="0"/>
    <x v="2"/>
    <n v="2253"/>
    <s v="NO"/>
    <d v="2026-01-05T00:00:00"/>
    <s v="PASS"/>
    <s v="FoNoP"/>
    <m/>
    <m/>
    <m/>
  </r>
  <r>
    <n v="142"/>
    <x v="141"/>
    <s v="57327-f01-025"/>
    <n v="1"/>
    <x v="25"/>
    <x v="0"/>
    <x v="2"/>
    <n v="2253"/>
    <s v="NO"/>
    <d v="2026-01-05T00:00:00"/>
    <s v="PASS"/>
    <s v="FoNoP"/>
    <m/>
    <m/>
    <m/>
  </r>
  <r>
    <n v="143"/>
    <x v="142"/>
    <s v="57327-f01-013"/>
    <n v="1"/>
    <x v="25"/>
    <x v="0"/>
    <x v="2"/>
    <n v="2253"/>
    <s v="NO"/>
    <d v="2026-01-05T00:00:00"/>
    <s v="PASS"/>
    <s v="FoNoP"/>
    <m/>
    <m/>
    <m/>
  </r>
  <r>
    <n v="144"/>
    <x v="143"/>
    <s v="57327-f01-010"/>
    <n v="1"/>
    <x v="25"/>
    <x v="0"/>
    <x v="2"/>
    <n v="2253"/>
    <s v="NO"/>
    <d v="2026-01-05T00:00:00"/>
    <s v="PASS"/>
    <s v="FoNoP"/>
    <m/>
    <m/>
    <m/>
  </r>
  <r>
    <n v="145"/>
    <x v="144"/>
    <s v="57327-f01-002"/>
    <n v="1"/>
    <x v="25"/>
    <x v="0"/>
    <x v="2"/>
    <n v="2253"/>
    <s v="NO"/>
    <d v="2026-01-05T00:00:00"/>
    <s v="PASS"/>
    <s v="FoNoP"/>
    <m/>
    <m/>
    <m/>
  </r>
  <r>
    <n v="146"/>
    <x v="145"/>
    <s v="57327-f01-017"/>
    <n v="1"/>
    <x v="25"/>
    <x v="0"/>
    <x v="2"/>
    <n v="2253"/>
    <s v="NO"/>
    <d v="2026-01-05T00:00:00"/>
    <s v="PASS"/>
    <s v="FoNoP"/>
    <m/>
    <m/>
    <m/>
  </r>
  <r>
    <n v="147"/>
    <x v="146"/>
    <s v="57327-f01-006"/>
    <n v="1"/>
    <x v="25"/>
    <x v="0"/>
    <x v="2"/>
    <n v="2253"/>
    <s v="NO"/>
    <d v="2026-01-05T00:00:00"/>
    <s v="PASS"/>
    <s v="FoNoP"/>
    <m/>
    <m/>
    <m/>
  </r>
  <r>
    <n v="148"/>
    <x v="147"/>
    <s v="57327-f01-014"/>
    <n v="1"/>
    <x v="25"/>
    <x v="0"/>
    <x v="2"/>
    <n v="2253"/>
    <s v="NO"/>
    <d v="2026-01-05T00:00:00"/>
    <s v="PASS"/>
    <s v="FoNoP"/>
    <m/>
    <m/>
    <m/>
  </r>
  <r>
    <n v="149"/>
    <x v="148"/>
    <s v="57327-f01-022"/>
    <n v="1"/>
    <x v="25"/>
    <x v="0"/>
    <x v="2"/>
    <n v="2253"/>
    <s v="NO"/>
    <d v="2026-01-05T00:00:00"/>
    <s v="PASS"/>
    <s v="FoNoP"/>
    <m/>
    <m/>
    <m/>
  </r>
  <r>
    <n v="150"/>
    <x v="149"/>
    <s v="57327-f01-018"/>
    <n v="1"/>
    <x v="25"/>
    <x v="0"/>
    <x v="2"/>
    <n v="2253"/>
    <s v="NO"/>
    <d v="2026-01-05T00:00:00"/>
    <s v="PASS"/>
    <s v="FoNoP"/>
    <m/>
    <m/>
    <m/>
  </r>
  <r>
    <n v="151"/>
    <x v="150"/>
    <s v="57327-f01-024"/>
    <n v="1"/>
    <x v="25"/>
    <x v="0"/>
    <x v="2"/>
    <n v="2253"/>
    <s v="NO"/>
    <d v="2026-01-05T00:00:00"/>
    <s v="PASS"/>
    <s v="FoNoP"/>
    <m/>
    <m/>
    <m/>
  </r>
  <r>
    <n v="152"/>
    <x v="151"/>
    <s v="57327-f01-011"/>
    <n v="1"/>
    <x v="25"/>
    <x v="0"/>
    <x v="2"/>
    <n v="2253"/>
    <s v="NO"/>
    <d v="2026-01-05T00:00:00"/>
    <s v="PASS"/>
    <s v="FoNoP"/>
    <m/>
    <m/>
    <m/>
  </r>
  <r>
    <n v="153"/>
    <x v="152"/>
    <s v="57327-f01-003"/>
    <n v="1"/>
    <x v="25"/>
    <x v="0"/>
    <x v="2"/>
    <n v="2253"/>
    <s v="NO"/>
    <d v="2026-01-05T00:00:00"/>
    <s v="PASS"/>
    <s v="FoNoP"/>
    <m/>
    <m/>
    <m/>
  </r>
  <r>
    <n v="154"/>
    <x v="153"/>
    <s v="57327-f01-007"/>
    <n v="1"/>
    <x v="25"/>
    <x v="0"/>
    <x v="2"/>
    <n v="2253"/>
    <s v="NO"/>
    <d v="2026-01-05T00:00:00"/>
    <s v="PASS"/>
    <s v="FoNoP"/>
    <m/>
    <m/>
    <m/>
  </r>
  <r>
    <n v="155"/>
    <x v="154"/>
    <s v="57327-f01-016"/>
    <n v="1"/>
    <x v="25"/>
    <x v="0"/>
    <x v="2"/>
    <n v="2253"/>
    <s v="NO"/>
    <d v="2026-01-05T00:00:00"/>
    <s v="PASS"/>
    <s v="FoNoP"/>
    <m/>
    <m/>
    <m/>
  </r>
  <r>
    <n v="156"/>
    <x v="155"/>
    <s v="57327-f01-008"/>
    <n v="1"/>
    <x v="25"/>
    <x v="0"/>
    <x v="2"/>
    <n v="2253"/>
    <s v="NO"/>
    <d v="2026-01-05T00:00:00"/>
    <s v="PASS"/>
    <s v="FoNoP"/>
    <m/>
    <m/>
    <m/>
  </r>
  <r>
    <n v="157"/>
    <x v="156"/>
    <s v="57327-f01-020"/>
    <n v="1"/>
    <x v="25"/>
    <x v="0"/>
    <x v="2"/>
    <n v="2253"/>
    <s v="NO"/>
    <d v="2026-01-05T00:00:00"/>
    <s v="PASS"/>
    <s v="FoNoP"/>
    <m/>
    <m/>
    <m/>
  </r>
  <r>
    <n v="158"/>
    <x v="157"/>
    <s v="57327-f01-004"/>
    <n v="1"/>
    <x v="25"/>
    <x v="0"/>
    <x v="2"/>
    <n v="2253"/>
    <s v="NO"/>
    <d v="2026-01-05T00:00:00"/>
    <s v="PASS"/>
    <s v="FoNoP"/>
    <m/>
    <m/>
    <m/>
  </r>
  <r>
    <n v="159"/>
    <x v="158"/>
    <s v="57327-f01-026"/>
    <n v="1"/>
    <x v="25"/>
    <x v="0"/>
    <x v="2"/>
    <n v="2253"/>
    <s v="NO"/>
    <d v="2026-01-05T00:00:00"/>
    <s v="PASS"/>
    <s v="FoNoP"/>
    <m/>
    <m/>
    <m/>
  </r>
  <r>
    <n v="160"/>
    <x v="159"/>
    <s v="57327-f01-019"/>
    <n v="1"/>
    <x v="25"/>
    <x v="0"/>
    <x v="2"/>
    <n v="2253"/>
    <s v="NO"/>
    <d v="2026-01-05T00:00:00"/>
    <s v="PASS"/>
    <s v="FoNoP"/>
    <m/>
    <m/>
    <m/>
  </r>
  <r>
    <n v="161"/>
    <x v="160"/>
    <s v="57327-f01-001"/>
    <n v="1"/>
    <x v="25"/>
    <x v="0"/>
    <x v="2"/>
    <n v="2253"/>
    <s v="NO"/>
    <d v="2026-01-05T00:00:00"/>
    <s v="PASS"/>
    <s v="FoNoP"/>
    <m/>
    <m/>
    <m/>
  </r>
  <r>
    <n v="162"/>
    <x v="161"/>
    <s v="57327-f01-005"/>
    <n v="1"/>
    <x v="25"/>
    <x v="0"/>
    <x v="2"/>
    <n v="2253"/>
    <s v="NO"/>
    <d v="2026-01-05T00:00:00"/>
    <s v="PASS"/>
    <s v="FoNoP"/>
    <m/>
    <m/>
    <m/>
  </r>
  <r>
    <n v="163"/>
    <x v="162"/>
    <s v="57327-f01-023"/>
    <n v="1"/>
    <x v="25"/>
    <x v="0"/>
    <x v="2"/>
    <n v="2253"/>
    <s v="NO"/>
    <d v="2026-01-05T00:00:00"/>
    <s v="PASS"/>
    <s v="FoNoP"/>
    <m/>
    <m/>
    <m/>
  </r>
  <r>
    <n v="164"/>
    <x v="163"/>
    <s v="57327-f01-021"/>
    <n v="1"/>
    <x v="25"/>
    <x v="0"/>
    <x v="2"/>
    <n v="2253"/>
    <s v="NO"/>
    <d v="2026-01-05T00:00:00"/>
    <s v="PASS"/>
    <s v="FoNoP"/>
    <m/>
    <m/>
    <m/>
  </r>
  <r>
    <n v="165"/>
    <x v="164"/>
    <s v="57327-f01-015"/>
    <n v="1"/>
    <x v="25"/>
    <x v="0"/>
    <x v="2"/>
    <n v="2253"/>
    <s v="NO"/>
    <d v="2026-01-05T00:00:00"/>
    <s v="PASS"/>
    <s v="FoNoP"/>
    <m/>
    <m/>
    <m/>
  </r>
  <r>
    <n v="166"/>
    <x v="165"/>
    <s v="57327-f01-009"/>
    <n v="1"/>
    <x v="25"/>
    <x v="0"/>
    <x v="2"/>
    <n v="2253"/>
    <s v="NO"/>
    <d v="2026-01-05T00:00:00"/>
    <s v="PASS"/>
    <s v="FoNoP"/>
    <m/>
    <m/>
    <m/>
  </r>
  <r>
    <n v="167"/>
    <x v="166"/>
    <s v="57327-f01-012"/>
    <n v="1"/>
    <x v="25"/>
    <x v="0"/>
    <x v="2"/>
    <n v="2253"/>
    <s v="NO"/>
    <d v="2026-01-05T00:00:00"/>
    <s v="PASS"/>
    <s v="FoNoP"/>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1">
  <r>
    <m/>
    <x v="0"/>
    <m/>
    <m/>
    <x v="0"/>
    <m/>
    <m/>
    <x v="0"/>
    <m/>
    <m/>
    <m/>
    <m/>
    <m/>
    <m/>
    <x v="0"/>
    <x v="0"/>
    <m/>
    <m/>
    <m/>
    <m/>
    <m/>
    <m/>
    <m/>
    <m/>
    <m/>
    <x v="0"/>
    <m/>
    <m/>
    <m/>
    <m/>
  </r>
  <r>
    <n v="2"/>
    <x v="1"/>
    <n v="1000034"/>
    <n v="1"/>
    <x v="1"/>
    <m/>
    <s v="#003370186066"/>
    <x v="1"/>
    <m/>
    <m/>
    <m/>
    <n v="548.41999999999996"/>
    <n v="0.85499999999999998"/>
    <m/>
    <x v="1"/>
    <x v="1"/>
    <m/>
    <m/>
    <m/>
    <m/>
    <m/>
    <m/>
    <m/>
    <m/>
    <m/>
    <x v="1"/>
    <s v="WASTE"/>
    <m/>
    <m/>
    <s v="packaging"/>
  </r>
  <r>
    <n v="3"/>
    <x v="1"/>
    <n v="1000056"/>
    <n v="1"/>
    <x v="2"/>
    <m/>
    <s v="#022257366066"/>
    <x v="2"/>
    <m/>
    <m/>
    <m/>
    <n v="554.09"/>
    <n v="1.1599999999999999"/>
    <m/>
    <x v="1"/>
    <x v="1"/>
    <m/>
    <m/>
    <m/>
    <m/>
    <m/>
    <m/>
    <m/>
    <m/>
    <m/>
    <x v="1"/>
    <s v="2.OG"/>
    <m/>
    <m/>
    <s v="packaging, reserved for longtermstability study"/>
  </r>
  <r>
    <n v="4"/>
    <x v="2"/>
    <n v="1000082"/>
    <n v="1"/>
    <x v="2"/>
    <m/>
    <s v="#57417644042"/>
    <x v="3"/>
    <m/>
    <m/>
    <m/>
    <n v="882.24"/>
    <n v="1.64"/>
    <m/>
    <x v="1"/>
    <x v="1"/>
    <m/>
    <m/>
    <m/>
    <m/>
    <m/>
    <m/>
    <m/>
    <m/>
    <m/>
    <x v="1"/>
    <s v="WASTE"/>
    <m/>
    <m/>
    <m/>
  </r>
  <r>
    <n v="5"/>
    <x v="2"/>
    <n v="1000088"/>
    <n v="1"/>
    <x v="1"/>
    <m/>
    <s v="#003370124044"/>
    <x v="4"/>
    <m/>
    <m/>
    <m/>
    <n v="868.08"/>
    <n v="2.19"/>
    <m/>
    <x v="1"/>
    <x v="1"/>
    <m/>
    <m/>
    <m/>
    <m/>
    <m/>
    <m/>
    <m/>
    <m/>
    <m/>
    <x v="1"/>
    <s v="WASTE"/>
    <m/>
    <m/>
    <s v="packaging"/>
  </r>
  <r>
    <n v="6"/>
    <x v="2"/>
    <n v="1000095"/>
    <n v="1"/>
    <x v="2"/>
    <m/>
    <s v="#022257244044"/>
    <x v="5"/>
    <m/>
    <m/>
    <m/>
    <n v="857.32"/>
    <n v="0.875"/>
    <m/>
    <x v="1"/>
    <x v="2"/>
    <m/>
    <m/>
    <m/>
    <m/>
    <m/>
    <m/>
    <m/>
    <m/>
    <m/>
    <x v="1"/>
    <s v="WASTE"/>
    <m/>
    <m/>
    <m/>
  </r>
  <r>
    <n v="7"/>
    <x v="2"/>
    <n v="1000096"/>
    <n v="1"/>
    <x v="3"/>
    <m/>
    <s v="#003370124044"/>
    <x v="5"/>
    <m/>
    <m/>
    <m/>
    <n v="882.36"/>
    <n v="0.77"/>
    <m/>
    <x v="1"/>
    <x v="2"/>
    <m/>
    <m/>
    <m/>
    <m/>
    <m/>
    <m/>
    <m/>
    <m/>
    <m/>
    <x v="1"/>
    <s v="WASTE"/>
    <m/>
    <m/>
    <m/>
  </r>
  <r>
    <n v="8"/>
    <x v="2"/>
    <n v="1000097"/>
    <n v="1"/>
    <x v="1"/>
    <m/>
    <s v="#022257244044"/>
    <x v="6"/>
    <m/>
    <m/>
    <m/>
    <n v="860.27"/>
    <n v="1.2749999999999999"/>
    <m/>
    <x v="1"/>
    <x v="2"/>
    <m/>
    <m/>
    <m/>
    <m/>
    <m/>
    <m/>
    <m/>
    <m/>
    <m/>
    <x v="1"/>
    <s v="WASTE"/>
    <m/>
    <m/>
    <m/>
  </r>
  <r>
    <n v="9"/>
    <x v="2"/>
    <n v="1000098"/>
    <n v="1"/>
    <x v="2"/>
    <m/>
    <s v="#022257244044"/>
    <x v="6"/>
    <m/>
    <m/>
    <m/>
    <n v="859.93"/>
    <n v="0.57499999999999996"/>
    <m/>
    <x v="1"/>
    <x v="2"/>
    <m/>
    <m/>
    <m/>
    <m/>
    <m/>
    <m/>
    <m/>
    <m/>
    <m/>
    <x v="1"/>
    <s v="WASTE"/>
    <m/>
    <m/>
    <m/>
  </r>
  <r>
    <n v="10"/>
    <x v="2"/>
    <n v="1000099"/>
    <n v="1"/>
    <x v="3"/>
    <m/>
    <s v="#003370124044"/>
    <x v="6"/>
    <m/>
    <m/>
    <m/>
    <n v="881.86"/>
    <n v="1.84"/>
    <m/>
    <x v="1"/>
    <x v="2"/>
    <m/>
    <m/>
    <m/>
    <m/>
    <m/>
    <m/>
    <m/>
    <m/>
    <m/>
    <x v="1"/>
    <s v="WASTE"/>
    <m/>
    <m/>
    <m/>
  </r>
  <r>
    <n v="11"/>
    <x v="2"/>
    <n v="1000100"/>
    <n v="1"/>
    <x v="2"/>
    <m/>
    <s v="#022257366066"/>
    <x v="7"/>
    <m/>
    <m/>
    <m/>
    <n v="863.18"/>
    <n v="0.95"/>
    <m/>
    <x v="1"/>
    <x v="2"/>
    <m/>
    <m/>
    <m/>
    <m/>
    <m/>
    <m/>
    <m/>
    <m/>
    <m/>
    <x v="1"/>
    <s v="WASTE"/>
    <m/>
    <m/>
    <m/>
  </r>
  <r>
    <n v="12"/>
    <x v="2"/>
    <n v="1000101"/>
    <n v="1"/>
    <x v="1"/>
    <m/>
    <s v="#022257366066"/>
    <x v="7"/>
    <m/>
    <m/>
    <m/>
    <n v="860.51"/>
    <n v="1.07"/>
    <m/>
    <x v="1"/>
    <x v="2"/>
    <m/>
    <m/>
    <m/>
    <m/>
    <m/>
    <m/>
    <m/>
    <m/>
    <m/>
    <x v="1"/>
    <s v="WASTE"/>
    <m/>
    <m/>
    <m/>
  </r>
  <r>
    <n v="13"/>
    <x v="2"/>
    <n v="1000102"/>
    <n v="1"/>
    <x v="2"/>
    <m/>
    <s v="#022257366066"/>
    <x v="8"/>
    <m/>
    <m/>
    <m/>
    <n v="859.39"/>
    <n v="1.53"/>
    <m/>
    <x v="1"/>
    <x v="2"/>
    <m/>
    <m/>
    <m/>
    <m/>
    <m/>
    <m/>
    <m/>
    <m/>
    <m/>
    <x v="1"/>
    <s v="WASTE"/>
    <m/>
    <m/>
    <m/>
  </r>
  <r>
    <n v="14"/>
    <x v="2"/>
    <n v="1000103"/>
    <n v="1"/>
    <x v="1"/>
    <m/>
    <s v="#022257366066"/>
    <x v="8"/>
    <m/>
    <m/>
    <m/>
    <n v="859.27"/>
    <n v="1.47"/>
    <m/>
    <x v="1"/>
    <x v="1"/>
    <m/>
    <m/>
    <m/>
    <m/>
    <m/>
    <m/>
    <m/>
    <m/>
    <m/>
    <x v="2"/>
    <n v="2313"/>
    <m/>
    <m/>
    <s v="packaging"/>
  </r>
  <r>
    <n v="15"/>
    <x v="2"/>
    <n v="1000104"/>
    <n v="1"/>
    <x v="3"/>
    <m/>
    <s v="#003370124044"/>
    <x v="8"/>
    <m/>
    <m/>
    <m/>
    <n v="873.94"/>
    <n v="1.64"/>
    <m/>
    <x v="1"/>
    <x v="2"/>
    <m/>
    <m/>
    <m/>
    <m/>
    <m/>
    <m/>
    <m/>
    <m/>
    <m/>
    <x v="1"/>
    <s v="WASTE"/>
    <m/>
    <m/>
    <m/>
  </r>
  <r>
    <n v="16"/>
    <x v="2"/>
    <n v="1000105"/>
    <n v="1"/>
    <x v="1"/>
    <m/>
    <s v="#022257366066"/>
    <x v="9"/>
    <m/>
    <m/>
    <m/>
    <n v="858.52"/>
    <n v="0.67"/>
    <m/>
    <x v="1"/>
    <x v="2"/>
    <m/>
    <m/>
    <m/>
    <m/>
    <m/>
    <m/>
    <m/>
    <m/>
    <m/>
    <x v="1"/>
    <s v="WASTE"/>
    <m/>
    <m/>
    <m/>
  </r>
  <r>
    <n v="17"/>
    <x v="2"/>
    <n v="1000106"/>
    <n v="1"/>
    <x v="3"/>
    <m/>
    <s v="#022257366066"/>
    <x v="9"/>
    <m/>
    <m/>
    <m/>
    <n v="873.94"/>
    <n v="1.21"/>
    <m/>
    <x v="1"/>
    <x v="2"/>
    <m/>
    <m/>
    <m/>
    <m/>
    <m/>
    <m/>
    <m/>
    <m/>
    <m/>
    <x v="1"/>
    <s v="WASTE"/>
    <m/>
    <m/>
    <m/>
  </r>
  <r>
    <n v="18"/>
    <x v="2"/>
    <n v="1000107"/>
    <n v="1"/>
    <x v="2"/>
    <m/>
    <s v="#022257366066"/>
    <x v="9"/>
    <m/>
    <m/>
    <m/>
    <n v="862.4"/>
    <n v="0.88"/>
    <m/>
    <x v="1"/>
    <x v="1"/>
    <m/>
    <m/>
    <m/>
    <m/>
    <m/>
    <m/>
    <m/>
    <m/>
    <m/>
    <x v="2"/>
    <s v="2.OG"/>
    <m/>
    <m/>
    <s v="packaging"/>
  </r>
  <r>
    <n v="19"/>
    <x v="2"/>
    <n v="1000108"/>
    <n v="1"/>
    <x v="1"/>
    <m/>
    <s v="#022257366066"/>
    <x v="10"/>
    <m/>
    <m/>
    <m/>
    <n v="856.8"/>
    <n v="0.81"/>
    <m/>
    <x v="1"/>
    <x v="1"/>
    <m/>
    <m/>
    <m/>
    <m/>
    <m/>
    <m/>
    <m/>
    <m/>
    <m/>
    <x v="2"/>
    <s v="2.OG"/>
    <m/>
    <m/>
    <s v="packaging"/>
  </r>
  <r>
    <n v="20"/>
    <x v="2"/>
    <n v="1000109"/>
    <n v="1"/>
    <x v="2"/>
    <m/>
    <s v="#022257366066"/>
    <x v="10"/>
    <m/>
    <m/>
    <m/>
    <n v="859.83"/>
    <n v="1.02"/>
    <m/>
    <x v="1"/>
    <x v="2"/>
    <m/>
    <m/>
    <m/>
    <m/>
    <m/>
    <m/>
    <m/>
    <m/>
    <m/>
    <x v="2"/>
    <n v="2313"/>
    <m/>
    <m/>
    <m/>
  </r>
  <r>
    <n v="21"/>
    <x v="2"/>
    <n v="1000110"/>
    <n v="1"/>
    <x v="3"/>
    <m/>
    <s v="#022257366066"/>
    <x v="10"/>
    <m/>
    <m/>
    <m/>
    <n v="870.57"/>
    <n v="0.77500000000000002"/>
    <m/>
    <x v="1"/>
    <x v="2"/>
    <m/>
    <m/>
    <m/>
    <m/>
    <m/>
    <m/>
    <m/>
    <m/>
    <m/>
    <x v="2"/>
    <n v="2313"/>
    <m/>
    <m/>
    <m/>
  </r>
  <r>
    <n v="22"/>
    <x v="2"/>
    <n v="1000111"/>
    <n v="1"/>
    <x v="3"/>
    <m/>
    <s v="#022257366066"/>
    <x v="11"/>
    <m/>
    <m/>
    <m/>
    <n v="874.63"/>
    <n v="0.95"/>
    <m/>
    <x v="1"/>
    <x v="2"/>
    <m/>
    <m/>
    <m/>
    <m/>
    <m/>
    <m/>
    <m/>
    <m/>
    <m/>
    <x v="2"/>
    <n v="2313"/>
    <m/>
    <m/>
    <m/>
  </r>
  <r>
    <n v="23"/>
    <x v="2"/>
    <n v="1000112"/>
    <n v="1"/>
    <x v="1"/>
    <m/>
    <s v="#003370186066"/>
    <x v="12"/>
    <m/>
    <m/>
    <m/>
    <n v="881.53"/>
    <n v="5.68"/>
    <m/>
    <x v="1"/>
    <x v="2"/>
    <m/>
    <m/>
    <m/>
    <m/>
    <m/>
    <m/>
    <m/>
    <m/>
    <m/>
    <x v="2"/>
    <n v="2314"/>
    <m/>
    <m/>
    <m/>
  </r>
  <r>
    <n v="24"/>
    <x v="2"/>
    <n v="1000113"/>
    <n v="1"/>
    <x v="3"/>
    <m/>
    <s v="#022257366066"/>
    <x v="12"/>
    <m/>
    <m/>
    <m/>
    <n v="873.97"/>
    <n v="1.585"/>
    <m/>
    <x v="1"/>
    <x v="2"/>
    <m/>
    <m/>
    <m/>
    <m/>
    <m/>
    <m/>
    <m/>
    <m/>
    <m/>
    <x v="2"/>
    <s v="2.OG"/>
    <m/>
    <m/>
    <m/>
  </r>
  <r>
    <n v="25"/>
    <x v="2"/>
    <n v="1000115"/>
    <n v="1"/>
    <x v="3"/>
    <m/>
    <s v="#022275366066"/>
    <x v="13"/>
    <m/>
    <m/>
    <m/>
    <n v="876.26"/>
    <n v="1.375"/>
    <m/>
    <x v="1"/>
    <x v="2"/>
    <m/>
    <m/>
    <m/>
    <m/>
    <m/>
    <m/>
    <m/>
    <m/>
    <m/>
    <x v="2"/>
    <n v="2314"/>
    <m/>
    <m/>
    <m/>
  </r>
  <r>
    <n v="26"/>
    <x v="2"/>
    <n v="1000116"/>
    <n v="1"/>
    <x v="3"/>
    <m/>
    <s v="#022257366066"/>
    <x v="14"/>
    <m/>
    <m/>
    <m/>
    <m/>
    <n v="1.575"/>
    <m/>
    <x v="1"/>
    <x v="1"/>
    <m/>
    <m/>
    <m/>
    <m/>
    <m/>
    <m/>
    <m/>
    <m/>
    <m/>
    <x v="2"/>
    <s v="2.OG"/>
    <m/>
    <m/>
    <m/>
  </r>
  <r>
    <n v="27"/>
    <x v="2"/>
    <n v="1000118"/>
    <n v="1"/>
    <x v="3"/>
    <m/>
    <s v="#022257366066"/>
    <x v="15"/>
    <m/>
    <m/>
    <m/>
    <n v="878.22"/>
    <n v="1.0549999999999999"/>
    <m/>
    <x v="1"/>
    <x v="2"/>
    <m/>
    <m/>
    <m/>
    <m/>
    <m/>
    <m/>
    <m/>
    <m/>
    <m/>
    <x v="2"/>
    <n v="2314"/>
    <m/>
    <m/>
    <m/>
  </r>
  <r>
    <n v="28"/>
    <x v="2"/>
    <n v="1000121"/>
    <n v="1"/>
    <x v="3"/>
    <m/>
    <s v="#030815126069"/>
    <x v="16"/>
    <m/>
    <m/>
    <m/>
    <n v="847.34"/>
    <n v="0.86"/>
    <m/>
    <x v="1"/>
    <x v="2"/>
    <m/>
    <m/>
    <m/>
    <m/>
    <m/>
    <m/>
    <m/>
    <m/>
    <m/>
    <x v="2"/>
    <n v="2314"/>
    <m/>
    <m/>
    <m/>
  </r>
  <r>
    <n v="29"/>
    <x v="2"/>
    <n v="1000123"/>
    <n v="1"/>
    <x v="3"/>
    <m/>
    <s v="#030815126069"/>
    <x v="17"/>
    <m/>
    <m/>
    <m/>
    <n v="861.63"/>
    <n v="0.93"/>
    <m/>
    <x v="1"/>
    <x v="2"/>
    <m/>
    <m/>
    <m/>
    <m/>
    <m/>
    <m/>
    <m/>
    <m/>
    <m/>
    <x v="2"/>
    <n v="2314"/>
    <m/>
    <m/>
    <m/>
  </r>
  <r>
    <n v="30"/>
    <x v="2"/>
    <n v="1000124"/>
    <n v="1"/>
    <x v="3"/>
    <m/>
    <s v="#030815126069"/>
    <x v="18"/>
    <m/>
    <m/>
    <m/>
    <n v="854.57"/>
    <n v="0.59499999999999997"/>
    <m/>
    <x v="1"/>
    <x v="2"/>
    <m/>
    <m/>
    <m/>
    <m/>
    <m/>
    <m/>
    <m/>
    <m/>
    <m/>
    <x v="2"/>
    <n v="2314"/>
    <m/>
    <m/>
    <m/>
  </r>
  <r>
    <n v="31"/>
    <x v="2"/>
    <n v="1000129"/>
    <n v="1"/>
    <x v="3"/>
    <m/>
    <s v="#030815126069"/>
    <x v="19"/>
    <m/>
    <m/>
    <m/>
    <n v="859.39"/>
    <n v="1.2150000000000001"/>
    <m/>
    <x v="1"/>
    <x v="1"/>
    <m/>
    <m/>
    <m/>
    <m/>
    <m/>
    <m/>
    <m/>
    <m/>
    <m/>
    <x v="2"/>
    <s v="2.OG"/>
    <m/>
    <m/>
    <s v="packaging"/>
  </r>
  <r>
    <n v="32"/>
    <x v="2"/>
    <n v="1000130"/>
    <n v="1"/>
    <x v="3"/>
    <m/>
    <s v="#030815126069"/>
    <x v="20"/>
    <m/>
    <m/>
    <m/>
    <n v="856.18"/>
    <n v="0.56000000000000005"/>
    <m/>
    <x v="1"/>
    <x v="2"/>
    <m/>
    <m/>
    <m/>
    <m/>
    <m/>
    <m/>
    <m/>
    <m/>
    <m/>
    <x v="2"/>
    <n v="2314"/>
    <m/>
    <m/>
    <m/>
  </r>
  <r>
    <n v="33"/>
    <x v="2"/>
    <n v="1000131"/>
    <n v="1"/>
    <x v="3"/>
    <m/>
    <s v="#030815126069"/>
    <x v="21"/>
    <m/>
    <m/>
    <m/>
    <n v="849.04"/>
    <n v="0.745"/>
    <m/>
    <x v="1"/>
    <x v="2"/>
    <m/>
    <m/>
    <m/>
    <m/>
    <m/>
    <m/>
    <m/>
    <m/>
    <m/>
    <x v="2"/>
    <n v="2314"/>
    <m/>
    <m/>
    <m/>
  </r>
  <r>
    <n v="34"/>
    <x v="2"/>
    <n v="1000132"/>
    <n v="1"/>
    <x v="1"/>
    <m/>
    <s v="#030815126069"/>
    <x v="21"/>
    <m/>
    <m/>
    <m/>
    <n v="831.51"/>
    <n v="1.62"/>
    <m/>
    <x v="1"/>
    <x v="2"/>
    <m/>
    <m/>
    <m/>
    <m/>
    <m/>
    <m/>
    <m/>
    <m/>
    <m/>
    <x v="2"/>
    <n v="2314"/>
    <m/>
    <m/>
    <m/>
  </r>
  <r>
    <n v="35"/>
    <x v="2"/>
    <n v="1000133"/>
    <n v="1"/>
    <x v="3"/>
    <m/>
    <s v="#030815126069"/>
    <x v="22"/>
    <m/>
    <m/>
    <m/>
    <n v="846.88"/>
    <n v="1.7"/>
    <m/>
    <x v="1"/>
    <x v="2"/>
    <m/>
    <m/>
    <m/>
    <m/>
    <m/>
    <m/>
    <m/>
    <m/>
    <m/>
    <x v="2"/>
    <n v="2314"/>
    <m/>
    <m/>
    <m/>
  </r>
  <r>
    <n v="36"/>
    <x v="2"/>
    <n v="1000134"/>
    <n v="1"/>
    <x v="1"/>
    <m/>
    <s v="#030815126069"/>
    <x v="22"/>
    <m/>
    <m/>
    <m/>
    <n v="826.7"/>
    <n v="2.335"/>
    <m/>
    <x v="1"/>
    <x v="2"/>
    <m/>
    <m/>
    <m/>
    <m/>
    <m/>
    <m/>
    <m/>
    <m/>
    <m/>
    <x v="2"/>
    <n v="2314"/>
    <m/>
    <m/>
    <m/>
  </r>
  <r>
    <n v="37"/>
    <x v="2"/>
    <n v="1000139"/>
    <n v="1"/>
    <x v="3"/>
    <m/>
    <s v="#030815126069"/>
    <x v="23"/>
    <m/>
    <m/>
    <m/>
    <n v="829.39"/>
    <n v="1.97"/>
    <m/>
    <x v="1"/>
    <x v="2"/>
    <m/>
    <m/>
    <m/>
    <m/>
    <m/>
    <m/>
    <m/>
    <m/>
    <m/>
    <x v="2"/>
    <n v="2314"/>
    <m/>
    <m/>
    <m/>
  </r>
  <r>
    <n v="38"/>
    <x v="2"/>
    <n v="1000143"/>
    <n v="1"/>
    <x v="1"/>
    <m/>
    <s v="#030815126069"/>
    <x v="24"/>
    <m/>
    <m/>
    <m/>
    <n v="842.7"/>
    <n v="2.4300000000000002"/>
    <m/>
    <x v="1"/>
    <x v="2"/>
    <m/>
    <m/>
    <m/>
    <m/>
    <m/>
    <m/>
    <m/>
    <m/>
    <m/>
    <x v="2"/>
    <n v="2314"/>
    <m/>
    <m/>
    <m/>
  </r>
  <r>
    <n v="39"/>
    <x v="2"/>
    <n v="1000144"/>
    <n v="1"/>
    <x v="3"/>
    <m/>
    <s v="#030815126069"/>
    <x v="25"/>
    <m/>
    <m/>
    <m/>
    <n v="848.01"/>
    <n v="1.68"/>
    <m/>
    <x v="1"/>
    <x v="2"/>
    <m/>
    <m/>
    <m/>
    <m/>
    <m/>
    <m/>
    <m/>
    <m/>
    <m/>
    <x v="2"/>
    <n v="2314"/>
    <m/>
    <m/>
    <m/>
  </r>
  <r>
    <n v="40"/>
    <x v="2"/>
    <n v="1000145"/>
    <n v="1"/>
    <x v="1"/>
    <m/>
    <s v="#030815126069"/>
    <x v="25"/>
    <m/>
    <m/>
    <m/>
    <n v="826.82"/>
    <n v="2.2200000000000002"/>
    <m/>
    <x v="1"/>
    <x v="2"/>
    <m/>
    <m/>
    <m/>
    <m/>
    <m/>
    <m/>
    <m/>
    <m/>
    <m/>
    <x v="2"/>
    <n v="2314"/>
    <m/>
    <m/>
    <m/>
  </r>
  <r>
    <n v="41"/>
    <x v="2"/>
    <n v="1000146"/>
    <n v="1"/>
    <x v="1"/>
    <m/>
    <s v="#030815126069"/>
    <x v="26"/>
    <m/>
    <m/>
    <m/>
    <n v="826"/>
    <n v="1.6850000000000001"/>
    <m/>
    <x v="1"/>
    <x v="2"/>
    <m/>
    <m/>
    <m/>
    <m/>
    <m/>
    <m/>
    <m/>
    <m/>
    <m/>
    <x v="2"/>
    <n v="2314"/>
    <m/>
    <m/>
    <m/>
  </r>
  <r>
    <n v="42"/>
    <x v="2"/>
    <n v="1000147"/>
    <n v="1"/>
    <x v="3"/>
    <m/>
    <s v="#030815126069"/>
    <x v="26"/>
    <m/>
    <m/>
    <m/>
    <n v="849.38"/>
    <n v="0.84499999999999997"/>
    <m/>
    <x v="1"/>
    <x v="2"/>
    <m/>
    <m/>
    <m/>
    <m/>
    <m/>
    <m/>
    <m/>
    <m/>
    <m/>
    <x v="2"/>
    <n v="2314"/>
    <m/>
    <m/>
    <m/>
  </r>
  <r>
    <n v="43"/>
    <x v="2"/>
    <n v="1000148"/>
    <n v="1"/>
    <x v="3"/>
    <m/>
    <s v="#030815126069"/>
    <x v="27"/>
    <m/>
    <m/>
    <m/>
    <n v="847.07"/>
    <n v="1.0549999999999999"/>
    <m/>
    <x v="1"/>
    <x v="2"/>
    <m/>
    <m/>
    <m/>
    <m/>
    <m/>
    <m/>
    <m/>
    <m/>
    <m/>
    <x v="2"/>
    <n v="2314"/>
    <m/>
    <m/>
    <m/>
  </r>
  <r>
    <n v="44"/>
    <x v="2"/>
    <n v="1000149"/>
    <n v="1"/>
    <x v="1"/>
    <m/>
    <s v="#030815126069"/>
    <x v="27"/>
    <m/>
    <m/>
    <m/>
    <n v="820.47"/>
    <n v="1.96"/>
    <m/>
    <x v="1"/>
    <x v="2"/>
    <m/>
    <m/>
    <m/>
    <m/>
    <m/>
    <m/>
    <m/>
    <m/>
    <m/>
    <x v="2"/>
    <n v="2314"/>
    <m/>
    <m/>
    <m/>
  </r>
  <r>
    <n v="45"/>
    <x v="2"/>
    <n v="1000173"/>
    <n v="1"/>
    <x v="3"/>
    <m/>
    <s v="#030815126069"/>
    <x v="28"/>
    <m/>
    <m/>
    <m/>
    <n v="844.2"/>
    <n v="1.77"/>
    <m/>
    <x v="1"/>
    <x v="2"/>
    <m/>
    <m/>
    <m/>
    <m/>
    <m/>
    <m/>
    <m/>
    <m/>
    <m/>
    <x v="2"/>
    <n v="2315"/>
    <m/>
    <m/>
    <m/>
  </r>
  <r>
    <n v="46"/>
    <x v="2"/>
    <n v="1000177"/>
    <n v="1"/>
    <x v="1"/>
    <m/>
    <s v="#030815126069"/>
    <x v="29"/>
    <m/>
    <m/>
    <m/>
    <n v="838.19"/>
    <n v="1.51"/>
    <m/>
    <x v="1"/>
    <x v="2"/>
    <m/>
    <m/>
    <m/>
    <m/>
    <m/>
    <m/>
    <m/>
    <m/>
    <m/>
    <x v="2"/>
    <n v="2315"/>
    <m/>
    <m/>
    <m/>
  </r>
  <r>
    <n v="47"/>
    <x v="2"/>
    <n v="1000178"/>
    <n v="1"/>
    <x v="3"/>
    <m/>
    <s v="#030815126069"/>
    <x v="29"/>
    <m/>
    <m/>
    <m/>
    <n v="843.82"/>
    <n v="0.96499999999999997"/>
    <m/>
    <x v="1"/>
    <x v="2"/>
    <m/>
    <m/>
    <m/>
    <m/>
    <m/>
    <m/>
    <m/>
    <m/>
    <m/>
    <x v="2"/>
    <n v="2315"/>
    <m/>
    <m/>
    <m/>
  </r>
  <r>
    <n v="48"/>
    <x v="2"/>
    <n v="1000179"/>
    <n v="1"/>
    <x v="3"/>
    <m/>
    <s v="#030815126069"/>
    <x v="30"/>
    <m/>
    <m/>
    <m/>
    <n v="845.17"/>
    <n v="2.19"/>
    <m/>
    <x v="1"/>
    <x v="2"/>
    <m/>
    <m/>
    <m/>
    <m/>
    <m/>
    <m/>
    <m/>
    <m/>
    <m/>
    <x v="2"/>
    <n v="2315"/>
    <m/>
    <m/>
    <m/>
  </r>
  <r>
    <n v="49"/>
    <x v="2"/>
    <n v="1000180"/>
    <n v="1"/>
    <x v="1"/>
    <m/>
    <s v="#030815126069"/>
    <x v="30"/>
    <m/>
    <m/>
    <m/>
    <n v="841.53"/>
    <n v="1.98"/>
    <m/>
    <x v="1"/>
    <x v="2"/>
    <m/>
    <m/>
    <m/>
    <m/>
    <m/>
    <m/>
    <m/>
    <m/>
    <m/>
    <x v="2"/>
    <n v="2315"/>
    <m/>
    <m/>
    <m/>
  </r>
  <r>
    <n v="50"/>
    <x v="2"/>
    <n v="1000190"/>
    <n v="1"/>
    <x v="1"/>
    <n v="1003"/>
    <s v="#030815126069"/>
    <x v="31"/>
    <m/>
    <m/>
    <m/>
    <n v="841.12"/>
    <n v="0.66500000000000004"/>
    <m/>
    <x v="1"/>
    <x v="2"/>
    <m/>
    <m/>
    <m/>
    <m/>
    <m/>
    <m/>
    <m/>
    <m/>
    <m/>
    <x v="2"/>
    <n v="2315"/>
    <m/>
    <m/>
    <m/>
  </r>
  <r>
    <n v="51"/>
    <x v="2"/>
    <n v="1000198"/>
    <n v="1"/>
    <x v="3"/>
    <n v="1003"/>
    <s v="#030815126069"/>
    <x v="32"/>
    <m/>
    <m/>
    <m/>
    <n v="846.26"/>
    <n v="2.1949999999999998"/>
    <m/>
    <x v="1"/>
    <x v="2"/>
    <m/>
    <m/>
    <m/>
    <m/>
    <m/>
    <m/>
    <m/>
    <m/>
    <m/>
    <x v="2"/>
    <n v="2315"/>
    <m/>
    <m/>
    <m/>
  </r>
  <r>
    <n v="52"/>
    <x v="2"/>
    <n v="1000199"/>
    <n v="1"/>
    <x v="1"/>
    <n v="1004"/>
    <s v="#030815126069"/>
    <x v="32"/>
    <m/>
    <m/>
    <m/>
    <n v="840.78"/>
    <n v="0.73"/>
    <m/>
    <x v="1"/>
    <x v="2"/>
    <m/>
    <m/>
    <m/>
    <m/>
    <m/>
    <m/>
    <m/>
    <m/>
    <m/>
    <x v="2"/>
    <n v="2315"/>
    <m/>
    <m/>
    <m/>
  </r>
  <r>
    <n v="53"/>
    <x v="2"/>
    <n v="1000206"/>
    <n v="1"/>
    <x v="3"/>
    <n v="1003"/>
    <s v="#030815126069"/>
    <x v="33"/>
    <m/>
    <m/>
    <m/>
    <n v="849.39"/>
    <n v="1.7050000000000001"/>
    <m/>
    <x v="1"/>
    <x v="2"/>
    <m/>
    <m/>
    <m/>
    <m/>
    <m/>
    <m/>
    <m/>
    <m/>
    <m/>
    <x v="2"/>
    <n v="2315"/>
    <m/>
    <m/>
    <m/>
  </r>
  <r>
    <n v="54"/>
    <x v="2"/>
    <n v="1000207"/>
    <n v="1"/>
    <x v="4"/>
    <n v="1004"/>
    <s v="#030815126069"/>
    <x v="33"/>
    <m/>
    <m/>
    <m/>
    <n v="868.92"/>
    <n v="1.075"/>
    <m/>
    <x v="1"/>
    <x v="2"/>
    <m/>
    <m/>
    <m/>
    <m/>
    <m/>
    <m/>
    <m/>
    <m/>
    <m/>
    <x v="2"/>
    <n v="2315"/>
    <m/>
    <m/>
    <m/>
  </r>
  <r>
    <n v="55"/>
    <x v="2"/>
    <n v="1000208"/>
    <n v="1"/>
    <x v="5"/>
    <n v="1005"/>
    <s v="#030815126069"/>
    <x v="33"/>
    <m/>
    <m/>
    <m/>
    <n v="847.37"/>
    <n v="1.91"/>
    <m/>
    <x v="1"/>
    <x v="2"/>
    <m/>
    <m/>
    <m/>
    <m/>
    <m/>
    <m/>
    <m/>
    <m/>
    <m/>
    <x v="2"/>
    <n v="2315"/>
    <m/>
    <m/>
    <m/>
  </r>
  <r>
    <n v="56"/>
    <x v="1"/>
    <n v="1000210"/>
    <n v="1"/>
    <x v="4"/>
    <n v="1004"/>
    <s v="#030815126069"/>
    <x v="34"/>
    <m/>
    <m/>
    <m/>
    <n v="557.47"/>
    <n v="0.65"/>
    <m/>
    <x v="1"/>
    <x v="2"/>
    <m/>
    <m/>
    <m/>
    <m/>
    <m/>
    <m/>
    <m/>
    <m/>
    <m/>
    <x v="2"/>
    <n v="2298"/>
    <m/>
    <m/>
    <s v="6K 1.0, sales ready"/>
  </r>
  <r>
    <n v="57"/>
    <x v="1"/>
    <n v="1000211"/>
    <n v="1"/>
    <x v="5"/>
    <n v="1005"/>
    <s v="#030815126069"/>
    <x v="34"/>
    <m/>
    <m/>
    <m/>
    <n v="544.14"/>
    <n v="0.93"/>
    <m/>
    <x v="1"/>
    <x v="2"/>
    <m/>
    <m/>
    <m/>
    <m/>
    <m/>
    <m/>
    <m/>
    <m/>
    <m/>
    <x v="2"/>
    <n v="2298"/>
    <m/>
    <m/>
    <s v="6K 1.0"/>
  </r>
  <r>
    <n v="58"/>
    <x v="1"/>
    <n v="1000212"/>
    <n v="1"/>
    <x v="3"/>
    <n v="1003"/>
    <s v="#030815126069"/>
    <x v="35"/>
    <m/>
    <m/>
    <m/>
    <n v="541.27"/>
    <n v="0.76"/>
    <m/>
    <x v="1"/>
    <x v="2"/>
    <m/>
    <m/>
    <m/>
    <m/>
    <m/>
    <m/>
    <m/>
    <m/>
    <m/>
    <x v="2"/>
    <n v="2298"/>
    <m/>
    <m/>
    <s v="6K 1.0"/>
  </r>
  <r>
    <n v="59"/>
    <x v="1"/>
    <n v="1000214"/>
    <n v="1"/>
    <x v="5"/>
    <n v="1005"/>
    <s v="#030815126069"/>
    <x v="35"/>
    <m/>
    <m/>
    <m/>
    <n v="543.27"/>
    <n v="1.3049999999999999"/>
    <m/>
    <x v="1"/>
    <x v="2"/>
    <m/>
    <m/>
    <m/>
    <m/>
    <m/>
    <m/>
    <m/>
    <m/>
    <m/>
    <x v="2"/>
    <n v="2298"/>
    <m/>
    <m/>
    <s v="6K 1.0"/>
  </r>
  <r>
    <n v="60"/>
    <x v="2"/>
    <n v="1000217"/>
    <n v="1"/>
    <x v="4"/>
    <n v="1004"/>
    <s v="#030815126069"/>
    <x v="36"/>
    <m/>
    <m/>
    <m/>
    <n v="862.28"/>
    <n v="1.3149999999999999"/>
    <m/>
    <x v="1"/>
    <x v="2"/>
    <m/>
    <m/>
    <m/>
    <m/>
    <m/>
    <m/>
    <m/>
    <m/>
    <m/>
    <x v="2"/>
    <n v="2315"/>
    <m/>
    <m/>
    <m/>
  </r>
  <r>
    <n v="61"/>
    <x v="1"/>
    <n v="1000219"/>
    <n v="1"/>
    <x v="3"/>
    <n v="1006"/>
    <s v="#030815126069"/>
    <x v="37"/>
    <m/>
    <m/>
    <m/>
    <n v="547.76"/>
    <s v="1,34"/>
    <m/>
    <x v="1"/>
    <x v="2"/>
    <m/>
    <m/>
    <m/>
    <m/>
    <m/>
    <m/>
    <m/>
    <m/>
    <m/>
    <x v="2"/>
    <n v="2298"/>
    <m/>
    <m/>
    <s v="6K 1.0"/>
  </r>
  <r>
    <n v="62"/>
    <x v="1"/>
    <n v="1000220"/>
    <n v="1"/>
    <x v="4"/>
    <n v="1004"/>
    <s v="#030815126069"/>
    <x v="37"/>
    <m/>
    <m/>
    <m/>
    <n v="554.91999999999996"/>
    <s v="1,26"/>
    <m/>
    <x v="1"/>
    <x v="2"/>
    <m/>
    <m/>
    <m/>
    <m/>
    <m/>
    <m/>
    <m/>
    <m/>
    <m/>
    <x v="2"/>
    <n v="2298"/>
    <m/>
    <m/>
    <s v="6K 1.0"/>
  </r>
  <r>
    <n v="63"/>
    <x v="2"/>
    <n v="1000226"/>
    <n v="1"/>
    <x v="3"/>
    <n v="1006"/>
    <s v="#030815126069"/>
    <x v="38"/>
    <m/>
    <m/>
    <m/>
    <n v="853.52"/>
    <s v="0,970"/>
    <m/>
    <x v="1"/>
    <x v="2"/>
    <m/>
    <m/>
    <m/>
    <m/>
    <m/>
    <m/>
    <m/>
    <m/>
    <m/>
    <x v="2"/>
    <n v="2316"/>
    <m/>
    <m/>
    <m/>
  </r>
  <r>
    <n v="64"/>
    <x v="3"/>
    <n v="1000239"/>
    <n v="1"/>
    <x v="5"/>
    <n v="1038"/>
    <s v="#003370124044"/>
    <x v="39"/>
    <s v="NiKa"/>
    <d v="2023-03-19T00:00:00"/>
    <s v="NiKa"/>
    <n v="126"/>
    <n v="3.5390000000000001"/>
    <s v="PASS"/>
    <x v="1"/>
    <x v="1"/>
    <s v="YES"/>
    <s v="YES"/>
    <d v="2024-07-12T00:00:00"/>
    <s v="AnMu"/>
    <s v="VC3"/>
    <s v="PASS"/>
    <d v="2024-07-19T00:00:00"/>
    <s v="SaSe"/>
    <s v="PASS"/>
    <x v="1"/>
    <s v="WASTE"/>
    <m/>
    <m/>
    <m/>
  </r>
  <r>
    <n v="65"/>
    <x v="3"/>
    <n v="1000240"/>
    <n v="1"/>
    <x v="4"/>
    <n v="1027"/>
    <s v="#020767224044"/>
    <x v="40"/>
    <s v="NiKa"/>
    <d v="2024-03-20T00:00:00"/>
    <s v="NiKa"/>
    <n v="126"/>
    <n v="0.71499999999999997"/>
    <s v="PASS"/>
    <x v="1"/>
    <x v="1"/>
    <s v="YES"/>
    <s v="YES"/>
    <d v="2024-07-12T00:00:00"/>
    <s v="AnMu"/>
    <s v="VC3"/>
    <s v="PASS"/>
    <d v="2024-07-19T00:00:00"/>
    <s v="SaSe"/>
    <s v="PASS"/>
    <x v="2"/>
    <s v="2.OG"/>
    <m/>
    <m/>
    <s v="FormFutura"/>
  </r>
  <r>
    <n v="66"/>
    <x v="3"/>
    <n v="1000242"/>
    <n v="1"/>
    <x v="3"/>
    <n v="1037"/>
    <s v="#003370124044"/>
    <x v="41"/>
    <s v="NiKa"/>
    <d v="2024-03-21T00:00:00"/>
    <s v="NiKa"/>
    <n v="128"/>
    <n v="1.639"/>
    <s v="PASS"/>
    <x v="1"/>
    <x v="1"/>
    <s v="YES"/>
    <s v="YES"/>
    <d v="2024-07-12T00:00:00"/>
    <s v="AnMu"/>
    <s v="VC3"/>
    <s v="PASS"/>
    <d v="2024-07-19T00:00:00"/>
    <s v="SaSe"/>
    <s v="PASS"/>
    <x v="2"/>
    <s v="2.OG"/>
    <m/>
    <m/>
    <s v="FormFutura"/>
  </r>
  <r>
    <n v="67"/>
    <x v="3"/>
    <n v="1000243"/>
    <n v="1"/>
    <x v="4"/>
    <n v="1027"/>
    <s v="#020767224044"/>
    <x v="41"/>
    <s v="NiKa"/>
    <d v="2024-03-21T00:00:00"/>
    <s v="NiKa"/>
    <n v="126"/>
    <n v="4.6050000000000004"/>
    <s v="PASS"/>
    <x v="1"/>
    <x v="1"/>
    <s v="YES"/>
    <s v="YES"/>
    <d v="2024-07-12T00:00:00"/>
    <s v="AnMu"/>
    <s v="VC3"/>
    <s v="PASS"/>
    <d v="2024-07-19T00:00:00"/>
    <s v="SaSe"/>
    <s v="PASS"/>
    <x v="2"/>
    <s v="2.OG"/>
    <m/>
    <m/>
    <s v="FormFutura"/>
  </r>
  <r>
    <n v="68"/>
    <x v="3"/>
    <n v="1000244"/>
    <n v="1"/>
    <x v="5"/>
    <n v="1038"/>
    <s v="#003370124044"/>
    <x v="41"/>
    <s v="NiKa"/>
    <d v="2024-03-21T00:00:00"/>
    <s v="NiKa"/>
    <n v="129"/>
    <n v="1.375"/>
    <s v="PASS"/>
    <x v="1"/>
    <x v="1"/>
    <s v="YES"/>
    <s v="YES"/>
    <d v="2024-07-12T00:00:00"/>
    <s v="AnMu"/>
    <s v="VC3"/>
    <s v="PASS"/>
    <d v="2024-07-19T00:00:00"/>
    <s v="SaSe"/>
    <s v="PASS"/>
    <x v="2"/>
    <s v="2.OG"/>
    <m/>
    <m/>
    <s v="FormFutura"/>
  </r>
  <r>
    <n v="69"/>
    <x v="3"/>
    <n v="1000246"/>
    <n v="1"/>
    <x v="4"/>
    <n v="1027"/>
    <s v="#020767224044"/>
    <x v="42"/>
    <s v="NiKa"/>
    <d v="2024-03-22T00:00:00"/>
    <s v="NiKa"/>
    <n v="126"/>
    <n v="4.8940000000000001"/>
    <s v="PASS"/>
    <x v="1"/>
    <x v="1"/>
    <s v="YES"/>
    <s v="YES"/>
    <d v="2024-07-12T00:00:00"/>
    <s v="AnMu"/>
    <s v="VC3"/>
    <s v="PASS"/>
    <d v="2024-07-19T00:00:00"/>
    <s v="SaSe"/>
    <s v="PASS"/>
    <x v="2"/>
    <s v="2.OG"/>
    <m/>
    <m/>
    <s v="FormFutura"/>
  </r>
  <r>
    <n v="70"/>
    <x v="3"/>
    <n v="1000247"/>
    <n v="1"/>
    <x v="5"/>
    <n v="1038"/>
    <s v="#003370124044"/>
    <x v="42"/>
    <s v="NiKa"/>
    <d v="2024-03-22T00:00:00"/>
    <s v="NiKa"/>
    <n v="126"/>
    <n v="4.8940000000000001"/>
    <s v="PASS"/>
    <x v="1"/>
    <x v="1"/>
    <s v="YES"/>
    <s v="YES"/>
    <d v="2024-07-12T00:00:00"/>
    <s v="AnMu"/>
    <s v="VC3"/>
    <s v="PASS"/>
    <d v="2024-07-19T00:00:00"/>
    <s v="SaSe"/>
    <s v="PASS"/>
    <x v="2"/>
    <s v="2.OG"/>
    <m/>
    <m/>
    <s v="FormFutura"/>
  </r>
  <r>
    <n v="71"/>
    <x v="3"/>
    <n v="1000248"/>
    <n v="1"/>
    <x v="3"/>
    <n v="1037"/>
    <s v="#003370124044"/>
    <x v="42"/>
    <s v="NiKa"/>
    <d v="2024-03-22T00:00:00"/>
    <s v="NiKa"/>
    <n v="127"/>
    <n v="3.85"/>
    <s v="PASS"/>
    <x v="1"/>
    <x v="1"/>
    <s v="YES"/>
    <s v="YES"/>
    <d v="2024-07-12T00:00:00"/>
    <s v="AnMu"/>
    <s v="VC3"/>
    <s v="PASS"/>
    <d v="2024-07-19T00:00:00"/>
    <s v="SaSe"/>
    <s v="PASS"/>
    <x v="2"/>
    <s v="2.OG"/>
    <m/>
    <m/>
    <s v="FormFutura"/>
  </r>
  <r>
    <n v="72"/>
    <x v="3"/>
    <n v="1000250"/>
    <n v="1"/>
    <x v="4"/>
    <n v="1027"/>
    <s v="#020767224044"/>
    <x v="42"/>
    <s v="NiKa"/>
    <d v="2024-03-22T00:00:00"/>
    <s v="NiKa"/>
    <n v="127"/>
    <n v="4.4660000000000002"/>
    <s v="PASS"/>
    <x v="1"/>
    <x v="1"/>
    <s v="YES"/>
    <s v="YES"/>
    <d v="2024-07-12T00:00:00"/>
    <s v="AnMu"/>
    <s v="VC3"/>
    <s v="PASS"/>
    <d v="2024-07-19T00:00:00"/>
    <s v="SaSe"/>
    <s v="PASS"/>
    <x v="1"/>
    <s v="WASTE"/>
    <m/>
    <m/>
    <s v="FormFutura"/>
  </r>
  <r>
    <n v="73"/>
    <x v="3"/>
    <n v="1000251"/>
    <n v="1"/>
    <x v="3"/>
    <n v="1037"/>
    <s v="#003370124044"/>
    <x v="43"/>
    <s v="PaMe"/>
    <d v="2024-03-25T00:00:00"/>
    <s v="NiKa"/>
    <n v="128"/>
    <n v="4.0229999999999997"/>
    <s v="PASS"/>
    <x v="1"/>
    <x v="1"/>
    <s v="YES"/>
    <s v="YES"/>
    <d v="2024-07-12T00:00:00"/>
    <s v="AnMu"/>
    <s v="VC3"/>
    <s v="PASS"/>
    <d v="2024-07-19T00:00:00"/>
    <s v="SaSe"/>
    <s v="PASS"/>
    <x v="2"/>
    <s v="2.OG"/>
    <m/>
    <m/>
    <s v="FormFutura"/>
  </r>
  <r>
    <n v="74"/>
    <x v="3"/>
    <n v="1000253"/>
    <n v="1"/>
    <x v="5"/>
    <n v="1038"/>
    <s v="#003370124044"/>
    <x v="43"/>
    <s v="PaMe"/>
    <d v="2024-03-25T00:00:00"/>
    <s v="NiKa"/>
    <n v="128"/>
    <n v="3.2250000000000001"/>
    <s v="PASS"/>
    <x v="1"/>
    <x v="1"/>
    <s v="YES"/>
    <s v="YES"/>
    <d v="2024-07-12T00:00:00"/>
    <s v="AnMu"/>
    <s v="VC3"/>
    <s v="PASS"/>
    <d v="2024-07-19T00:00:00"/>
    <s v="SaSe"/>
    <s v="PASS"/>
    <x v="2"/>
    <s v="2.OG"/>
    <m/>
    <m/>
    <s v="FormFutura"/>
  </r>
  <r>
    <n v="75"/>
    <x v="3"/>
    <n v="1000254"/>
    <n v="1"/>
    <x v="3"/>
    <n v="1037"/>
    <s v="#003370124044"/>
    <x v="43"/>
    <s v="NiKa"/>
    <d v="2024-03-25T00:00:00"/>
    <s v="NiKa"/>
    <n v="129"/>
    <n v="4.62"/>
    <s v="PASS"/>
    <x v="1"/>
    <x v="1"/>
    <s v="YES"/>
    <s v="YES"/>
    <d v="2024-07-12T00:00:00"/>
    <s v="AnMu"/>
    <s v="VC3"/>
    <s v="PASS"/>
    <d v="2024-07-19T00:00:00"/>
    <s v="SaSe"/>
    <s v="PASS"/>
    <x v="2"/>
    <s v="2.OG"/>
    <m/>
    <m/>
    <s v="FormFutura"/>
  </r>
  <r>
    <n v="76"/>
    <x v="3"/>
    <n v="1000255"/>
    <n v="1"/>
    <x v="5"/>
    <n v="1038"/>
    <s v="#003370124044"/>
    <x v="43"/>
    <s v="NiKa"/>
    <d v="2024-03-25T00:00:00"/>
    <s v="NiKa"/>
    <n v="127"/>
    <n v="5.32"/>
    <s v="PASS"/>
    <x v="1"/>
    <x v="1"/>
    <s v="YES"/>
    <s v="YES"/>
    <d v="2024-07-12T00:00:00"/>
    <s v="AnMu"/>
    <s v="VC3"/>
    <s v="PASS"/>
    <d v="2024-07-19T00:00:00"/>
    <s v="SaSe"/>
    <s v="PASS"/>
    <x v="2"/>
    <s v="2.OG"/>
    <m/>
    <m/>
    <s v="FormFutura"/>
  </r>
  <r>
    <n v="77"/>
    <x v="3"/>
    <n v="1000256"/>
    <n v="1"/>
    <x v="3"/>
    <n v="1037"/>
    <s v="#003370124044"/>
    <x v="44"/>
    <s v="NiKa"/>
    <d v="2024-03-26T00:00:00"/>
    <s v="NiKa"/>
    <n v="129"/>
    <n v="1.639"/>
    <s v="PASS"/>
    <x v="1"/>
    <x v="1"/>
    <s v="NO"/>
    <s v="NO"/>
    <d v="2024-07-12T00:00:00"/>
    <s v="AnMu"/>
    <s v="VC3"/>
    <s v="PASS"/>
    <d v="2024-07-19T00:00:00"/>
    <s v="SaSe"/>
    <s v="PASS"/>
    <x v="2"/>
    <s v="2.OG"/>
    <m/>
    <m/>
    <s v="FormFutura"/>
  </r>
  <r>
    <n v="78"/>
    <x v="3"/>
    <n v="1000258"/>
    <n v="1"/>
    <x v="5"/>
    <n v="1038"/>
    <s v="#003370124044"/>
    <x v="44"/>
    <s v="NiKa"/>
    <d v="2024-03-26T00:00:00"/>
    <s v="NiKa"/>
    <n v="125"/>
    <n v="2.4820000000000002"/>
    <s v="PASS"/>
    <x v="1"/>
    <x v="1"/>
    <s v="YES"/>
    <s v="YES"/>
    <d v="2024-07-12T00:00:00"/>
    <s v="AnMu"/>
    <s v="VC3"/>
    <s v="PASS"/>
    <d v="2024-07-19T00:00:00"/>
    <s v="SaSe"/>
    <s v="PASS"/>
    <x v="2"/>
    <s v="2.OG"/>
    <m/>
    <m/>
    <s v="FormFutura"/>
  </r>
  <r>
    <n v="79"/>
    <x v="3"/>
    <n v="1000262"/>
    <n v="1"/>
    <x v="3"/>
    <n v="1037"/>
    <s v="#003370124044"/>
    <x v="45"/>
    <s v="NiKa"/>
    <d v="2024-03-27T00:00:00"/>
    <s v="NiKa"/>
    <n v="128"/>
    <n v="2.2440000000000002"/>
    <s v="PASS"/>
    <x v="1"/>
    <x v="1"/>
    <s v="YES"/>
    <s v="YES"/>
    <d v="2024-07-12T00:00:00"/>
    <s v="AnMu"/>
    <s v="VC3"/>
    <s v="PASS"/>
    <d v="2024-07-19T00:00:00"/>
    <s v="SaSe"/>
    <s v="PASS"/>
    <x v="2"/>
    <s v="2.OG"/>
    <m/>
    <m/>
    <s v="B-Ware"/>
  </r>
  <r>
    <n v="80"/>
    <x v="3"/>
    <n v="1000264"/>
    <n v="1"/>
    <x v="5"/>
    <n v="1028"/>
    <s v="#02689144046"/>
    <x v="45"/>
    <s v="NiKa"/>
    <d v="2024-03-27T00:00:00"/>
    <s v="NiKa"/>
    <n v="123"/>
    <n v="4.569"/>
    <s v="PASS"/>
    <x v="1"/>
    <x v="1"/>
    <s v="YES"/>
    <s v="YES"/>
    <d v="2024-07-12T00:00:00"/>
    <s v="AnMu"/>
    <s v="VC3"/>
    <s v="PASS"/>
    <d v="2024-07-19T00:00:00"/>
    <s v="SaSe"/>
    <s v="PASS"/>
    <x v="2"/>
    <s v="2.OG"/>
    <m/>
    <m/>
    <s v="FormFutura"/>
  </r>
  <r>
    <n v="81"/>
    <x v="3"/>
    <n v="1000265"/>
    <n v="1"/>
    <x v="3"/>
    <n v="1037"/>
    <s v="#003370124044"/>
    <x v="45"/>
    <s v="NiKa"/>
    <d v="2024-03-27T00:00:00"/>
    <s v="NiKa"/>
    <n v="128"/>
    <n v="3.2189999999999999"/>
    <s v="PASS"/>
    <x v="1"/>
    <x v="1"/>
    <s v="YES"/>
    <s v="YES"/>
    <d v="2024-07-12T00:00:00"/>
    <s v="AnMu"/>
    <s v="VC3"/>
    <s v="PASS"/>
    <d v="2024-07-19T00:00:00"/>
    <s v="SaSe"/>
    <s v="PASS"/>
    <x v="1"/>
    <s v="WASTE"/>
    <m/>
    <m/>
    <s v="FormFutura"/>
  </r>
  <r>
    <n v="82"/>
    <x v="3"/>
    <n v="1000267"/>
    <n v="1"/>
    <x v="5"/>
    <n v="1028"/>
    <s v="#02689144046"/>
    <x v="45"/>
    <s v="NiKa"/>
    <d v="2024-03-27T00:00:00"/>
    <s v="NiKa"/>
    <n v="126"/>
    <n v="5.0149999999999997"/>
    <s v="PASS"/>
    <x v="1"/>
    <x v="1"/>
    <s v="YES"/>
    <s v="YES"/>
    <d v="2024-07-12T00:00:00"/>
    <s v="AnMu"/>
    <s v="VC3"/>
    <s v="PASS"/>
    <d v="2024-07-19T00:00:00"/>
    <s v="SaSe"/>
    <s v="PASS"/>
    <x v="2"/>
    <s v="2.OG"/>
    <m/>
    <m/>
    <s v="FormFutura"/>
  </r>
  <r>
    <n v="83"/>
    <x v="3"/>
    <n v="1000274"/>
    <n v="1"/>
    <x v="3"/>
    <n v="1037"/>
    <s v="#003370124044"/>
    <x v="46"/>
    <s v="NiKa"/>
    <d v="2024-04-02T00:00:00"/>
    <s v="NiKa"/>
    <n v="129"/>
    <n v="2.831"/>
    <s v="PASS"/>
    <x v="1"/>
    <x v="1"/>
    <s v="YES"/>
    <s v="YES"/>
    <d v="2024-07-12T00:00:00"/>
    <s v="AnMu"/>
    <s v="VC3"/>
    <s v="PASS"/>
    <d v="2024-07-19T00:00:00"/>
    <s v="SaSe"/>
    <s v="PASS"/>
    <x v="2"/>
    <s v="2.OG"/>
    <m/>
    <m/>
    <s v="FormFutura"/>
  </r>
  <r>
    <n v="84"/>
    <x v="3"/>
    <n v="1000275"/>
    <n v="1"/>
    <x v="4"/>
    <n v="1030"/>
    <s v="#02689144046"/>
    <x v="46"/>
    <s v="NiKa"/>
    <d v="2024-04-02T00:00:00"/>
    <s v="NiKa"/>
    <n v="126"/>
    <n v="4.5209999999999999"/>
    <s v="PASS"/>
    <x v="1"/>
    <x v="1"/>
    <s v="YES"/>
    <s v="YES"/>
    <d v="2024-07-12T00:00:00"/>
    <s v="AnMu"/>
    <s v="VC3"/>
    <s v="PASS"/>
    <d v="2024-07-19T00:00:00"/>
    <s v="SaSe"/>
    <s v="PASS"/>
    <x v="1"/>
    <s v="WASTE"/>
    <m/>
    <m/>
    <s v="FormFutura"/>
  </r>
  <r>
    <n v="85"/>
    <x v="4"/>
    <n v="1000280"/>
    <n v="1"/>
    <x v="3"/>
    <n v="1055"/>
    <s v="#55925"/>
    <x v="47"/>
    <s v="AnMu"/>
    <d v="2024-04-10T00:00:00"/>
    <s v="NiKa"/>
    <n v="550"/>
    <n v="0.307"/>
    <s v="FAIL"/>
    <x v="1"/>
    <x v="1"/>
    <m/>
    <m/>
    <m/>
    <m/>
    <m/>
    <m/>
    <m/>
    <m/>
    <m/>
    <x v="1"/>
    <s v="WASTE"/>
    <m/>
    <m/>
    <s v="Wrong Parameter"/>
  </r>
  <r>
    <n v="86"/>
    <x v="4"/>
    <n v="1000281"/>
    <n v="1"/>
    <x v="4"/>
    <n v="1056"/>
    <s v="#55925"/>
    <x v="47"/>
    <s v="AnMu"/>
    <d v="2024-04-10T00:00:00"/>
    <s v="NiKa"/>
    <n v="520"/>
    <n v="2.3439999999999999"/>
    <s v="FAIL"/>
    <x v="1"/>
    <x v="1"/>
    <s v="YES"/>
    <s v="YES"/>
    <d v="2024-07-12T00:00:00"/>
    <s v="AnMu"/>
    <s v="VC3"/>
    <s v="PASS"/>
    <d v="2024-07-19T00:00:00"/>
    <s v="SaSe"/>
    <s v="PASS"/>
    <x v="1"/>
    <s v="WASTE"/>
    <m/>
    <m/>
    <s v="Wrong Parameter"/>
  </r>
  <r>
    <n v="87"/>
    <x v="4"/>
    <n v="1000283"/>
    <n v="1"/>
    <x v="3"/>
    <n v="1055"/>
    <s v="#55925"/>
    <x v="48"/>
    <s v="NiKa"/>
    <d v="2024-04-10T00:00:00"/>
    <s v="NiKa"/>
    <n v="550"/>
    <n v="0.19600000000000001"/>
    <s v="FAIL"/>
    <x v="1"/>
    <x v="1"/>
    <s v="YES"/>
    <s v="YES"/>
    <d v="2024-07-12T00:00:00"/>
    <s v="AnMu"/>
    <s v="VC3"/>
    <s v="PASS"/>
    <d v="2024-07-19T00:00:00"/>
    <s v="SaSe"/>
    <s v="PASS"/>
    <x v="1"/>
    <s v="WASTE"/>
    <m/>
    <m/>
    <s v="Wrong Parameter"/>
  </r>
  <r>
    <n v="88"/>
    <x v="4"/>
    <n v="1000284"/>
    <n v="1"/>
    <x v="4"/>
    <n v="1056"/>
    <s v="#55925"/>
    <x v="48"/>
    <s v="NiKa"/>
    <d v="2024-04-10T00:00:00"/>
    <s v="NiKa"/>
    <n v="516"/>
    <n v="2.1469999999999998"/>
    <s v="FAIL"/>
    <x v="1"/>
    <x v="1"/>
    <s v="YES"/>
    <s v="YES"/>
    <d v="2024-07-12T00:00:00"/>
    <s v="AnMu"/>
    <s v="VC3"/>
    <s v="PASS"/>
    <d v="2024-07-19T00:00:00"/>
    <s v="SaSe"/>
    <s v="PASS"/>
    <x v="2"/>
    <s v="2.OG"/>
    <m/>
    <m/>
    <s v="Wrong Parameter"/>
  </r>
  <r>
    <n v="89"/>
    <x v="4"/>
    <n v="1000285"/>
    <n v="1"/>
    <x v="5"/>
    <n v="1057"/>
    <s v="#55925"/>
    <x v="48"/>
    <s v="NiKa"/>
    <d v="2024-04-10T00:00:00"/>
    <s v="NiKa"/>
    <n v="526"/>
    <n v="0.57699999999999996"/>
    <s v="FAIL"/>
    <x v="1"/>
    <x v="1"/>
    <s v="YES"/>
    <s v="YES"/>
    <d v="2024-07-12T00:00:00"/>
    <s v="AnMu"/>
    <s v="VC3"/>
    <s v="PASS"/>
    <d v="2024-07-19T00:00:00"/>
    <s v="SaSe"/>
    <s v="PASS"/>
    <x v="1"/>
    <s v="WASTE"/>
    <m/>
    <m/>
    <s v="Wrong Parameter"/>
  </r>
  <r>
    <n v="90"/>
    <x v="4"/>
    <n v="1000286"/>
    <n v="1"/>
    <x v="3"/>
    <n v="1055"/>
    <s v="#55925"/>
    <x v="49"/>
    <s v="NiKa"/>
    <d v="2024-04-10T00:00:00"/>
    <s v="NiKa"/>
    <n v="550"/>
    <n v="0.22500000000000001"/>
    <s v="PASS"/>
    <x v="1"/>
    <x v="1"/>
    <s v="YES"/>
    <s v="YES"/>
    <d v="2024-07-12T00:00:00"/>
    <s v="AnMu"/>
    <s v="VC3"/>
    <s v="PASS"/>
    <d v="2024-07-19T00:00:00"/>
    <s v="SaSe"/>
    <s v="PASS"/>
    <x v="1"/>
    <s v="WASTE"/>
    <m/>
    <m/>
    <s v="Wrong Parameter"/>
  </r>
  <r>
    <n v="91"/>
    <x v="4"/>
    <n v="1000287"/>
    <n v="1"/>
    <x v="3"/>
    <n v="1055"/>
    <s v="#55925"/>
    <x v="50"/>
    <s v="NiKa"/>
    <d v="2024-04-10T00:00:00"/>
    <s v="NiKa"/>
    <n v="548"/>
    <n v="1.2509999999999999"/>
    <s v="PASS"/>
    <x v="1"/>
    <x v="1"/>
    <s v="YES"/>
    <s v="YES"/>
    <d v="2024-07-12T00:00:00"/>
    <s v="AnMu"/>
    <s v="VC3"/>
    <s v="PASS"/>
    <d v="2024-07-19T00:00:00"/>
    <s v="SaSe"/>
    <s v="PASS"/>
    <x v="2"/>
    <s v="2.OG"/>
    <m/>
    <m/>
    <s v="Wrong Parameter"/>
  </r>
  <r>
    <n v="92"/>
    <x v="4"/>
    <n v="1000288"/>
    <n v="1"/>
    <x v="4"/>
    <n v="1056"/>
    <s v="#55925"/>
    <x v="50"/>
    <s v="NiKa"/>
    <d v="2024-04-10T00:00:00"/>
    <s v="NiKa"/>
    <n v="517"/>
    <n v="2.012"/>
    <s v="PASS"/>
    <x v="1"/>
    <x v="1"/>
    <s v="YES"/>
    <s v="YES"/>
    <d v="2024-07-12T00:00:00"/>
    <s v="AnMu"/>
    <s v="VC3"/>
    <s v="PASS"/>
    <d v="2024-07-19T00:00:00"/>
    <s v="SaSe"/>
    <s v="PASS"/>
    <x v="2"/>
    <s v="2.OG"/>
    <m/>
    <m/>
    <s v="Wrong Parameter"/>
  </r>
  <r>
    <n v="93"/>
    <x v="4"/>
    <n v="1000289"/>
    <n v="1"/>
    <x v="5"/>
    <n v="1057"/>
    <s v="#55925"/>
    <x v="50"/>
    <s v="NiKa"/>
    <d v="2024-04-10T00:00:00"/>
    <s v="NiKa"/>
    <n v="527"/>
    <n v="1.397"/>
    <s v="PASS"/>
    <x v="1"/>
    <x v="1"/>
    <s v="YES"/>
    <s v="YES"/>
    <d v="2024-07-12T00:00:00"/>
    <s v="AnMu"/>
    <s v="VC3"/>
    <s v="PASS"/>
    <d v="2024-07-19T00:00:00"/>
    <s v="SaSe"/>
    <s v="PASS"/>
    <x v="2"/>
    <s v="2.OG"/>
    <m/>
    <m/>
    <s v="Wrong Parameter"/>
  </r>
  <r>
    <n v="94"/>
    <x v="4"/>
    <n v="1000290"/>
    <n v="1"/>
    <x v="3"/>
    <n v="1055"/>
    <s v="#55925"/>
    <x v="51"/>
    <s v="PaMe"/>
    <d v="2024-04-11T00:00:00"/>
    <s v="PaMe"/>
    <n v="547"/>
    <n v="0.52300000000000002"/>
    <s v="PASS"/>
    <x v="1"/>
    <x v="1"/>
    <s v="YES"/>
    <s v="YES"/>
    <d v="2024-07-12T00:00:00"/>
    <s v="AnMu"/>
    <s v="VC3"/>
    <s v="PASS"/>
    <d v="2024-07-19T00:00:00"/>
    <s v="SaSe"/>
    <s v="PASS"/>
    <x v="2"/>
    <s v="2.OG"/>
    <m/>
    <m/>
    <s v="Wrong Parameter"/>
  </r>
  <r>
    <n v="95"/>
    <x v="4"/>
    <n v="1000291"/>
    <n v="1"/>
    <x v="4"/>
    <n v="1056"/>
    <s v="#55925"/>
    <x v="51"/>
    <s v="PaMe"/>
    <d v="2024-04-11T00:00:00"/>
    <s v="PaMe"/>
    <n v="518"/>
    <n v="1.9079999999999999"/>
    <s v="PASS"/>
    <x v="1"/>
    <x v="1"/>
    <s v="YES"/>
    <s v="YES"/>
    <d v="2024-07-12T00:00:00"/>
    <s v="AnMu"/>
    <s v="VC3"/>
    <s v="PASS"/>
    <d v="2024-07-19T00:00:00"/>
    <s v="SaSe"/>
    <s v="PASS"/>
    <x v="2"/>
    <s v="2.OG"/>
    <m/>
    <m/>
    <s v="Wrong Parameter"/>
  </r>
  <r>
    <n v="96"/>
    <x v="4"/>
    <n v="1000293"/>
    <n v="1"/>
    <x v="3"/>
    <n v="1055"/>
    <s v="#55925"/>
    <x v="52"/>
    <s v="PaMe"/>
    <d v="2024-04-23T00:00:00"/>
    <s v="PaMe"/>
    <n v="542"/>
    <n v="3.02"/>
    <s v="PASS"/>
    <x v="1"/>
    <x v="1"/>
    <s v="YES"/>
    <s v="YES"/>
    <d v="2024-07-12T00:00:00"/>
    <s v="AnMu"/>
    <s v="VC3"/>
    <s v="PASS"/>
    <d v="2024-07-19T00:00:00"/>
    <s v="SaSe"/>
    <s v="PASS"/>
    <x v="1"/>
    <s v="WASTE"/>
    <m/>
    <m/>
    <s v="only for internal Use"/>
  </r>
  <r>
    <n v="97"/>
    <x v="4"/>
    <n v="1000294"/>
    <n v="1"/>
    <x v="4"/>
    <n v="1056"/>
    <s v="#55925"/>
    <x v="52"/>
    <s v="PaMe"/>
    <d v="2024-04-23T00:00:00"/>
    <s v="PaMe"/>
    <n v="529"/>
    <n v="4.2069999999999999"/>
    <s v="PASS"/>
    <x v="1"/>
    <x v="1"/>
    <s v="YES"/>
    <s v="YES"/>
    <d v="2024-07-12T00:00:00"/>
    <s v="AnMu"/>
    <s v="VC3"/>
    <s v="PASS"/>
    <d v="2024-07-19T00:00:00"/>
    <s v="SaSe"/>
    <s v="PASS"/>
    <x v="1"/>
    <s v="WASTE"/>
    <m/>
    <m/>
    <m/>
  </r>
  <r>
    <n v="98"/>
    <x v="4"/>
    <n v="1000295"/>
    <n v="1"/>
    <x v="5"/>
    <n v="1057"/>
    <s v="#55925"/>
    <x v="52"/>
    <s v="PaMe"/>
    <d v="2024-04-23T00:00:00"/>
    <s v="PaMe"/>
    <n v="536"/>
    <n v="3.7280000000000002"/>
    <s v="PASS"/>
    <x v="1"/>
    <x v="1"/>
    <s v="YES"/>
    <s v="YES"/>
    <d v="2024-07-12T00:00:00"/>
    <s v="AnMu"/>
    <s v="VC3"/>
    <s v="PASS"/>
    <d v="2024-07-19T00:00:00"/>
    <s v="SaSe"/>
    <s v="PASS"/>
    <x v="1"/>
    <s v="WASTE"/>
    <m/>
    <m/>
    <s v="only for internal Use"/>
  </r>
  <r>
    <n v="99"/>
    <x v="4"/>
    <n v="1000307"/>
    <n v="1"/>
    <x v="5"/>
    <n v="1057"/>
    <s v="#55925"/>
    <x v="53"/>
    <s v="PaMe"/>
    <d v="2024-04-29T00:00:00"/>
    <s v="PaMe"/>
    <n v="535"/>
    <n v="2.988"/>
    <s v="FAIL"/>
    <x v="1"/>
    <x v="1"/>
    <s v="YES"/>
    <s v="YES"/>
    <d v="2024-07-12T00:00:00"/>
    <s v="AnMu"/>
    <s v="VC3"/>
    <s v="PASS"/>
    <d v="2024-07-19T00:00:00"/>
    <s v="SaSe"/>
    <s v="PASS"/>
    <x v="2"/>
    <s v="2.OG"/>
    <m/>
    <m/>
    <s v="black little particels on the surface of the bottle"/>
  </r>
  <r>
    <n v="100"/>
    <x v="4"/>
    <n v="1000312"/>
    <n v="1"/>
    <x v="4"/>
    <n v="1056"/>
    <s v="#55925"/>
    <x v="54"/>
    <s v="PaMe"/>
    <d v="2024-05-02T00:00:00"/>
    <s v="PaMe"/>
    <n v="529"/>
    <n v="5.6870000000000003"/>
    <s v="PASS"/>
    <x v="1"/>
    <x v="2"/>
    <s v="YES"/>
    <s v="YES"/>
    <d v="2024-07-12T00:00:00"/>
    <s v="AnMu"/>
    <s v="VC3"/>
    <s v="PASS"/>
    <d v="2024-07-19T00:00:00"/>
    <s v="SaSe"/>
    <s v="PASS"/>
    <x v="3"/>
    <m/>
    <s v="A233"/>
    <s v="Miltenyi Biotech"/>
    <m/>
  </r>
  <r>
    <n v="101"/>
    <x v="4"/>
    <n v="1000313"/>
    <n v="1"/>
    <x v="5"/>
    <n v="1057"/>
    <s v="#55925"/>
    <x v="54"/>
    <s v="PaMe"/>
    <d v="2024-05-02T00:00:00"/>
    <s v="PaMe"/>
    <n v="534"/>
    <n v="1.839"/>
    <s v="PASS"/>
    <x v="1"/>
    <x v="2"/>
    <s v="YES"/>
    <s v="YES"/>
    <d v="2024-07-12T00:00:00"/>
    <s v="AnMu"/>
    <s v="VC3"/>
    <s v="PASS"/>
    <d v="2024-07-19T00:00:00"/>
    <s v="SaSe"/>
    <s v="PASS"/>
    <x v="3"/>
    <m/>
    <s v="A236"/>
    <s v="Fisher Scientific GmbH"/>
    <m/>
  </r>
  <r>
    <n v="102"/>
    <x v="4"/>
    <n v="1000314"/>
    <n v="1"/>
    <x v="3"/>
    <n v="1055"/>
    <s v="#55925"/>
    <x v="55"/>
    <s v="PaMe"/>
    <d v="2024-05-03T00:00:00"/>
    <s v="PaMe"/>
    <n v="539"/>
    <n v="1.9330000000000001"/>
    <s v="PASS"/>
    <x v="1"/>
    <x v="2"/>
    <s v="YES"/>
    <s v="YES"/>
    <d v="2024-07-12T00:00:00"/>
    <s v="AnMu"/>
    <s v="VC3"/>
    <s v="PASS"/>
    <d v="2024-07-19T00:00:00"/>
    <s v="SaSe"/>
    <s v="PASS"/>
    <x v="3"/>
    <m/>
    <s v="A236"/>
    <s v="Fisher Scientific GmbH"/>
    <m/>
  </r>
  <r>
    <n v="103"/>
    <x v="4"/>
    <n v="1000316"/>
    <n v="1"/>
    <x v="5"/>
    <n v="1057"/>
    <s v="#55925"/>
    <x v="55"/>
    <s v="PaMe"/>
    <d v="2024-05-03T00:00:00"/>
    <s v="PaMe"/>
    <n v="535"/>
    <n v="2.552"/>
    <s v="PASS"/>
    <x v="1"/>
    <x v="2"/>
    <s v="YES"/>
    <s v="YES"/>
    <d v="2024-07-12T00:00:00"/>
    <s v="AnMu"/>
    <s v="VC3"/>
    <s v="PASS"/>
    <d v="2024-07-19T00:00:00"/>
    <s v="SaSe"/>
    <s v="PASS"/>
    <x v="3"/>
    <m/>
    <s v="A236"/>
    <s v="Fisher Scientific GmbH"/>
    <m/>
  </r>
  <r>
    <n v="104"/>
    <x v="4"/>
    <n v="1000317"/>
    <n v="1"/>
    <x v="3"/>
    <n v="1055"/>
    <s v="#55925"/>
    <x v="56"/>
    <s v="PaMe"/>
    <d v="2024-05-14T00:00:00"/>
    <s v="PaMe"/>
    <n v="540"/>
    <n v="2.1080000000000001"/>
    <s v="PASS"/>
    <x v="1"/>
    <x v="2"/>
    <s v="YES"/>
    <s v="YES"/>
    <d v="2024-07-12T00:00:00"/>
    <s v="AnMu"/>
    <s v="VC3"/>
    <s v="PASS"/>
    <d v="2024-07-19T00:00:00"/>
    <s v="SaSe"/>
    <s v="PASS"/>
    <x v="3"/>
    <m/>
    <s v="A242 (1)"/>
    <s v="Fisher Scientific GmbH"/>
    <m/>
  </r>
  <r>
    <n v="105"/>
    <x v="4"/>
    <n v="1000319"/>
    <n v="1"/>
    <x v="5"/>
    <n v="1057"/>
    <s v="#55925"/>
    <x v="56"/>
    <s v="PaMe"/>
    <d v="2024-05-14T00:00:00"/>
    <s v="PaMe"/>
    <n v="535"/>
    <n v="2.3290000000000002"/>
    <s v="PASS"/>
    <x v="1"/>
    <x v="2"/>
    <s v="YES"/>
    <s v="YES"/>
    <d v="2024-07-12T00:00:00"/>
    <s v="AnMu"/>
    <s v="VC3"/>
    <s v="PASS"/>
    <d v="2024-07-19T00:00:00"/>
    <s v="SaSe"/>
    <s v="PASS"/>
    <x v="3"/>
    <m/>
    <s v="A242 (1)"/>
    <s v="Fisher Scientific GmbH"/>
    <m/>
  </r>
  <r>
    <n v="106"/>
    <x v="4"/>
    <n v="1000320"/>
    <n v="1"/>
    <x v="3"/>
    <n v="1059"/>
    <s v="#55925"/>
    <x v="56"/>
    <s v="PaMe"/>
    <d v="2024-05-14T00:00:00"/>
    <s v="PaMe"/>
    <n v="534"/>
    <n v="4.7370000000000001"/>
    <s v="PASS"/>
    <x v="1"/>
    <x v="2"/>
    <s v="YES"/>
    <s v="YES"/>
    <d v="2024-07-12T00:00:00"/>
    <s v="AnMu"/>
    <s v="VC3"/>
    <s v="PASS"/>
    <d v="2024-07-19T00:00:00"/>
    <s v="SaSe"/>
    <s v="PASS"/>
    <x v="3"/>
    <m/>
    <s v="A242 (1)"/>
    <s v="Fisher Scientific GmbH"/>
    <m/>
  </r>
  <r>
    <n v="107"/>
    <x v="4"/>
    <n v="1000322"/>
    <n v="1"/>
    <x v="5"/>
    <n v="1057"/>
    <s v="#55925"/>
    <x v="56"/>
    <s v="PaMe"/>
    <d v="2024-05-14T00:00:00"/>
    <s v="PaMe"/>
    <n v="534"/>
    <n v="2.3380000000000001"/>
    <s v="PASS"/>
    <x v="1"/>
    <x v="2"/>
    <s v="YES"/>
    <s v="YES"/>
    <d v="2024-07-12T00:00:00"/>
    <s v="AnMu"/>
    <s v="VC3"/>
    <s v="PASS"/>
    <d v="2024-07-19T00:00:00"/>
    <s v="SaSe"/>
    <s v="PASS"/>
    <x v="3"/>
    <m/>
    <s v="A242 (1)"/>
    <s v="Fisher Scientific GmbH"/>
    <m/>
  </r>
  <r>
    <n v="108"/>
    <x v="4"/>
    <n v="1000323"/>
    <n v="1"/>
    <x v="3"/>
    <n v="1059"/>
    <s v="#55925"/>
    <x v="56"/>
    <s v="PaMe"/>
    <d v="2024-05-14T00:00:00"/>
    <s v="PaMe"/>
    <n v="535"/>
    <n v="3.3639999999999999"/>
    <s v="PASS"/>
    <x v="1"/>
    <x v="2"/>
    <s v="YES"/>
    <s v="YES"/>
    <d v="2024-07-12T00:00:00"/>
    <s v="AnMu"/>
    <s v="VC3"/>
    <s v="PASS"/>
    <d v="2024-07-19T00:00:00"/>
    <s v="SaSe"/>
    <s v="PASS"/>
    <x v="3"/>
    <m/>
    <s v="A242 (1)"/>
    <s v="Fisher Scientific GmbH"/>
    <m/>
  </r>
  <r>
    <n v="109"/>
    <x v="4"/>
    <n v="1000324"/>
    <n v="1"/>
    <x v="4"/>
    <n v="1058"/>
    <s v="#55925"/>
    <x v="56"/>
    <s v="PaMe"/>
    <d v="2024-05-14T00:00:00"/>
    <s v="PaMe"/>
    <n v="528"/>
    <n v="5.7240000000000002"/>
    <s v="FAIL"/>
    <x v="1"/>
    <x v="1"/>
    <s v="YES"/>
    <s v="YES"/>
    <d v="2024-07-12T00:00:00"/>
    <s v="AnMu"/>
    <s v="VC3"/>
    <s v="PASS"/>
    <d v="2024-07-19T00:00:00"/>
    <s v="SaSe"/>
    <s v="PASS"/>
    <x v="1"/>
    <s v="WASTE"/>
    <m/>
    <m/>
    <s v="Underextrusion "/>
  </r>
  <r>
    <n v="110"/>
    <x v="4"/>
    <n v="1000325"/>
    <n v="1"/>
    <x v="5"/>
    <n v="1060"/>
    <s v="#55925"/>
    <x v="56"/>
    <s v="PaMe"/>
    <d v="2024-05-14T00:00:00"/>
    <s v="PaMe"/>
    <n v="538"/>
    <n v="2.4580000000000002"/>
    <s v="PASS"/>
    <x v="1"/>
    <x v="2"/>
    <s v="YES"/>
    <s v="YES"/>
    <d v="2024-07-12T00:00:00"/>
    <s v="AnMu"/>
    <s v="VC3"/>
    <s v="PASS"/>
    <d v="2024-07-19T00:00:00"/>
    <s v="SaSe"/>
    <s v="PASS"/>
    <x v="3"/>
    <m/>
    <s v="A242 (1)"/>
    <s v="Fisher Scientific GmbH"/>
    <m/>
  </r>
  <r>
    <n v="111"/>
    <x v="4"/>
    <n v="1000326"/>
    <n v="1"/>
    <x v="3"/>
    <n v="1059"/>
    <s v="#55925"/>
    <x v="56"/>
    <s v="PaMe"/>
    <d v="2024-05-14T00:00:00"/>
    <s v="PaMe"/>
    <n v="534"/>
    <n v="2.8780000000000001"/>
    <s v="PASS"/>
    <x v="1"/>
    <x v="2"/>
    <s v="YES"/>
    <s v="YES"/>
    <d v="2024-07-12T00:00:00"/>
    <s v="AnMu"/>
    <s v="VC3"/>
    <s v="PASS"/>
    <d v="2024-07-19T00:00:00"/>
    <s v="SaSe"/>
    <s v="PASS"/>
    <x v="3"/>
    <m/>
    <s v="A261"/>
    <s v="Zageno Limited"/>
    <m/>
  </r>
  <r>
    <n v="112"/>
    <x v="4"/>
    <n v="1000327"/>
    <n v="1"/>
    <x v="4"/>
    <n v="1058"/>
    <s v="#55925"/>
    <x v="56"/>
    <s v="PaMe"/>
    <d v="2024-05-14T00:00:00"/>
    <s v="PaMe"/>
    <n v="525"/>
    <n v="5.6459999999999999"/>
    <s v="PASS"/>
    <x v="1"/>
    <x v="2"/>
    <s v="YES"/>
    <s v="YES"/>
    <d v="2024-07-12T00:00:00"/>
    <s v="AnMu"/>
    <s v="VC3"/>
    <s v="PASS"/>
    <d v="2024-07-19T00:00:00"/>
    <s v="SaSe"/>
    <s v="PASS"/>
    <x v="3"/>
    <m/>
    <s v="A261"/>
    <s v="Zageno Limited"/>
    <m/>
  </r>
  <r>
    <n v="113"/>
    <x v="4"/>
    <n v="1000328"/>
    <n v="1"/>
    <x v="5"/>
    <n v="1060"/>
    <s v="#55925"/>
    <x v="56"/>
    <s v="PaMe"/>
    <d v="2024-05-14T00:00:00"/>
    <s v="PaMe"/>
    <n v="535"/>
    <n v="1.8260000000000001"/>
    <s v="PASS"/>
    <x v="1"/>
    <x v="2"/>
    <s v="YES"/>
    <s v="YES"/>
    <d v="2024-07-12T00:00:00"/>
    <s v="AnMu"/>
    <s v="VC3"/>
    <s v="PASS"/>
    <d v="2024-07-19T00:00:00"/>
    <s v="SaSe"/>
    <s v="PASS"/>
    <x v="3"/>
    <m/>
    <s v="A265"/>
    <s v="TRON gGmbH"/>
    <m/>
  </r>
  <r>
    <n v="114"/>
    <x v="4"/>
    <n v="1000329"/>
    <n v="1"/>
    <x v="3"/>
    <n v="1059"/>
    <s v="#55925"/>
    <x v="56"/>
    <s v="PaMe"/>
    <d v="2024-05-14T00:00:00"/>
    <s v="PaMe"/>
    <n v="534"/>
    <n v="3.0910000000000002"/>
    <s v="PASS"/>
    <x v="1"/>
    <x v="2"/>
    <s v="YES"/>
    <s v="YES"/>
    <d v="2024-07-12T00:00:00"/>
    <s v="AnMu"/>
    <s v="VC3"/>
    <s v="PASS"/>
    <d v="2024-07-19T00:00:00"/>
    <s v="SaSe"/>
    <s v="PASS"/>
    <x v="3"/>
    <m/>
    <s v="A265"/>
    <s v="TRON gGmbH"/>
    <m/>
  </r>
  <r>
    <n v="115"/>
    <x v="4"/>
    <n v="1000330"/>
    <n v="1"/>
    <x v="4"/>
    <n v="1058"/>
    <s v="#55925"/>
    <x v="56"/>
    <s v="PaMe"/>
    <d v="2024-05-14T00:00:00"/>
    <s v="PaMe"/>
    <n v="524"/>
    <n v="5.6459999999999999"/>
    <s v="PASS"/>
    <x v="1"/>
    <x v="2"/>
    <s v="YES"/>
    <s v="YES"/>
    <d v="2024-07-12T00:00:00"/>
    <s v="AnMu"/>
    <s v="VC3"/>
    <s v="PASS"/>
    <d v="2024-07-19T00:00:00"/>
    <s v="SaSe"/>
    <s v="PASS"/>
    <x v="3"/>
    <m/>
    <s v="A254"/>
    <s v="LX Technologist"/>
    <m/>
  </r>
  <r>
    <n v="116"/>
    <x v="4"/>
    <n v="1000331"/>
    <n v="1"/>
    <x v="5"/>
    <n v="1060"/>
    <s v="#55925"/>
    <x v="56"/>
    <s v="PaMe"/>
    <d v="2024-05-14T00:00:00"/>
    <s v="PaMe"/>
    <n v="534"/>
    <n v="2.6739999999999999"/>
    <s v="PASS"/>
    <x v="1"/>
    <x v="2"/>
    <s v="YES"/>
    <s v="YES"/>
    <d v="2024-07-12T00:00:00"/>
    <s v="AnMu"/>
    <s v="VC3"/>
    <s v="PASS"/>
    <d v="2024-07-19T00:00:00"/>
    <s v="SaSe"/>
    <s v="PASS"/>
    <x v="3"/>
    <m/>
    <s v="A254"/>
    <s v="LX Technologist"/>
    <m/>
  </r>
  <r>
    <n v="117"/>
    <x v="4"/>
    <n v="1000332"/>
    <n v="1"/>
    <x v="3"/>
    <n v="1059"/>
    <s v="#55925"/>
    <x v="56"/>
    <s v="PaMe"/>
    <d v="2024-05-14T00:00:00"/>
    <s v="PaMe"/>
    <n v="535"/>
    <n v="2.2330000000000001"/>
    <s v="PASS"/>
    <x v="1"/>
    <x v="2"/>
    <s v="YES"/>
    <s v="YES"/>
    <d v="2024-07-12T00:00:00"/>
    <s v="AnMu"/>
    <s v="VC3"/>
    <s v="PASS"/>
    <d v="2024-07-19T00:00:00"/>
    <s v="SaSe"/>
    <s v="PASS"/>
    <x v="2"/>
    <n v="2290"/>
    <m/>
    <m/>
    <m/>
  </r>
  <r>
    <n v="118"/>
    <x v="4"/>
    <n v="1000333"/>
    <n v="1"/>
    <x v="4"/>
    <n v="1058"/>
    <s v="#55925"/>
    <x v="56"/>
    <s v="PaMe"/>
    <d v="2024-05-14T00:00:00"/>
    <s v="PaMe"/>
    <n v="524"/>
    <n v="5.19"/>
    <s v="PASS"/>
    <x v="1"/>
    <x v="2"/>
    <s v="YES"/>
    <s v="YES"/>
    <d v="2024-07-12T00:00:00"/>
    <s v="AnMu"/>
    <s v="VC3"/>
    <s v="PASS"/>
    <d v="2024-07-19T00:00:00"/>
    <s v="SaSe"/>
    <s v="PASS"/>
    <x v="2"/>
    <n v="2290"/>
    <m/>
    <m/>
    <m/>
  </r>
  <r>
    <n v="119"/>
    <x v="4"/>
    <n v="1000334"/>
    <n v="1"/>
    <x v="5"/>
    <n v="1060"/>
    <s v="#55925"/>
    <x v="56"/>
    <s v="PaMe"/>
    <d v="2024-05-14T00:00:00"/>
    <s v="PaMe"/>
    <n v="537"/>
    <n v="2.3820000000000001"/>
    <s v="PASS"/>
    <x v="1"/>
    <x v="2"/>
    <s v="YES"/>
    <s v="YES"/>
    <d v="2024-07-12T00:00:00"/>
    <s v="AnMu"/>
    <s v="VC3"/>
    <s v="PASS"/>
    <d v="2024-07-19T00:00:00"/>
    <s v="SaSe"/>
    <s v="PASS"/>
    <x v="2"/>
    <n v="2290"/>
    <m/>
    <m/>
    <m/>
  </r>
  <r>
    <n v="120"/>
    <x v="4"/>
    <n v="1000335"/>
    <n v="1"/>
    <x v="3"/>
    <n v="1059"/>
    <s v="#55925"/>
    <x v="57"/>
    <s v="PaMe"/>
    <d v="2024-05-15T00:00:00"/>
    <s v="PaMe"/>
    <n v="534"/>
    <n v="2.6520000000000001"/>
    <s v="PASS"/>
    <x v="1"/>
    <x v="2"/>
    <s v="YES"/>
    <s v="YES"/>
    <d v="2024-07-12T00:00:00"/>
    <s v="AnMu"/>
    <s v="VC3"/>
    <s v="PASS"/>
    <d v="2024-07-19T00:00:00"/>
    <s v="SaSe"/>
    <s v="PASS"/>
    <x v="2"/>
    <n v="2290"/>
    <m/>
    <m/>
    <m/>
  </r>
  <r>
    <n v="121"/>
    <x v="4"/>
    <n v="1000336"/>
    <n v="1"/>
    <x v="4"/>
    <n v="1058"/>
    <s v="#55925"/>
    <x v="57"/>
    <s v="PaMe"/>
    <d v="2024-05-15T00:00:00"/>
    <s v="PaMe"/>
    <n v="524"/>
    <n v="5.5010000000000003"/>
    <s v="FAIL"/>
    <x v="1"/>
    <x v="1"/>
    <s v="YES"/>
    <s v="YES"/>
    <d v="2024-07-12T00:00:00"/>
    <s v="AnMu"/>
    <s v="VC3"/>
    <s v="PASS"/>
    <d v="2024-07-19T00:00:00"/>
    <s v="SaSe"/>
    <s v="PASS"/>
    <x v="2"/>
    <s v="2.OG"/>
    <m/>
    <m/>
    <s v="small brown particle on thread"/>
  </r>
  <r>
    <n v="122"/>
    <x v="4"/>
    <n v="1000337"/>
    <n v="1"/>
    <x v="5"/>
    <n v="1060"/>
    <s v="#55925"/>
    <x v="57"/>
    <s v="PaMe"/>
    <d v="2024-05-15T00:00:00"/>
    <s v="PaMe"/>
    <n v="538"/>
    <n v="2.5950000000000002"/>
    <s v="PASS"/>
    <x v="1"/>
    <x v="2"/>
    <s v="YES"/>
    <s v="YES"/>
    <d v="2024-07-12T00:00:00"/>
    <s v="AnMu"/>
    <s v="VC3"/>
    <s v="PASS"/>
    <d v="2024-07-19T00:00:00"/>
    <s v="SaSe"/>
    <s v="PASS"/>
    <x v="2"/>
    <n v="2290"/>
    <m/>
    <m/>
    <m/>
  </r>
  <r>
    <n v="123"/>
    <x v="4"/>
    <n v="1000338"/>
    <n v="1"/>
    <x v="3"/>
    <n v="1059"/>
    <s v="#55925"/>
    <x v="58"/>
    <s v="NiKa"/>
    <d v="2024-05-16T00:00:00"/>
    <s v="NiKa"/>
    <n v="534"/>
    <n v="5.2619999999999996"/>
    <s v="PASS"/>
    <x v="1"/>
    <x v="2"/>
    <s v="YES"/>
    <s v="YES"/>
    <d v="2024-07-12T00:00:00"/>
    <s v="AnMu"/>
    <s v="VC3"/>
    <s v="PASS"/>
    <d v="2024-07-19T00:00:00"/>
    <s v="SaSe"/>
    <s v="PASS"/>
    <x v="2"/>
    <n v="2290"/>
    <m/>
    <m/>
    <m/>
  </r>
  <r>
    <n v="124"/>
    <x v="4"/>
    <n v="1000340"/>
    <n v="1"/>
    <x v="5"/>
    <n v="1060"/>
    <s v="#55925"/>
    <x v="58"/>
    <s v="NiKa"/>
    <d v="2024-05-16T00:00:00"/>
    <s v="NiKa"/>
    <n v="538"/>
    <n v="3.0649999999999999"/>
    <s v="PASS"/>
    <x v="1"/>
    <x v="2"/>
    <s v="YES"/>
    <s v="YES"/>
    <d v="2024-07-12T00:00:00"/>
    <s v="AnMu"/>
    <s v="VC3"/>
    <s v="PASS"/>
    <d v="2024-07-19T00:00:00"/>
    <s v="SaSe"/>
    <s v="PASS"/>
    <x v="2"/>
    <n v="2290"/>
    <m/>
    <m/>
    <m/>
  </r>
  <r>
    <n v="125"/>
    <x v="4"/>
    <n v="1000341"/>
    <n v="1"/>
    <x v="3"/>
    <n v="1059"/>
    <s v="#55925"/>
    <x v="59"/>
    <s v="NiKa"/>
    <d v="2024-05-17T00:00:00"/>
    <s v="NiKa"/>
    <n v="534"/>
    <n v="5.39"/>
    <s v="PASS"/>
    <x v="1"/>
    <x v="2"/>
    <s v="YES"/>
    <s v="YES"/>
    <d v="2024-07-12T00:00:00"/>
    <s v="AnMu"/>
    <s v="VC3"/>
    <s v="PASS"/>
    <d v="2024-07-19T00:00:00"/>
    <s v="SaSe"/>
    <s v="PASS"/>
    <x v="2"/>
    <n v="2290"/>
    <m/>
    <m/>
    <m/>
  </r>
  <r>
    <n v="126"/>
    <x v="4"/>
    <n v="1000343"/>
    <n v="1"/>
    <x v="5"/>
    <n v="1060"/>
    <s v="#55925"/>
    <x v="59"/>
    <s v="NiKa"/>
    <d v="2024-05-17T00:00:00"/>
    <s v="NiKa"/>
    <n v="539"/>
    <n v="3.7650000000000001"/>
    <s v="PASS"/>
    <x v="1"/>
    <x v="2"/>
    <s v="YES"/>
    <s v="YES"/>
    <d v="2024-07-12T00:00:00"/>
    <s v="AnMu"/>
    <s v="VC3"/>
    <s v="PASS"/>
    <d v="2024-07-19T00:00:00"/>
    <s v="SaSe"/>
    <s v="PASS"/>
    <x v="2"/>
    <n v="2290"/>
    <m/>
    <m/>
    <m/>
  </r>
  <r>
    <n v="127"/>
    <x v="4"/>
    <n v="1000344"/>
    <n v="1"/>
    <x v="3"/>
    <n v="1059"/>
    <s v="#55925"/>
    <x v="60"/>
    <s v="PaMe"/>
    <d v="2024-05-21T00:00:00"/>
    <s v="PaMe"/>
    <n v="534"/>
    <n v="4.202"/>
    <s v="PASS"/>
    <x v="1"/>
    <x v="2"/>
    <s v="YES"/>
    <s v="YES"/>
    <d v="2024-07-12T00:00:00"/>
    <s v="AnMu"/>
    <s v="VC3"/>
    <s v="PASS"/>
    <d v="2024-07-19T00:00:00"/>
    <s v="SaSe"/>
    <s v="PASS"/>
    <x v="2"/>
    <n v="2291"/>
    <m/>
    <m/>
    <m/>
  </r>
  <r>
    <n v="128"/>
    <x v="4"/>
    <n v="1000345"/>
    <n v="1"/>
    <x v="4"/>
    <n v="1058"/>
    <s v="#55925"/>
    <x v="60"/>
    <s v="PaMe"/>
    <d v="2024-05-21T00:00:00"/>
    <s v="PaMe"/>
    <n v="528"/>
    <n v="5.3860000000000001"/>
    <s v="PASS"/>
    <x v="1"/>
    <x v="2"/>
    <s v="YES"/>
    <s v="YES"/>
    <d v="2024-07-12T00:00:00"/>
    <s v="AnMu"/>
    <s v="VC3"/>
    <s v="PASS"/>
    <d v="2024-07-19T00:00:00"/>
    <s v="SaSe"/>
    <s v="PASS"/>
    <x v="2"/>
    <n v="2291"/>
    <m/>
    <m/>
    <m/>
  </r>
  <r>
    <n v="129"/>
    <x v="4"/>
    <n v="1000346"/>
    <n v="1"/>
    <x v="5"/>
    <n v="1060"/>
    <s v="#55925"/>
    <x v="60"/>
    <s v="PaMe"/>
    <d v="2024-05-21T00:00:00"/>
    <s v="PaMe"/>
    <n v="538"/>
    <n v="2.4980000000000002"/>
    <s v="PASS"/>
    <x v="1"/>
    <x v="2"/>
    <s v="YES"/>
    <s v="YES"/>
    <d v="2024-07-12T00:00:00"/>
    <s v="AnMu"/>
    <s v="VC3"/>
    <s v="PASS"/>
    <d v="2024-07-19T00:00:00"/>
    <s v="SaSe"/>
    <s v="PASS"/>
    <x v="2"/>
    <n v="2291"/>
    <m/>
    <m/>
    <m/>
  </r>
  <r>
    <n v="130"/>
    <x v="4"/>
    <n v="1000347"/>
    <n v="1"/>
    <x v="3"/>
    <n v="1059"/>
    <s v="#55925"/>
    <x v="61"/>
    <s v="PaMe"/>
    <d v="2024-05-22T00:00:00"/>
    <s v="PaMe"/>
    <n v="535"/>
    <n v="4.7089999999999996"/>
    <s v="PASS"/>
    <x v="1"/>
    <x v="2"/>
    <s v="YES"/>
    <s v="YES"/>
    <d v="2024-07-12T00:00:00"/>
    <s v="AnMu"/>
    <s v="VC3"/>
    <s v="PASS"/>
    <d v="2024-07-19T00:00:00"/>
    <s v="SaSe"/>
    <s v="PASS"/>
    <x v="2"/>
    <n v="2291"/>
    <m/>
    <m/>
    <m/>
  </r>
  <r>
    <n v="131"/>
    <x v="4"/>
    <n v="1000349"/>
    <n v="1"/>
    <x v="5"/>
    <n v="1060"/>
    <s v="#55925"/>
    <x v="61"/>
    <s v="PaMe"/>
    <d v="2024-05-22T00:00:00"/>
    <s v="PaMe"/>
    <n v="539"/>
    <n v="3.99"/>
    <s v="PASS"/>
    <x v="1"/>
    <x v="2"/>
    <s v="YES"/>
    <s v="YES"/>
    <d v="2024-07-12T00:00:00"/>
    <s v="AnMu"/>
    <s v="VC3"/>
    <s v="PASS"/>
    <d v="2024-07-19T00:00:00"/>
    <s v="SaSe"/>
    <s v="PASS"/>
    <x v="2"/>
    <n v="2291"/>
    <m/>
    <m/>
    <m/>
  </r>
  <r>
    <n v="132"/>
    <x v="4"/>
    <n v="1000350"/>
    <n v="1"/>
    <x v="3"/>
    <n v="1059"/>
    <s v="#55925"/>
    <x v="62"/>
    <s v="PaMe"/>
    <d v="2024-05-23T00:00:00"/>
    <s v="PaMe"/>
    <n v="534"/>
    <n v="5.3449999999999998"/>
    <s v="PASS"/>
    <x v="1"/>
    <x v="2"/>
    <s v="YES"/>
    <s v="YES"/>
    <d v="2024-07-12T00:00:00"/>
    <s v="AnMu"/>
    <s v="VC3"/>
    <s v="PASS"/>
    <d v="2024-07-19T00:00:00"/>
    <s v="SaSe"/>
    <s v="PASS"/>
    <x v="2"/>
    <n v="2291"/>
    <m/>
    <m/>
    <m/>
  </r>
  <r>
    <n v="133"/>
    <x v="4"/>
    <n v="1000351"/>
    <n v="1"/>
    <x v="4"/>
    <n v="1058"/>
    <s v="#55925"/>
    <x v="62"/>
    <s v="PaMe"/>
    <d v="2024-05-23T00:00:00"/>
    <s v="PaMe"/>
    <n v="526"/>
    <n v="5.7329999999999997"/>
    <s v="PASS"/>
    <x v="1"/>
    <x v="2"/>
    <s v="YES"/>
    <s v="YES"/>
    <d v="2024-07-12T00:00:00"/>
    <s v="AnMu"/>
    <s v="VC3"/>
    <s v="PASS"/>
    <d v="2024-07-19T00:00:00"/>
    <s v="SaSe"/>
    <s v="PASS"/>
    <x v="2"/>
    <n v="2291"/>
    <m/>
    <m/>
    <m/>
  </r>
  <r>
    <n v="134"/>
    <x v="4"/>
    <n v="1000352"/>
    <n v="1"/>
    <x v="5"/>
    <n v="1060"/>
    <s v="#55925"/>
    <x v="62"/>
    <s v="PaMe"/>
    <d v="2024-05-23T00:00:00"/>
    <s v="PaMe"/>
    <n v="537"/>
    <n v="5.6619999999999999"/>
    <s v="PASS"/>
    <x v="1"/>
    <x v="2"/>
    <s v="YES"/>
    <s v="YES"/>
    <d v="2024-07-12T00:00:00"/>
    <s v="AnMu"/>
    <s v="VC3"/>
    <s v="PASS"/>
    <d v="2024-07-19T00:00:00"/>
    <s v="SaSe"/>
    <s v="PASS"/>
    <x v="2"/>
    <n v="2291"/>
    <m/>
    <m/>
    <m/>
  </r>
  <r>
    <n v="135"/>
    <x v="4"/>
    <n v="1000355"/>
    <n v="1"/>
    <x v="5"/>
    <n v="1060"/>
    <s v="#55925"/>
    <x v="63"/>
    <s v="NiKa"/>
    <d v="2024-05-24T00:00:00"/>
    <s v="NiKa"/>
    <n v="538"/>
    <n v="5.9640000000000004"/>
    <s v="PASS"/>
    <x v="1"/>
    <x v="2"/>
    <s v="YES"/>
    <s v="YES"/>
    <d v="2024-07-12T00:00:00"/>
    <s v="AnMu"/>
    <s v="VC3"/>
    <s v="PASS"/>
    <d v="2024-07-19T00:00:00"/>
    <s v="SaSe"/>
    <s v="PASS"/>
    <x v="2"/>
    <n v="2291"/>
    <m/>
    <m/>
    <m/>
  </r>
  <r>
    <n v="136"/>
    <x v="4"/>
    <n v="1000356"/>
    <n v="1"/>
    <x v="3"/>
    <n v="1059"/>
    <s v="#55925"/>
    <x v="64"/>
    <s v="NiKa"/>
    <d v="2024-05-26T00:00:00"/>
    <s v="NiKa"/>
    <n v="534"/>
    <n v="5.7220000000000004"/>
    <s v="PASS"/>
    <x v="1"/>
    <x v="2"/>
    <s v="YES"/>
    <s v="YES"/>
    <d v="2024-07-12T00:00:00"/>
    <s v="AnMu"/>
    <s v="VC3"/>
    <s v="PASS"/>
    <d v="2024-07-19T00:00:00"/>
    <s v="SaSe"/>
    <s v="PASS"/>
    <x v="2"/>
    <n v="2291"/>
    <m/>
    <m/>
    <m/>
  </r>
  <r>
    <n v="137"/>
    <x v="4"/>
    <n v="1000357"/>
    <n v="1"/>
    <x v="4"/>
    <n v="1058"/>
    <s v="#55925"/>
    <x v="64"/>
    <s v="NiKa"/>
    <d v="2024-05-26T00:00:00"/>
    <s v="NiKa"/>
    <n v="525"/>
    <n v="5.6340000000000003"/>
    <s v="PASS"/>
    <x v="1"/>
    <x v="2"/>
    <s v="YES"/>
    <s v="YES"/>
    <d v="2024-07-12T00:00:00"/>
    <s v="AnMu"/>
    <s v="VC3"/>
    <s v="PASS"/>
    <d v="2024-07-19T00:00:00"/>
    <s v="SaSe"/>
    <s v="PASS"/>
    <x v="2"/>
    <n v="2291"/>
    <m/>
    <m/>
    <m/>
  </r>
  <r>
    <n v="138"/>
    <x v="4"/>
    <n v="1000359"/>
    <n v="1"/>
    <x v="4"/>
    <n v="1058"/>
    <s v="#55925"/>
    <x v="65"/>
    <s v="PaMe"/>
    <d v="2024-05-27T00:00:00"/>
    <s v="PaMe"/>
    <n v="525"/>
    <n v="5.4619999999999997"/>
    <s v="PASS"/>
    <x v="1"/>
    <x v="2"/>
    <s v="YES"/>
    <s v="YES"/>
    <d v="2024-07-12T00:00:00"/>
    <s v="AnMu"/>
    <s v="VC3"/>
    <s v="PASS"/>
    <d v="2024-07-19T00:00:00"/>
    <s v="SaSe"/>
    <s v="PASS"/>
    <x v="2"/>
    <n v="2291"/>
    <m/>
    <m/>
    <m/>
  </r>
  <r>
    <n v="139"/>
    <x v="4"/>
    <n v="1000360"/>
    <n v="1"/>
    <x v="5"/>
    <n v="1060"/>
    <s v="#55925"/>
    <x v="65"/>
    <s v="PaMe"/>
    <d v="2024-05-27T00:00:00"/>
    <s v="PaMe"/>
    <n v="538"/>
    <n v="3.9529999999999998"/>
    <s v="PASS"/>
    <x v="1"/>
    <x v="2"/>
    <s v="YES"/>
    <s v="YES"/>
    <d v="2024-07-12T00:00:00"/>
    <s v="AnMu"/>
    <s v="VC3"/>
    <s v="PASS"/>
    <d v="2024-07-19T00:00:00"/>
    <s v="SaSe"/>
    <s v="PASS"/>
    <x v="2"/>
    <n v="2291"/>
    <m/>
    <m/>
    <m/>
  </r>
  <r>
    <n v="140"/>
    <x v="4"/>
    <n v="1000361"/>
    <n v="1"/>
    <x v="3"/>
    <n v="1061"/>
    <s v="#55925"/>
    <x v="66"/>
    <s v="PaMe"/>
    <d v="2024-05-28T00:00:00"/>
    <s v="PaMe"/>
    <n v="535"/>
    <n v="2.8220000000000001"/>
    <s v="PASS"/>
    <x v="1"/>
    <x v="2"/>
    <s v="YES"/>
    <s v="YES"/>
    <d v="2024-07-12T00:00:00"/>
    <s v="AnMu"/>
    <s v="VC3"/>
    <s v="PASS"/>
    <d v="2024-07-19T00:00:00"/>
    <s v="SaSe"/>
    <s v="PASS"/>
    <x v="2"/>
    <n v="2291"/>
    <m/>
    <m/>
    <m/>
  </r>
  <r>
    <n v="141"/>
    <x v="4"/>
    <n v="1000364"/>
    <n v="1"/>
    <x v="3"/>
    <n v="1061"/>
    <s v="#55925"/>
    <x v="67"/>
    <s v="PaMe"/>
    <d v="2024-05-29T00:00:00"/>
    <s v="PaMe"/>
    <n v="535"/>
    <n v="2.7869999999999999"/>
    <s v="PASS"/>
    <x v="1"/>
    <x v="2"/>
    <s v="YES"/>
    <s v="YES"/>
    <d v="2024-07-12T00:00:00"/>
    <s v="AnMu"/>
    <s v="VC3"/>
    <s v="PASS"/>
    <d v="2024-07-19T00:00:00"/>
    <s v="SaSe"/>
    <s v="PASS"/>
    <x v="2"/>
    <n v="2291"/>
    <m/>
    <m/>
    <m/>
  </r>
  <r>
    <n v="142"/>
    <x v="4"/>
    <n v="1000366"/>
    <n v="1"/>
    <x v="5"/>
    <n v="1063"/>
    <s v="#55925"/>
    <x v="67"/>
    <s v="PaMe"/>
    <d v="2024-05-29T00:00:00"/>
    <s v="PaMe"/>
    <n v="525"/>
    <n v="5.8659999999999997"/>
    <s v="PASS"/>
    <x v="1"/>
    <x v="2"/>
    <s v="YES"/>
    <s v="YES"/>
    <d v="2024-07-12T00:00:00"/>
    <s v="AnMu"/>
    <s v="VC3"/>
    <s v="PASS"/>
    <d v="2024-07-19T00:00:00"/>
    <s v="SaSe"/>
    <s v="PASS"/>
    <x v="2"/>
    <n v="2291"/>
    <m/>
    <m/>
    <m/>
  </r>
  <r>
    <n v="143"/>
    <x v="4"/>
    <n v="1000367"/>
    <n v="1"/>
    <x v="3"/>
    <n v="1061"/>
    <s v="#55925"/>
    <x v="68"/>
    <s v="BjBo"/>
    <d v="2024-05-31T00:00:00"/>
    <s v="BjBo"/>
    <n v="537"/>
    <n v="2.367"/>
    <s v="PASS"/>
    <x v="1"/>
    <x v="2"/>
    <s v="YES"/>
    <s v="YES"/>
    <d v="2024-07-12T00:00:00"/>
    <s v="AnMu"/>
    <s v="VC3"/>
    <s v="PASS"/>
    <d v="2024-07-19T00:00:00"/>
    <s v="SaSe"/>
    <s v="PASS"/>
    <x v="2"/>
    <n v="2291"/>
    <m/>
    <m/>
    <m/>
  </r>
  <r>
    <n v="144"/>
    <x v="4"/>
    <n v="1000370"/>
    <n v="1"/>
    <x v="3"/>
    <n v="1061"/>
    <s v="#55925"/>
    <x v="69"/>
    <s v="PaMe"/>
    <d v="2024-06-03T00:00:00"/>
    <s v="PaMe"/>
    <n v="538"/>
    <n v="1.9330000000000001"/>
    <s v="PASS"/>
    <x v="1"/>
    <x v="2"/>
    <s v="YES"/>
    <s v="YES"/>
    <d v="2024-07-12T00:00:00"/>
    <s v="AnMu"/>
    <s v="VC3"/>
    <s v="PASS"/>
    <d v="2024-07-19T00:00:00"/>
    <s v="SaSe"/>
    <s v="PASS"/>
    <x v="2"/>
    <n v="2291"/>
    <m/>
    <m/>
    <m/>
  </r>
  <r>
    <n v="145"/>
    <x v="4"/>
    <n v="1000373"/>
    <n v="1"/>
    <x v="3"/>
    <n v="1061"/>
    <s v="#55925"/>
    <x v="70"/>
    <s v="PaMe"/>
    <d v="2024-06-04T00:00:00"/>
    <s v="PaMe"/>
    <n v="536"/>
    <n v="5.6280000000000001"/>
    <s v="PASS"/>
    <x v="1"/>
    <x v="2"/>
    <s v="YES"/>
    <s v="YES"/>
    <d v="2024-07-12T00:00:00"/>
    <s v="AnMu"/>
    <s v="VC3"/>
    <s v="PASS"/>
    <d v="2024-07-19T00:00:00"/>
    <s v="SaSe"/>
    <s v="PASS"/>
    <x v="2"/>
    <n v="2291"/>
    <m/>
    <m/>
    <m/>
  </r>
  <r>
    <n v="146"/>
    <x v="3"/>
    <n v="1000390"/>
    <n v="1"/>
    <x v="3"/>
    <n v="1061"/>
    <s v="#55925"/>
    <x v="71"/>
    <s v="PaMe"/>
    <d v="2024-06-07T00:00:00"/>
    <s v="PaMe"/>
    <n v="121"/>
    <n v="4.875"/>
    <s v="FAIL"/>
    <x v="1"/>
    <x v="1"/>
    <s v="YES"/>
    <s v="YES"/>
    <d v="2024-07-12T00:00:00"/>
    <s v="AnMu"/>
    <s v="VC3"/>
    <s v="PASS"/>
    <d v="2024-07-19T00:00:00"/>
    <s v="SaSe"/>
    <s v="PASS"/>
    <x v="1"/>
    <s v="WASTE"/>
    <m/>
    <m/>
    <s v="No O-Ring;Line in the XY-Level in the middle of the bottle"/>
  </r>
  <r>
    <n v="147"/>
    <x v="3"/>
    <n v="1000399"/>
    <n v="1"/>
    <x v="4"/>
    <n v="1063"/>
    <s v="#55925"/>
    <x v="72"/>
    <s v="NiKa"/>
    <d v="2024-06-09T00:00:00"/>
    <s v="NiKa"/>
    <n v="121"/>
    <n v="4.7549999999999999"/>
    <s v="PASS"/>
    <x v="1"/>
    <x v="2"/>
    <s v="YES"/>
    <s v="YES"/>
    <d v="2024-07-12T00:00:00"/>
    <s v="AnMu"/>
    <s v="VC3"/>
    <s v="PASS"/>
    <d v="2024-07-19T00:00:00"/>
    <s v="SaSe"/>
    <s v="PASS"/>
    <x v="3"/>
    <m/>
    <m/>
    <m/>
    <s v="Strining, shipped to Bürkert - exhibition item"/>
  </r>
  <r>
    <n v="148"/>
    <x v="3"/>
    <n v="1000410"/>
    <n v="1"/>
    <x v="3"/>
    <n v="1061"/>
    <s v="#55925"/>
    <x v="73"/>
    <s v="NiKa"/>
    <d v="2024-06-11T00:00:00"/>
    <s v="NiKa"/>
    <n v="121"/>
    <n v="5.6059999999999999"/>
    <s v="PASS"/>
    <x v="1"/>
    <x v="2"/>
    <s v="YES"/>
    <s v="YES"/>
    <d v="2024-07-12T00:00:00"/>
    <s v="AnMu"/>
    <s v="VC3"/>
    <s v="PASS"/>
    <d v="2024-07-19T00:00:00"/>
    <s v="SaSe"/>
    <s v="PASS"/>
    <x v="3"/>
    <m/>
    <s v="A237"/>
    <s v="Fisher Scientific GmbH"/>
    <m/>
  </r>
  <r>
    <n v="149"/>
    <x v="3"/>
    <n v="1000411"/>
    <n v="1"/>
    <x v="4"/>
    <n v="1063"/>
    <s v="#55925"/>
    <x v="73"/>
    <s v="NiKa"/>
    <d v="2024-06-11T00:00:00"/>
    <s v="NiKa"/>
    <n v="122"/>
    <n v="5.89"/>
    <s v="PASS"/>
    <x v="1"/>
    <x v="2"/>
    <s v="YES"/>
    <s v="YES"/>
    <d v="2024-07-12T00:00:00"/>
    <s v="AnMu"/>
    <s v="VC3"/>
    <s v="PASS"/>
    <d v="2024-07-19T00:00:00"/>
    <s v="SaSe"/>
    <s v="PASS"/>
    <x v="3"/>
    <m/>
    <s v="A237"/>
    <s v="Fisher Scientific GmbH"/>
    <m/>
  </r>
  <r>
    <n v="150"/>
    <x v="3"/>
    <n v="1000412"/>
    <n v="1"/>
    <x v="5"/>
    <n v="1064"/>
    <s v="#55925"/>
    <x v="73"/>
    <s v="NiKa"/>
    <d v="2024-06-11T00:00:00"/>
    <s v="NiKa"/>
    <n v="122"/>
    <n v="3.4929999999999999"/>
    <s v="PASS"/>
    <x v="1"/>
    <x v="2"/>
    <s v="YES"/>
    <s v="YES"/>
    <d v="2024-07-12T00:00:00"/>
    <s v="AnMu"/>
    <s v="VC3"/>
    <s v="PASS"/>
    <d v="2024-07-19T00:00:00"/>
    <s v="SaSe"/>
    <s v="PASS"/>
    <x v="3"/>
    <m/>
    <s v="A237"/>
    <s v="Fisher Scientific GmbH"/>
    <m/>
  </r>
  <r>
    <n v="151"/>
    <x v="3"/>
    <n v="1000418"/>
    <n v="1"/>
    <x v="5"/>
    <n v="1064"/>
    <s v="#55925"/>
    <x v="74"/>
    <s v="NiKa"/>
    <d v="2024-06-12T00:00:00"/>
    <s v="NiKa"/>
    <n v="122"/>
    <n v="2.2320000000000002"/>
    <s v="PASS"/>
    <x v="1"/>
    <x v="2"/>
    <s v="YES"/>
    <s v="YES"/>
    <d v="2024-07-12T00:00:00"/>
    <s v="AnMu"/>
    <s v="VC3"/>
    <s v="PASS"/>
    <d v="2024-07-19T00:00:00"/>
    <s v="SaSe"/>
    <s v="PASS"/>
    <x v="3"/>
    <m/>
    <s v="A224-1"/>
    <s v="TRON gGmbH"/>
    <m/>
  </r>
  <r>
    <n v="152"/>
    <x v="3"/>
    <n v="1000421"/>
    <n v="1"/>
    <x v="5"/>
    <n v="1064"/>
    <s v="#55925"/>
    <x v="75"/>
    <s v="NiKa"/>
    <d v="2024-06-13T00:00:00"/>
    <s v="NiKa"/>
    <n v="122"/>
    <n v="5.29"/>
    <s v="PASS"/>
    <x v="1"/>
    <x v="2"/>
    <s v="YES"/>
    <s v="YES"/>
    <d v="2024-07-12T00:00:00"/>
    <s v="AnMu"/>
    <s v="VC3"/>
    <s v="PASS"/>
    <d v="2024-07-19T00:00:00"/>
    <s v="SaSe"/>
    <s v="PASS"/>
    <x v="3"/>
    <m/>
    <s v="A224-1"/>
    <s v="TRON gGmbH"/>
    <m/>
  </r>
  <r>
    <n v="153"/>
    <x v="3"/>
    <n v="1000422"/>
    <n v="1"/>
    <x v="3"/>
    <n v="1061"/>
    <s v="#55925"/>
    <x v="76"/>
    <s v="PaMe"/>
    <d v="2024-06-14T00:00:00"/>
    <s v="PaMe"/>
    <n v="121"/>
    <n v="5.726"/>
    <s v="PASS"/>
    <x v="1"/>
    <x v="2"/>
    <s v="YES"/>
    <s v="YES"/>
    <d v="2024-07-12T00:00:00"/>
    <s v="AnMu"/>
    <s v="VC3"/>
    <s v="PASS"/>
    <d v="2024-07-19T00:00:00"/>
    <s v="SaSe"/>
    <s v="PASS"/>
    <x v="3"/>
    <m/>
    <s v="A224-1"/>
    <s v="TRON gGmbH"/>
    <m/>
  </r>
  <r>
    <n v="154"/>
    <x v="3"/>
    <n v="1000428"/>
    <n v="1"/>
    <x v="3"/>
    <n v="1061"/>
    <s v="#55925"/>
    <x v="77"/>
    <s v="NiKa"/>
    <d v="2024-06-15T00:00:00"/>
    <s v="NiKa"/>
    <n v="121"/>
    <n v="5.843"/>
    <s v="PASS"/>
    <x v="1"/>
    <x v="2"/>
    <s v="YES"/>
    <s v="YES"/>
    <d v="2024-07-12T00:00:00"/>
    <s v="AnMu"/>
    <s v="VC3"/>
    <s v="PASS"/>
    <d v="2024-07-19T00:00:00"/>
    <s v="SaSe"/>
    <s v="PASS"/>
    <x v="3"/>
    <m/>
    <s v="A224-1"/>
    <s v="TRON gGmbH"/>
    <m/>
  </r>
  <r>
    <n v="155"/>
    <x v="3"/>
    <n v="1000429"/>
    <n v="1"/>
    <x v="4"/>
    <n v="1063"/>
    <s v="#55925"/>
    <x v="77"/>
    <s v="NiKa"/>
    <d v="2024-06-15T00:00:00"/>
    <s v="NiKa"/>
    <n v="122"/>
    <n v="5.2809999999999997"/>
    <s v="PASS"/>
    <x v="1"/>
    <x v="1"/>
    <s v="YES"/>
    <s v="YES"/>
    <d v="2024-07-12T00:00:00"/>
    <s v="AnMu"/>
    <s v="VC3"/>
    <s v="PASS"/>
    <d v="2024-07-19T00:00:00"/>
    <s v="SaSe"/>
    <s v="PASS"/>
    <x v="2"/>
    <s v="2.OG"/>
    <m/>
    <m/>
    <s v="only for internal use -&gt; Steri indicator label not attached on CS bottom"/>
  </r>
  <r>
    <n v="156"/>
    <x v="3"/>
    <n v="1000430"/>
    <n v="1"/>
    <x v="5"/>
    <n v="1064"/>
    <s v="#55925"/>
    <x v="77"/>
    <s v="NiKa"/>
    <d v="2024-06-15T00:00:00"/>
    <s v="NiKa"/>
    <n v="122"/>
    <n v="2.5289999999999999"/>
    <s v="PASS"/>
    <x v="1"/>
    <x v="2"/>
    <s v="YES"/>
    <s v="YES"/>
    <d v="2024-07-12T00:00:00"/>
    <s v="AnMu"/>
    <s v="VC3"/>
    <s v="PASS"/>
    <d v="2024-07-19T00:00:00"/>
    <s v="SaSe"/>
    <s v="PASS"/>
    <x v="3"/>
    <m/>
    <s v="A224-1"/>
    <s v="TRON gGmbH"/>
    <m/>
  </r>
  <r>
    <n v="157"/>
    <x v="3"/>
    <n v="1000433"/>
    <n v="1"/>
    <x v="5"/>
    <n v="1064"/>
    <s v="#55925"/>
    <x v="77"/>
    <s v="NiKa"/>
    <d v="2024-06-15T00:00:00"/>
    <s v="NiKa"/>
    <n v="122"/>
    <n v="5.1260000000000003"/>
    <s v="PASS"/>
    <x v="1"/>
    <x v="2"/>
    <s v="YES"/>
    <s v="YES"/>
    <d v="2024-07-12T00:00:00"/>
    <s v="AnMu"/>
    <s v="VC3"/>
    <s v="PASS"/>
    <d v="2024-07-19T00:00:00"/>
    <s v="SaSe"/>
    <s v="PASS"/>
    <x v="3"/>
    <m/>
    <s v="A224-1"/>
    <s v="TRON gGmbH"/>
    <m/>
  </r>
  <r>
    <n v="158"/>
    <x v="3"/>
    <n v="1000435"/>
    <n v="1"/>
    <x v="4"/>
    <n v="1063"/>
    <s v="#55925"/>
    <x v="78"/>
    <s v="PaMe"/>
    <d v="2024-06-17T00:00:00"/>
    <s v="PaMe"/>
    <n v="121"/>
    <n v="3.1739999999999999"/>
    <s v="PASS"/>
    <x v="1"/>
    <x v="2"/>
    <s v="YES"/>
    <s v="YES"/>
    <d v="2024-11-29T00:00:00"/>
    <s v="AnMu"/>
    <s v="VC4"/>
    <s v="PASS"/>
    <d v="2025-01-31T00:00:00"/>
    <s v="SaSe"/>
    <s v="PASS"/>
    <x v="2"/>
    <m/>
    <m/>
    <m/>
    <m/>
  </r>
  <r>
    <n v="159"/>
    <x v="3"/>
    <n v="1000436"/>
    <n v="1"/>
    <x v="5"/>
    <n v="1064"/>
    <s v="#55925"/>
    <x v="78"/>
    <s v="PaMe"/>
    <d v="2024-06-17T00:00:00"/>
    <s v="PaMe"/>
    <n v="121"/>
    <n v="2.3319999999999999"/>
    <s v="PASS"/>
    <x v="1"/>
    <x v="2"/>
    <s v="YES"/>
    <s v="YES"/>
    <d v="2024-11-29T00:00:00"/>
    <s v="AnMu"/>
    <s v="VC4"/>
    <s v="PASS"/>
    <d v="2025-01-31T00:00:00"/>
    <s v="SaSe"/>
    <s v="PASS"/>
    <x v="2"/>
    <m/>
    <m/>
    <m/>
    <m/>
  </r>
  <r>
    <n v="160"/>
    <x v="3"/>
    <n v="1000438"/>
    <n v="1"/>
    <x v="4"/>
    <n v="1063"/>
    <s v="#55925"/>
    <x v="79"/>
    <s v="PaMe"/>
    <d v="2024-06-18T00:00:00"/>
    <s v="PaMe"/>
    <n v="122"/>
    <n v="4.9370000000000003"/>
    <s v="PASS"/>
    <x v="1"/>
    <x v="2"/>
    <m/>
    <m/>
    <m/>
    <m/>
    <m/>
    <m/>
    <m/>
    <m/>
    <m/>
    <x v="4"/>
    <m/>
    <s v="IT3"/>
    <m/>
    <s v="treatment @ plasmalex"/>
  </r>
  <r>
    <n v="161"/>
    <x v="3"/>
    <n v="1000439"/>
    <n v="1"/>
    <x v="5"/>
    <n v="1064"/>
    <s v="#55925"/>
    <x v="79"/>
    <s v="PaMe"/>
    <d v="2024-06-18T00:00:00"/>
    <s v="PaMe"/>
    <n v="122"/>
    <n v="2.6749999999999998"/>
    <s v="PASS"/>
    <x v="1"/>
    <x v="2"/>
    <m/>
    <m/>
    <m/>
    <m/>
    <m/>
    <m/>
    <m/>
    <m/>
    <m/>
    <x v="4"/>
    <m/>
    <s v="IT3"/>
    <m/>
    <m/>
  </r>
  <r>
    <n v="162"/>
    <x v="3"/>
    <n v="1000440"/>
    <n v="1"/>
    <x v="4"/>
    <n v="1063"/>
    <s v="#55925"/>
    <x v="80"/>
    <s v="PaMe"/>
    <d v="2024-06-19T00:00:00"/>
    <s v="PaMe"/>
    <n v="121"/>
    <n v="3.758"/>
    <s v="PASS"/>
    <x v="1"/>
    <x v="2"/>
    <m/>
    <m/>
    <m/>
    <m/>
    <m/>
    <m/>
    <m/>
    <m/>
    <m/>
    <x v="4"/>
    <m/>
    <s v="IT3"/>
    <m/>
    <m/>
  </r>
  <r>
    <n v="163"/>
    <x v="3"/>
    <n v="1000441"/>
    <n v="1"/>
    <x v="5"/>
    <n v="1064"/>
    <s v="#55925"/>
    <x v="80"/>
    <s v="PaMe"/>
    <d v="2024-06-19T00:00:00"/>
    <s v="PaMe"/>
    <n v="122"/>
    <n v="4.9809999999999999"/>
    <s v="PASS"/>
    <x v="1"/>
    <x v="2"/>
    <m/>
    <m/>
    <m/>
    <m/>
    <m/>
    <m/>
    <m/>
    <m/>
    <m/>
    <x v="4"/>
    <m/>
    <s v="IT3"/>
    <m/>
    <m/>
  </r>
  <r>
    <n v="164"/>
    <x v="3"/>
    <n v="1000443"/>
    <n v="1"/>
    <x v="4"/>
    <n v="1063"/>
    <s v="#55925"/>
    <x v="81"/>
    <s v="PaMe"/>
    <d v="2024-06-20T00:00:00"/>
    <s v="PaMe"/>
    <n v="122"/>
    <n v="2.8260000000000001"/>
    <s v="PASS"/>
    <x v="1"/>
    <x v="2"/>
    <m/>
    <m/>
    <m/>
    <m/>
    <m/>
    <m/>
    <m/>
    <m/>
    <m/>
    <x v="4"/>
    <m/>
    <s v="IT3"/>
    <m/>
    <m/>
  </r>
  <r>
    <n v="165"/>
    <x v="3"/>
    <n v="1000444"/>
    <n v="1"/>
    <x v="5"/>
    <n v="1061"/>
    <s v="#55925"/>
    <x v="81"/>
    <s v="PaMe"/>
    <d v="2024-06-20T00:00:00"/>
    <s v="PaMe"/>
    <n v="121"/>
    <n v="3.3759999999999999"/>
    <s v="PASS"/>
    <x v="1"/>
    <x v="2"/>
    <m/>
    <m/>
    <m/>
    <m/>
    <m/>
    <m/>
    <m/>
    <m/>
    <m/>
    <x v="4"/>
    <m/>
    <s v="IT3"/>
    <m/>
    <m/>
  </r>
  <r>
    <n v="166"/>
    <x v="3"/>
    <n v="1000445"/>
    <n v="1"/>
    <x v="3"/>
    <n v="1064"/>
    <s v="#55925"/>
    <x v="82"/>
    <s v="PaMe"/>
    <d v="2024-06-21T00:00:00"/>
    <s v="PaMe"/>
    <n v="122"/>
    <n v="3.4569999999999999"/>
    <s v="PASS"/>
    <x v="1"/>
    <x v="2"/>
    <m/>
    <m/>
    <m/>
    <m/>
    <m/>
    <m/>
    <m/>
    <m/>
    <m/>
    <x v="4"/>
    <m/>
    <s v="IT3"/>
    <m/>
    <m/>
  </r>
  <r>
    <n v="167"/>
    <x v="3"/>
    <n v="1000446"/>
    <n v="1"/>
    <x v="4"/>
    <n v="1063"/>
    <s v="#55925"/>
    <x v="82"/>
    <s v="PaMe"/>
    <d v="2024-06-21T00:00:00"/>
    <s v="PaMe"/>
    <n v="121"/>
    <n v="5.0869999999999997"/>
    <s v="PASS"/>
    <x v="1"/>
    <x v="2"/>
    <m/>
    <m/>
    <m/>
    <m/>
    <m/>
    <m/>
    <m/>
    <m/>
    <m/>
    <x v="4"/>
    <m/>
    <s v="IT3"/>
    <m/>
    <m/>
  </r>
  <r>
    <n v="168"/>
    <x v="3"/>
    <n v="1000447"/>
    <n v="1"/>
    <x v="5"/>
    <n v="1061"/>
    <s v="#55925"/>
    <x v="82"/>
    <s v="PaMe"/>
    <d v="2024-06-21T00:00:00"/>
    <s v="PaMe"/>
    <n v="120"/>
    <n v="3.7309999999999999"/>
    <s v="PASS"/>
    <x v="1"/>
    <x v="2"/>
    <m/>
    <m/>
    <m/>
    <m/>
    <m/>
    <m/>
    <m/>
    <m/>
    <m/>
    <x v="4"/>
    <m/>
    <s v="IT3"/>
    <m/>
    <m/>
  </r>
  <r>
    <n v="169"/>
    <x v="3"/>
    <n v="1000449"/>
    <n v="1"/>
    <x v="4"/>
    <n v="1062"/>
    <s v="#55925"/>
    <x v="83"/>
    <s v="PaMe"/>
    <d v="2024-06-24T00:00:00"/>
    <s v="PaMe"/>
    <n v="119"/>
    <n v="4.54"/>
    <n v="1"/>
    <x v="1"/>
    <x v="2"/>
    <m/>
    <m/>
    <m/>
    <m/>
    <m/>
    <m/>
    <m/>
    <m/>
    <m/>
    <x v="4"/>
    <m/>
    <s v="IT3"/>
    <m/>
    <m/>
  </r>
  <r>
    <n v="170"/>
    <x v="3"/>
    <n v="1000450"/>
    <n v="1"/>
    <x v="5"/>
    <n v="1061"/>
    <s v="#55925"/>
    <x v="83"/>
    <s v="PaMe"/>
    <d v="2024-06-24T00:00:00"/>
    <s v="PaMe"/>
    <n v="121"/>
    <n v="4.6589999999999998"/>
    <s v="PASS"/>
    <x v="1"/>
    <x v="2"/>
    <m/>
    <m/>
    <m/>
    <m/>
    <m/>
    <m/>
    <m/>
    <m/>
    <m/>
    <x v="4"/>
    <m/>
    <s v="IT3"/>
    <m/>
    <m/>
  </r>
  <r>
    <n v="171"/>
    <x v="3"/>
    <n v="1000451"/>
    <n v="1"/>
    <x v="3"/>
    <n v="1063"/>
    <s v="#55925"/>
    <x v="84"/>
    <s v="PaMe"/>
    <d v="2024-06-25T00:00:00"/>
    <s v="PaMe"/>
    <n v="122"/>
    <n v="5.8940000000000001"/>
    <s v="PASS"/>
    <x v="1"/>
    <x v="2"/>
    <m/>
    <m/>
    <m/>
    <m/>
    <m/>
    <m/>
    <m/>
    <m/>
    <m/>
    <x v="4"/>
    <m/>
    <s v="IT3"/>
    <m/>
    <m/>
  </r>
  <r>
    <n v="172"/>
    <x v="3"/>
    <n v="1000452"/>
    <n v="1"/>
    <x v="4"/>
    <n v="1062"/>
    <s v="#55925"/>
    <x v="84"/>
    <s v="PaMe"/>
    <d v="2024-06-25T00:00:00"/>
    <s v="PaMe"/>
    <n v="119"/>
    <n v="4.734"/>
    <s v="PASS"/>
    <x v="1"/>
    <x v="2"/>
    <m/>
    <m/>
    <m/>
    <m/>
    <m/>
    <m/>
    <m/>
    <m/>
    <m/>
    <x v="4"/>
    <m/>
    <s v="IT3"/>
    <m/>
    <m/>
  </r>
  <r>
    <n v="173"/>
    <x v="3"/>
    <n v="1000453"/>
    <n v="1"/>
    <x v="5"/>
    <n v="1061"/>
    <s v="#55925"/>
    <x v="84"/>
    <s v="PaMe"/>
    <d v="2024-06-25T00:00:00"/>
    <s v="PaMe"/>
    <n v="121"/>
    <n v="5.032"/>
    <s v="PASS"/>
    <x v="1"/>
    <x v="2"/>
    <m/>
    <m/>
    <m/>
    <m/>
    <m/>
    <m/>
    <m/>
    <m/>
    <m/>
    <x v="4"/>
    <m/>
    <s v="IT3"/>
    <m/>
    <m/>
  </r>
  <r>
    <n v="174"/>
    <x v="3"/>
    <n v="1000454"/>
    <n v="1"/>
    <x v="3"/>
    <n v="1064"/>
    <s v="#55925"/>
    <x v="85"/>
    <s v="PaMe"/>
    <d v="2024-06-26T00:00:00"/>
    <s v="PaMe"/>
    <n v="122"/>
    <n v="4.6130000000000004"/>
    <s v="PASS"/>
    <x v="1"/>
    <x v="2"/>
    <m/>
    <m/>
    <m/>
    <m/>
    <m/>
    <m/>
    <m/>
    <m/>
    <m/>
    <x v="4"/>
    <m/>
    <s v="IT3"/>
    <m/>
    <m/>
  </r>
  <r>
    <n v="175"/>
    <x v="3"/>
    <n v="1000456"/>
    <n v="1"/>
    <x v="5"/>
    <n v="1061"/>
    <s v="#55925"/>
    <x v="85"/>
    <s v="PaMe"/>
    <d v="2024-06-26T00:00:00"/>
    <s v="PaMe"/>
    <n v="121"/>
    <n v="2.6259999999999999"/>
    <s v="PASS"/>
    <x v="1"/>
    <x v="2"/>
    <m/>
    <m/>
    <m/>
    <m/>
    <m/>
    <m/>
    <m/>
    <m/>
    <m/>
    <x v="4"/>
    <m/>
    <s v="IT3"/>
    <m/>
    <m/>
  </r>
  <r>
    <n v="176"/>
    <x v="3"/>
    <n v="1000457"/>
    <n v="1"/>
    <x v="3"/>
    <n v="1064"/>
    <s v="#55925"/>
    <x v="86"/>
    <s v="PaMe"/>
    <d v="2024-06-27T00:00:00"/>
    <s v="PaMe"/>
    <n v="122"/>
    <n v="4.6269999999999998"/>
    <s v="PASS"/>
    <x v="1"/>
    <x v="2"/>
    <m/>
    <m/>
    <m/>
    <m/>
    <m/>
    <m/>
    <m/>
    <m/>
    <m/>
    <x v="4"/>
    <m/>
    <s v="IT3"/>
    <m/>
    <m/>
  </r>
  <r>
    <n v="177"/>
    <x v="3"/>
    <n v="1000458"/>
    <n v="1"/>
    <x v="4"/>
    <n v="1063"/>
    <s v="#55925"/>
    <x v="86"/>
    <s v="PaMe"/>
    <d v="2024-06-27T00:00:00"/>
    <s v="PaMe"/>
    <n v="121"/>
    <n v="3.84"/>
    <s v="PASS"/>
    <x v="1"/>
    <x v="2"/>
    <m/>
    <m/>
    <m/>
    <m/>
    <m/>
    <m/>
    <m/>
    <m/>
    <m/>
    <x v="4"/>
    <m/>
    <s v="IT3"/>
    <m/>
    <m/>
  </r>
  <r>
    <n v="178"/>
    <x v="3"/>
    <n v="1000459"/>
    <n v="1"/>
    <x v="5"/>
    <n v="1061"/>
    <s v="#55925"/>
    <x v="86"/>
    <s v="PaMe"/>
    <d v="2024-06-27T00:00:00"/>
    <s v="PaMe"/>
    <n v="120"/>
    <n v="4.6070000000000002"/>
    <s v="PASS"/>
    <x v="1"/>
    <x v="2"/>
    <m/>
    <m/>
    <m/>
    <m/>
    <m/>
    <m/>
    <m/>
    <m/>
    <m/>
    <x v="4"/>
    <m/>
    <s v="IT3"/>
    <m/>
    <m/>
  </r>
  <r>
    <n v="179"/>
    <x v="3"/>
    <n v="1000461"/>
    <n v="1"/>
    <x v="4"/>
    <n v="1063"/>
    <s v="#55925"/>
    <x v="87"/>
    <s v="PaMe"/>
    <d v="2024-06-28T00:00:00"/>
    <s v="PaMe"/>
    <n v="121"/>
    <n v="3.6269999999999998"/>
    <s v="PASS"/>
    <x v="1"/>
    <x v="2"/>
    <m/>
    <m/>
    <m/>
    <m/>
    <m/>
    <m/>
    <m/>
    <m/>
    <m/>
    <x v="4"/>
    <m/>
    <s v="IT3"/>
    <m/>
    <m/>
  </r>
  <r>
    <n v="180"/>
    <x v="3"/>
    <n v="1000462"/>
    <n v="1"/>
    <x v="5"/>
    <n v="1061"/>
    <s v="#55925"/>
    <x v="87"/>
    <s v="PaMe"/>
    <d v="2024-06-28T00:00:00"/>
    <s v="PaMe"/>
    <n v="121"/>
    <n v="3.1949999999999998"/>
    <s v="PASS"/>
    <x v="1"/>
    <x v="2"/>
    <m/>
    <m/>
    <m/>
    <m/>
    <m/>
    <m/>
    <m/>
    <m/>
    <m/>
    <x v="4"/>
    <m/>
    <s v="IT3"/>
    <m/>
    <m/>
  </r>
  <r>
    <n v="181"/>
    <x v="3"/>
    <n v="1000463"/>
    <n v="1"/>
    <x v="3"/>
    <n v="1064"/>
    <s v="#55925"/>
    <x v="88"/>
    <s v="PaMe"/>
    <d v="2024-07-01T00:00:00"/>
    <s v="PaMe"/>
    <n v="122"/>
    <n v="4.3369999999999997"/>
    <s v="PASS"/>
    <x v="1"/>
    <x v="2"/>
    <m/>
    <m/>
    <m/>
    <m/>
    <m/>
    <m/>
    <m/>
    <m/>
    <m/>
    <x v="4"/>
    <m/>
    <s v="IT3"/>
    <m/>
    <m/>
  </r>
  <r>
    <n v="182"/>
    <x v="3"/>
    <n v="1000464"/>
    <n v="1"/>
    <x v="4"/>
    <n v="1063"/>
    <s v="#55925"/>
    <x v="88"/>
    <s v="PaMe"/>
    <d v="2024-07-01T00:00:00"/>
    <s v="PaMe"/>
    <n v="121"/>
    <n v="3.3730000000000002"/>
    <s v="PASS"/>
    <x v="1"/>
    <x v="2"/>
    <m/>
    <m/>
    <m/>
    <m/>
    <m/>
    <m/>
    <m/>
    <m/>
    <m/>
    <x v="4"/>
    <m/>
    <s v="IT3"/>
    <m/>
    <m/>
  </r>
  <r>
    <n v="183"/>
    <x v="3"/>
    <n v="1000465"/>
    <n v="1"/>
    <x v="5"/>
    <n v="1061"/>
    <s v="#55925"/>
    <x v="88"/>
    <s v="PaMe"/>
    <d v="2024-07-01T00:00:00"/>
    <s v="PaMe"/>
    <n v="120"/>
    <n v="3.95"/>
    <s v="PASS"/>
    <x v="1"/>
    <x v="2"/>
    <m/>
    <m/>
    <m/>
    <m/>
    <m/>
    <m/>
    <m/>
    <m/>
    <m/>
    <x v="4"/>
    <m/>
    <s v="IT3"/>
    <m/>
    <s v="treatment @ plasmalex"/>
  </r>
  <r>
    <n v="184"/>
    <x v="3"/>
    <n v="1000467"/>
    <n v="1"/>
    <x v="4"/>
    <n v="1063"/>
    <s v="#55925"/>
    <x v="89"/>
    <s v="PaMe"/>
    <d v="2024-07-02T00:00:00"/>
    <s v="PaMe"/>
    <n v="121"/>
    <n v="3.883"/>
    <s v="PASS"/>
    <x v="1"/>
    <x v="2"/>
    <s v="YES"/>
    <s v="YES"/>
    <d v="2024-11-29T00:00:00"/>
    <s v="AnMu"/>
    <s v="VC4"/>
    <s v="PASS"/>
    <d v="2025-01-31T00:00:00"/>
    <s v="SaSe"/>
    <s v="PASS"/>
    <x v="3"/>
    <m/>
    <s v="A224-1"/>
    <s v="TRON gGmbH"/>
    <m/>
  </r>
  <r>
    <n v="185"/>
    <x v="3"/>
    <n v="1000468"/>
    <n v="1"/>
    <x v="5"/>
    <n v="1061"/>
    <s v="#55925"/>
    <x v="89"/>
    <s v="PaMe"/>
    <d v="2024-07-02T00:00:00"/>
    <s v="PaMe"/>
    <n v="120"/>
    <n v="5.3730000000000002"/>
    <s v="PASS"/>
    <x v="1"/>
    <x v="2"/>
    <s v="YES"/>
    <s v="YES"/>
    <d v="2024-11-29T00:00:00"/>
    <s v="AnMu"/>
    <s v="VC4"/>
    <s v="PASS"/>
    <d v="2025-01-31T00:00:00"/>
    <s v="SaSe"/>
    <s v="PASS"/>
    <x v="3"/>
    <m/>
    <s v="A224-1"/>
    <s v="TRON gGmbH"/>
    <m/>
  </r>
  <r>
    <n v="186"/>
    <x v="3"/>
    <n v="1000469"/>
    <n v="1"/>
    <x v="3"/>
    <n v="1064"/>
    <s v="#55925"/>
    <x v="89"/>
    <s v="NiKa"/>
    <d v="2024-07-02T00:00:00"/>
    <s v="NiKa"/>
    <n v="122"/>
    <n v="4.4630000000000001"/>
    <s v="PASS"/>
    <x v="1"/>
    <x v="2"/>
    <s v="YES"/>
    <s v="YES"/>
    <d v="2024-11-29T00:00:00"/>
    <s v="AnMu"/>
    <s v="VC4"/>
    <s v="PASS"/>
    <d v="2025-01-31T00:00:00"/>
    <s v="SaSe"/>
    <s v="PASS"/>
    <x v="3"/>
    <m/>
    <s v="A224-1"/>
    <s v="TRON gGmbH"/>
    <m/>
  </r>
  <r>
    <n v="187"/>
    <x v="3"/>
    <n v="1000470"/>
    <n v="1"/>
    <x v="4"/>
    <n v="1063"/>
    <s v="#55925"/>
    <x v="89"/>
    <s v="NiKa"/>
    <d v="2024-07-02T00:00:00"/>
    <s v="NiKa"/>
    <n v="122"/>
    <n v="5.5380000000000003"/>
    <s v="PASS"/>
    <x v="1"/>
    <x v="2"/>
    <s v="YES"/>
    <s v="YES"/>
    <d v="2024-11-29T00:00:00"/>
    <s v="AnMu"/>
    <s v="VC4"/>
    <s v="PASS"/>
    <d v="2025-01-31T00:00:00"/>
    <s v="SaSe"/>
    <s v="PASS"/>
    <x v="3"/>
    <m/>
    <s v="A224-1"/>
    <s v="TRON gGmbH"/>
    <m/>
  </r>
  <r>
    <n v="188"/>
    <x v="3"/>
    <n v="1000475"/>
    <n v="1"/>
    <x v="3"/>
    <n v="1064"/>
    <s v="#55925"/>
    <x v="90"/>
    <s v="PaMe"/>
    <d v="2024-07-04T00:00:00"/>
    <s v="PaMe"/>
    <n v="122"/>
    <n v="4.6589999999999998"/>
    <s v="PASS"/>
    <x v="1"/>
    <x v="2"/>
    <s v="YES"/>
    <s v="YES"/>
    <d v="2024-11-29T00:00:00"/>
    <s v="AnMu"/>
    <s v="VC4"/>
    <s v="PASS"/>
    <d v="2025-01-31T00:00:00"/>
    <s v="SaSe"/>
    <s v="PASS"/>
    <x v="3"/>
    <m/>
    <s v="A224-1"/>
    <s v="TRON gGmbH"/>
    <m/>
  </r>
  <r>
    <n v="189"/>
    <x v="3"/>
    <n v="1000476"/>
    <n v="1"/>
    <x v="4"/>
    <n v="1063"/>
    <s v="#55925"/>
    <x v="90"/>
    <s v="PaMe"/>
    <d v="2024-07-04T00:00:00"/>
    <s v="PaMe"/>
    <n v="122"/>
    <n v="2.399"/>
    <s v="PASS"/>
    <x v="1"/>
    <x v="2"/>
    <s v="YES"/>
    <s v="YES"/>
    <d v="2024-11-29T00:00:00"/>
    <s v="AnMu"/>
    <s v="VC4"/>
    <s v="PASS"/>
    <d v="2025-01-31T00:00:00"/>
    <s v="SaSe"/>
    <s v="PASS"/>
    <x v="3"/>
    <m/>
    <s v="A224-1"/>
    <s v="TRON gGmbH"/>
    <m/>
  </r>
  <r>
    <n v="190"/>
    <x v="3"/>
    <n v="1000477"/>
    <n v="1"/>
    <x v="5"/>
    <n v="1061"/>
    <s v="#55925"/>
    <x v="90"/>
    <s v="PaMe"/>
    <d v="2024-07-04T00:00:00"/>
    <s v="PaMe"/>
    <n v="120"/>
    <n v="4.46"/>
    <s v="PASS"/>
    <x v="1"/>
    <x v="2"/>
    <s v="YES"/>
    <s v="YES"/>
    <d v="2024-11-29T00:00:00"/>
    <s v="AnMu"/>
    <s v="VC4"/>
    <s v="PASS"/>
    <d v="2025-01-31T00:00:00"/>
    <s v="SaSe"/>
    <s v="PASS"/>
    <x v="3"/>
    <m/>
    <s v="A224-1"/>
    <s v="TRON gGmbH"/>
    <m/>
  </r>
  <r>
    <n v="191"/>
    <x v="3"/>
    <n v="1000480"/>
    <n v="1"/>
    <x v="5"/>
    <n v="1061"/>
    <s v="#55925"/>
    <x v="90"/>
    <s v="NiKa"/>
    <d v="2024-07-04T00:00:00"/>
    <s v="NiKa"/>
    <n v="120"/>
    <n v="4.4359999999999999"/>
    <s v="PASS"/>
    <x v="1"/>
    <x v="2"/>
    <s v="YES"/>
    <s v="YES"/>
    <d v="2024-11-29T00:00:00"/>
    <s v="AnMu"/>
    <s v="VC4"/>
    <s v="PASS"/>
    <d v="2025-01-31T00:00:00"/>
    <s v="SaSe"/>
    <s v="PASS"/>
    <x v="3"/>
    <m/>
    <s v="A224-1"/>
    <s v="TRON gGmbH"/>
    <m/>
  </r>
  <r>
    <n v="192"/>
    <x v="3"/>
    <n v="1000481"/>
    <n v="1"/>
    <x v="3"/>
    <n v="1064"/>
    <s v="#55925"/>
    <x v="91"/>
    <s v="PaMe"/>
    <d v="2024-07-05T00:00:00"/>
    <s v="PaMe"/>
    <n v="122"/>
    <n v="5.6369999999999996"/>
    <s v="PASS"/>
    <x v="1"/>
    <x v="2"/>
    <s v="YES"/>
    <s v="YES"/>
    <d v="2024-11-29T00:00:00"/>
    <s v="AnMu"/>
    <s v="VC4"/>
    <s v="PASS"/>
    <d v="2025-01-31T00:00:00"/>
    <s v="SaSe"/>
    <s v="PASS"/>
    <x v="3"/>
    <m/>
    <s v="A224-1"/>
    <s v="TRON gGmbH"/>
    <m/>
  </r>
  <r>
    <n v="193"/>
    <x v="3"/>
    <n v="1000482"/>
    <n v="1"/>
    <x v="4"/>
    <n v="1063"/>
    <s v="#55925"/>
    <x v="91"/>
    <s v="PaMe"/>
    <d v="2024-07-05T00:00:00"/>
    <s v="PaMe"/>
    <n v="122"/>
    <n v="4.2469999999999999"/>
    <s v="PASS"/>
    <x v="1"/>
    <x v="2"/>
    <s v="YES"/>
    <s v="YES"/>
    <d v="2024-11-29T00:00:00"/>
    <s v="AnMu"/>
    <s v="VC4"/>
    <s v="PASS"/>
    <d v="2025-01-31T00:00:00"/>
    <s v="SaSe"/>
    <s v="PASS"/>
    <x v="3"/>
    <m/>
    <s v="A224-1"/>
    <s v="TRON gGmbH"/>
    <m/>
  </r>
  <r>
    <n v="194"/>
    <x v="3"/>
    <n v="1000483"/>
    <n v="1"/>
    <x v="5"/>
    <n v="1061"/>
    <s v="#55925"/>
    <x v="91"/>
    <s v="PaMe"/>
    <d v="2024-07-05T00:00:00"/>
    <s v="PaMe"/>
    <n v="121"/>
    <n v="3.9020000000000001"/>
    <s v="PASS"/>
    <x v="1"/>
    <x v="2"/>
    <s v="YES"/>
    <s v="YES"/>
    <d v="2024-11-29T00:00:00"/>
    <s v="AnMu"/>
    <s v="VC4"/>
    <s v="PASS"/>
    <d v="2025-01-31T00:00:00"/>
    <s v="SaSe"/>
    <s v="PASS"/>
    <x v="3"/>
    <m/>
    <s v="A224-1"/>
    <s v="TRON gGmbH"/>
    <m/>
  </r>
  <r>
    <n v="195"/>
    <x v="3"/>
    <n v="1000484"/>
    <n v="1"/>
    <x v="3"/>
    <n v="1064"/>
    <s v="#55925"/>
    <x v="92"/>
    <s v="PaMe"/>
    <d v="2024-07-08T00:00:00"/>
    <s v="PaMe"/>
    <n v="121"/>
    <n v="5.2190000000000003"/>
    <s v="PASS"/>
    <x v="1"/>
    <x v="2"/>
    <s v="YES"/>
    <s v="YES"/>
    <d v="2024-11-29T00:00:00"/>
    <s v="AnMu"/>
    <s v="VC4"/>
    <s v="PASS"/>
    <d v="2025-01-31T00:00:00"/>
    <s v="SaSe"/>
    <s v="PASS"/>
    <x v="3"/>
    <m/>
    <s v="A224-1"/>
    <s v="TRON gGmbH"/>
    <m/>
  </r>
  <r>
    <n v="196"/>
    <x v="3"/>
    <n v="1000485"/>
    <n v="1"/>
    <x v="4"/>
    <n v="1063"/>
    <s v="#55925"/>
    <x v="92"/>
    <s v="PaMe"/>
    <d v="2024-07-08T00:00:00"/>
    <s v="PaMe"/>
    <n v="121"/>
    <n v="4.2279999999999998"/>
    <s v="PASS"/>
    <x v="1"/>
    <x v="2"/>
    <s v="YES"/>
    <s v="YES"/>
    <d v="2024-11-29T00:00:00"/>
    <s v="AnMu"/>
    <s v="VC4"/>
    <s v="PASS"/>
    <d v="2025-01-31T00:00:00"/>
    <s v="SaSe"/>
    <s v="PASS"/>
    <x v="3"/>
    <m/>
    <s v="A224-2"/>
    <s v="TRON gGmbH"/>
    <m/>
  </r>
  <r>
    <n v="197"/>
    <x v="3"/>
    <n v="1000486"/>
    <n v="1"/>
    <x v="5"/>
    <n v="1061"/>
    <s v="#55925"/>
    <x v="92"/>
    <s v="PaMe"/>
    <d v="2024-07-08T00:00:00"/>
    <s v="PaMe"/>
    <n v="121"/>
    <n v="3.605"/>
    <s v="PASS"/>
    <x v="1"/>
    <x v="2"/>
    <s v="YES"/>
    <s v="YES"/>
    <d v="2024-11-29T00:00:00"/>
    <s v="AnMu"/>
    <s v="VC4"/>
    <s v="PASS"/>
    <d v="2025-01-31T00:00:00"/>
    <s v="SaSe"/>
    <s v="PASS"/>
    <x v="3"/>
    <m/>
    <s v="A224-2"/>
    <s v="TRON gGmbH"/>
    <m/>
  </r>
  <r>
    <n v="198"/>
    <x v="3"/>
    <n v="1000487"/>
    <n v="1"/>
    <x v="3"/>
    <n v="1064"/>
    <s v="#55925"/>
    <x v="93"/>
    <s v="PaMe"/>
    <d v="2024-07-09T00:00:00"/>
    <s v="PaMe"/>
    <n v="121"/>
    <n v="5.7350000000000003"/>
    <s v="PASS"/>
    <x v="1"/>
    <x v="2"/>
    <s v="YES"/>
    <s v="YES"/>
    <d v="2024-11-29T00:00:00"/>
    <s v="AnMu"/>
    <s v="VC4"/>
    <s v="PASS"/>
    <d v="2025-01-31T00:00:00"/>
    <s v="SaSe"/>
    <s v="PASS"/>
    <x v="3"/>
    <m/>
    <s v="A224-2"/>
    <s v="TRON gGmbH"/>
    <m/>
  </r>
  <r>
    <n v="199"/>
    <x v="3"/>
    <n v="1000489"/>
    <n v="1"/>
    <x v="5"/>
    <n v="1061"/>
    <s v="#55925"/>
    <x v="93"/>
    <s v="PaMe"/>
    <d v="2024-07-09T00:00:00"/>
    <s v="PaMe"/>
    <n v="117"/>
    <n v="5.6920000000000002"/>
    <s v="PASS"/>
    <x v="1"/>
    <x v="2"/>
    <s v="YES"/>
    <s v="YES"/>
    <d v="2024-11-29T00:00:00"/>
    <s v="AnMu"/>
    <s v="VC4"/>
    <s v="PASS"/>
    <d v="2025-01-31T00:00:00"/>
    <s v="SaSe"/>
    <s v="PASS"/>
    <x v="3"/>
    <m/>
    <s v="A226 (new)"/>
    <s v="Fisher Scientific GmbH"/>
    <m/>
  </r>
  <r>
    <n v="200"/>
    <x v="3"/>
    <n v="1000491"/>
    <n v="1"/>
    <x v="4"/>
    <n v="1064"/>
    <s v="#55925"/>
    <x v="93"/>
    <s v="NiKa"/>
    <d v="2024-07-09T00:00:00"/>
    <s v="NiKa"/>
    <n v="121"/>
    <n v="3.8439999999999999"/>
    <s v="PASS"/>
    <x v="1"/>
    <x v="2"/>
    <m/>
    <m/>
    <m/>
    <m/>
    <m/>
    <m/>
    <m/>
    <m/>
    <m/>
    <x v="0"/>
    <m/>
    <m/>
    <m/>
    <m/>
  </r>
  <r>
    <n v="201"/>
    <x v="3"/>
    <n v="1000493"/>
    <n v="1"/>
    <x v="3"/>
    <n v="1063"/>
    <s v="#55925"/>
    <x v="94"/>
    <s v="NiKa"/>
    <d v="2024-07-10T00:00:00"/>
    <s v="NiKa"/>
    <n v="122"/>
    <n v="5.7809999999999997"/>
    <s v="PASS"/>
    <x v="1"/>
    <x v="2"/>
    <s v="YES"/>
    <s v="YES"/>
    <d v="2024-11-29T00:00:00"/>
    <s v="AnMu"/>
    <s v="VC4"/>
    <s v="PASS"/>
    <d v="2025-01-31T00:00:00"/>
    <s v="SaSe"/>
    <s v="PASS"/>
    <x v="3"/>
    <m/>
    <s v="A226 (new)"/>
    <s v="Fisher Scientific GmbH"/>
    <m/>
  </r>
  <r>
    <n v="202"/>
    <x v="3"/>
    <n v="1000494"/>
    <n v="1"/>
    <x v="4"/>
    <n v="1064"/>
    <s v="#55925"/>
    <x v="94"/>
    <s v="NiKa"/>
    <d v="2024-07-10T00:00:00"/>
    <s v="NiKa"/>
    <n v="121"/>
    <n v="2.4670000000000001"/>
    <s v="PASS"/>
    <x v="1"/>
    <x v="2"/>
    <s v="YES"/>
    <s v="YES"/>
    <d v="2024-11-29T00:00:00"/>
    <s v="AnMu"/>
    <s v="VC4"/>
    <s v="PASS"/>
    <d v="2025-01-31T00:00:00"/>
    <s v="SaSe"/>
    <s v="PASS"/>
    <x v="3"/>
    <m/>
    <s v="A226 (new)"/>
    <s v="Fisher Scientific GmbH"/>
    <m/>
  </r>
  <r>
    <n v="203"/>
    <x v="3"/>
    <n v="1000497"/>
    <n v="1"/>
    <x v="4"/>
    <n v="1064"/>
    <s v="#55925"/>
    <x v="94"/>
    <s v="PaMe"/>
    <d v="2024-07-10T00:00:00"/>
    <s v="PaMe"/>
    <n v="121"/>
    <n v="3.012"/>
    <s v="PASS"/>
    <x v="1"/>
    <x v="2"/>
    <s v="YES"/>
    <s v="YES"/>
    <d v="2024-11-29T00:00:00"/>
    <s v="AnMu"/>
    <s v="VC4"/>
    <s v="PASS"/>
    <d v="2025-01-31T00:00:00"/>
    <s v="SaSe"/>
    <s v="PASS"/>
    <x v="3"/>
    <m/>
    <s v="A226 (new)"/>
    <s v="Fisher Scientific GmbH"/>
    <m/>
  </r>
  <r>
    <n v="204"/>
    <x v="3"/>
    <n v="1000500"/>
    <n v="1"/>
    <x v="4"/>
    <n v="1064"/>
    <s v="#55925"/>
    <x v="95"/>
    <s v="PaMe"/>
    <d v="2024-07-11T00:00:00"/>
    <s v="PaMe"/>
    <n v="121"/>
    <n v="3.5019999999999998"/>
    <s v="FAIL"/>
    <x v="1"/>
    <x v="1"/>
    <s v="YES"/>
    <s v="YES"/>
    <d v="2024-11-29T00:00:00"/>
    <s v="AnMu"/>
    <s v="VC4"/>
    <s v="PASS"/>
    <d v="2025-01-31T00:00:00"/>
    <s v="SaSe"/>
    <s v="PASS"/>
    <x v="2"/>
    <s v="2.OG"/>
    <m/>
    <m/>
    <s v="to much stringing, that could not be removed"/>
  </r>
  <r>
    <n v="205"/>
    <x v="3"/>
    <n v="1000503"/>
    <n v="1"/>
    <x v="4"/>
    <n v="1064"/>
    <s v="#55925"/>
    <x v="96"/>
    <s v="NiKa"/>
    <d v="2024-07-12T00:00:00"/>
    <s v="NiKa"/>
    <n v="121"/>
    <n v="3.3319999999999999"/>
    <s v="PASS"/>
    <x v="1"/>
    <x v="2"/>
    <s v="YES"/>
    <s v="YES"/>
    <d v="2024-11-29T00:00:00"/>
    <s v="AnMu"/>
    <s v="VC4"/>
    <s v="PASS"/>
    <d v="2025-01-31T00:00:00"/>
    <s v="SaSe"/>
    <s v="PASS"/>
    <x v="3"/>
    <m/>
    <s v="A226 (new)"/>
    <s v="Fisher Scientific GmbH"/>
    <m/>
  </r>
  <r>
    <n v="206"/>
    <x v="3"/>
    <n v="1000506"/>
    <n v="1"/>
    <x v="4"/>
    <n v="1064"/>
    <s v="#55925"/>
    <x v="96"/>
    <s v="PaMe"/>
    <d v="2024-07-12T00:00:00"/>
    <s v="PaMe"/>
    <n v="121"/>
    <n v="5.2709999999999999"/>
    <s v="PASS"/>
    <x v="1"/>
    <x v="2"/>
    <s v="YES"/>
    <s v="YES"/>
    <d v="2024-11-29T00:00:00"/>
    <s v="AnMu"/>
    <s v="VC4"/>
    <s v="PASS"/>
    <d v="2025-01-31T00:00:00"/>
    <s v="SaSe"/>
    <s v="PASS"/>
    <x v="3"/>
    <m/>
    <s v="A226 (new)"/>
    <s v="Fisher Scientific GmbH"/>
    <m/>
  </r>
  <r>
    <n v="207"/>
    <x v="3"/>
    <n v="1000509"/>
    <n v="1"/>
    <x v="4"/>
    <n v="1064"/>
    <s v="#55925"/>
    <x v="97"/>
    <s v="PaMe"/>
    <d v="2024-07-16T00:00:00"/>
    <s v="PaMe"/>
    <n v="121"/>
    <n v="2.67"/>
    <s v="PASS"/>
    <x v="1"/>
    <x v="2"/>
    <s v="YES"/>
    <s v="YES"/>
    <d v="2024-11-29T00:00:00"/>
    <s v="AnMu"/>
    <s v="VC4"/>
    <s v="PASS"/>
    <d v="2025-01-31T00:00:00"/>
    <s v="SaSe"/>
    <s v="PASS"/>
    <x v="3"/>
    <m/>
    <s v="A226 (new)"/>
    <s v="Fisher Scientific GmbH"/>
    <m/>
  </r>
  <r>
    <n v="208"/>
    <x v="3"/>
    <n v="1000512"/>
    <n v="1"/>
    <x v="4"/>
    <n v="1064"/>
    <s v="#55925"/>
    <x v="98"/>
    <s v="PaMe"/>
    <d v="2024-07-17T00:00:00"/>
    <s v="PaMe"/>
    <n v="121"/>
    <n v="3.532"/>
    <s v="PASS"/>
    <x v="1"/>
    <x v="2"/>
    <s v="YES"/>
    <s v="YES"/>
    <d v="2024-11-29T00:00:00"/>
    <s v="AnMu"/>
    <s v="VC4"/>
    <s v="PASS"/>
    <d v="2025-01-31T00:00:00"/>
    <s v="SaSe"/>
    <s v="PASS"/>
    <x v="3"/>
    <m/>
    <s v="A225"/>
    <s v="TRON gGmbH"/>
    <m/>
  </r>
  <r>
    <n v="209"/>
    <x v="3"/>
    <n v="1000515"/>
    <n v="1"/>
    <x v="4"/>
    <n v="1064"/>
    <s v="#55925"/>
    <x v="98"/>
    <s v="PR"/>
    <d v="2024-07-17T00:00:00"/>
    <s v="PR"/>
    <n v="121"/>
    <n v="3.4620000000000002"/>
    <s v="PASS"/>
    <x v="1"/>
    <x v="2"/>
    <s v="YES"/>
    <s v="YES"/>
    <d v="2024-11-29T00:00:00"/>
    <s v="AnMu"/>
    <s v="VC4"/>
    <s v="PASS"/>
    <d v="2025-01-31T00:00:00"/>
    <s v="SaSe"/>
    <s v="PASS"/>
    <x v="3"/>
    <m/>
    <s v="A225"/>
    <s v="TRON gGmbH"/>
    <m/>
  </r>
  <r>
    <n v="210"/>
    <x v="3"/>
    <n v="1000516"/>
    <n v="1"/>
    <x v="5"/>
    <n v="1060"/>
    <s v="#55925"/>
    <x v="98"/>
    <s v="PR"/>
    <d v="2024-07-17T00:00:00"/>
    <s v="PR"/>
    <n v="122"/>
    <n v="2.0579999999999998"/>
    <s v="PASS"/>
    <x v="1"/>
    <x v="2"/>
    <s v="YES"/>
    <s v="YES"/>
    <d v="2024-11-29T00:00:00"/>
    <s v="AnMu"/>
    <s v="VC4"/>
    <s v="PASS"/>
    <d v="2025-01-31T00:00:00"/>
    <s v="SaSe"/>
    <s v="PASS"/>
    <x v="3"/>
    <m/>
    <s v="A225"/>
    <s v="TRON gGmbH"/>
    <m/>
  </r>
  <r>
    <n v="211"/>
    <x v="3"/>
    <n v="1000518"/>
    <n v="1"/>
    <x v="4"/>
    <n v="1064"/>
    <s v="#55925"/>
    <x v="99"/>
    <s v="PaMe"/>
    <d v="2024-07-18T00:00:00"/>
    <s v="PaMe"/>
    <n v="121"/>
    <n v="3.9609999999999999"/>
    <s v="PASS"/>
    <x v="1"/>
    <x v="2"/>
    <s v="YES"/>
    <s v="YES"/>
    <d v="2024-11-29T00:00:00"/>
    <s v="AnMu"/>
    <s v="VC4"/>
    <s v="PASS"/>
    <d v="2025-01-31T00:00:00"/>
    <s v="SaSe"/>
    <s v="PASS"/>
    <x v="3"/>
    <m/>
    <s v="A225"/>
    <s v="TRON gGmbH"/>
    <m/>
  </r>
  <r>
    <n v="212"/>
    <x v="3"/>
    <n v="1000519"/>
    <n v="1"/>
    <x v="5"/>
    <n v="1060"/>
    <s v="#55925"/>
    <x v="99"/>
    <s v="PaMe"/>
    <d v="2024-07-18T00:00:00"/>
    <s v="PaMe"/>
    <n v="123"/>
    <n v="3.0680000000000001"/>
    <s v="PASS"/>
    <x v="1"/>
    <x v="2"/>
    <s v="YES"/>
    <s v="YES"/>
    <d v="2024-11-29T00:00:00"/>
    <s v="AnMu"/>
    <s v="VC4"/>
    <s v="PASS"/>
    <d v="2025-01-31T00:00:00"/>
    <s v="SaSe"/>
    <s v="PASS"/>
    <x v="3"/>
    <m/>
    <s v="A225"/>
    <s v="TRON gGmbH"/>
    <m/>
  </r>
  <r>
    <n v="213"/>
    <x v="3"/>
    <n v="1000521"/>
    <n v="1"/>
    <x v="4"/>
    <n v="1064"/>
    <s v="#55925"/>
    <x v="100"/>
    <s v="PaMe"/>
    <d v="2024-07-19T00:00:00"/>
    <s v="PaMe"/>
    <n v="121"/>
    <n v="2.9329999999999998"/>
    <s v="PASS"/>
    <x v="1"/>
    <x v="2"/>
    <s v="YES"/>
    <s v="YES"/>
    <d v="2024-11-29T00:00:00"/>
    <s v="AnMu"/>
    <s v="VC4"/>
    <s v="PASS"/>
    <d v="2025-01-31T00:00:00"/>
    <s v="SaSe"/>
    <s v="PASS"/>
    <x v="3"/>
    <m/>
    <s v="A225"/>
    <s v="TRON gGmbH"/>
    <m/>
  </r>
  <r>
    <n v="214"/>
    <x v="3"/>
    <n v="1000523"/>
    <n v="1"/>
    <x v="3"/>
    <n v="1061"/>
    <s v="#55925"/>
    <x v="101"/>
    <s v="PaMe"/>
    <d v="2024-07-22T00:00:00"/>
    <s v="PaMe"/>
    <n v="121"/>
    <n v="5.8650000000000002"/>
    <s v="PASS"/>
    <x v="1"/>
    <x v="2"/>
    <s v="YES"/>
    <s v="YES"/>
    <d v="2024-11-29T00:00:00"/>
    <s v="AnMu"/>
    <s v="VC4"/>
    <s v="PASS"/>
    <d v="2025-01-31T00:00:00"/>
    <s v="SaSe"/>
    <s v="PASS"/>
    <x v="3"/>
    <m/>
    <s v="A227"/>
    <s v="Signature Biologics"/>
    <m/>
  </r>
  <r>
    <n v="215"/>
    <x v="3"/>
    <n v="1000524"/>
    <n v="1"/>
    <x v="4"/>
    <n v="1064"/>
    <s v="#55925"/>
    <x v="101"/>
    <s v="PaMe"/>
    <d v="2024-07-22T00:00:00"/>
    <s v="PaMe"/>
    <n v="121"/>
    <n v="2.6080000000000001"/>
    <s v="PASS"/>
    <x v="1"/>
    <x v="2"/>
    <s v="YES"/>
    <s v="YES"/>
    <d v="2024-11-29T00:00:00"/>
    <s v="AnMu"/>
    <s v="VC4"/>
    <s v="PASS"/>
    <d v="2025-01-31T00:00:00"/>
    <s v="SaSe"/>
    <s v="PASS"/>
    <x v="3"/>
    <m/>
    <s v="A226 (new)"/>
    <s v="Fisher Scientific GmbH"/>
    <m/>
  </r>
  <r>
    <n v="216"/>
    <x v="3"/>
    <n v="1000525"/>
    <n v="1"/>
    <x v="5"/>
    <n v="1056"/>
    <s v="#55925"/>
    <x v="101"/>
    <s v="PaMe"/>
    <d v="2024-07-22T00:00:00"/>
    <s v="PaMe"/>
    <n v="120"/>
    <n v="5.7270000000000003"/>
    <s v="PASS"/>
    <x v="1"/>
    <x v="2"/>
    <s v="YES"/>
    <s v="YES"/>
    <d v="2024-11-29T00:00:00"/>
    <s v="AnMu"/>
    <s v="VC4"/>
    <s v="PASS"/>
    <d v="2025-01-31T00:00:00"/>
    <s v="SaSe"/>
    <s v="PASS"/>
    <x v="3"/>
    <m/>
    <s v="A225"/>
    <s v="TRON gGmbH"/>
    <m/>
  </r>
  <r>
    <n v="217"/>
    <x v="3"/>
    <n v="1000530"/>
    <n v="1"/>
    <x v="4"/>
    <n v="1062"/>
    <s v="#55925"/>
    <x v="102"/>
    <s v="PaMe"/>
    <d v="2024-07-24T00:00:00"/>
    <s v="PaMe"/>
    <n v="121"/>
    <n v="2.6040000000000001"/>
    <s v="FAIL"/>
    <x v="1"/>
    <x v="1"/>
    <s v="YES"/>
    <s v="YES"/>
    <d v="2024-11-29T00:00:00"/>
    <s v="AnMu"/>
    <s v="VC4"/>
    <s v="PASS"/>
    <d v="2025-01-31T00:00:00"/>
    <s v="SaSe"/>
    <s v="PASS"/>
    <x v="2"/>
    <s v="2.OG"/>
    <m/>
    <m/>
    <s v="False Parameter"/>
  </r>
  <r>
    <n v="218"/>
    <x v="3"/>
    <n v="1000531"/>
    <n v="1"/>
    <x v="5"/>
    <n v="1064"/>
    <s v="#55925"/>
    <x v="102"/>
    <s v="PaMe"/>
    <d v="2024-07-24T00:00:00"/>
    <s v="PaMe"/>
    <n v="122"/>
    <n v="3.399"/>
    <s v="PASS"/>
    <x v="1"/>
    <x v="2"/>
    <s v="YES"/>
    <s v="YES"/>
    <d v="2024-11-29T00:00:00"/>
    <s v="AnMu"/>
    <s v="VC4"/>
    <s v="PASS"/>
    <d v="2025-01-31T00:00:00"/>
    <s v="SaSe"/>
    <s v="PASS"/>
    <x v="3"/>
    <m/>
    <s v="A225"/>
    <s v="TRON gGmbH"/>
    <m/>
  </r>
  <r>
    <n v="219"/>
    <x v="3"/>
    <n v="1000533"/>
    <n v="1"/>
    <x v="5"/>
    <n v="1064"/>
    <s v="#55925"/>
    <x v="103"/>
    <s v="PaMe"/>
    <d v="2024-07-25T00:00:00"/>
    <s v="PaMe"/>
    <n v="122"/>
    <n v="2.7"/>
    <s v="PASS"/>
    <x v="1"/>
    <x v="2"/>
    <s v="YES"/>
    <s v="YES"/>
    <d v="2024-11-29T00:00:00"/>
    <s v="AnMu"/>
    <s v="VC4"/>
    <s v="PASS"/>
    <d v="2025-01-31T00:00:00"/>
    <s v="SaSe"/>
    <s v="PASS"/>
    <x v="3"/>
    <m/>
    <s v="A225"/>
    <s v="TRON gGmbH"/>
    <m/>
  </r>
  <r>
    <n v="220"/>
    <x v="3"/>
    <n v="1000534"/>
    <n v="1"/>
    <x v="3"/>
    <n v="1061"/>
    <s v="#55925"/>
    <x v="104"/>
    <s v="PaMe"/>
    <d v="2024-07-26T00:00:00"/>
    <s v="PaMe"/>
    <n v="122"/>
    <n v="5.56"/>
    <s v="PASS"/>
    <x v="1"/>
    <x v="2"/>
    <s v="YES"/>
    <s v="YES"/>
    <d v="2024-11-29T00:00:00"/>
    <s v="AnMu"/>
    <s v="VC4"/>
    <s v="PASS"/>
    <d v="2025-01-31T00:00:00"/>
    <s v="SaSe"/>
    <s v="PASS"/>
    <x v="3"/>
    <m/>
    <s v="A225"/>
    <s v="TRON gGmbH"/>
    <m/>
  </r>
  <r>
    <n v="221"/>
    <x v="3"/>
    <n v="1000536"/>
    <n v="1"/>
    <x v="5"/>
    <n v="1064"/>
    <s v="#55925"/>
    <x v="104"/>
    <s v="PaMe"/>
    <d v="2024-07-26T00:00:00"/>
    <s v="PaMe"/>
    <n v="121"/>
    <n v="3.6789999999999998"/>
    <s v="PASS"/>
    <x v="1"/>
    <x v="2"/>
    <s v="YES"/>
    <s v="YES"/>
    <d v="2024-11-29T00:00:00"/>
    <s v="AnMu"/>
    <s v="VC4"/>
    <s v="PASS"/>
    <d v="2025-01-31T00:00:00"/>
    <s v="SaSe"/>
    <s v="PASS"/>
    <x v="3"/>
    <m/>
    <s v="A225"/>
    <s v="TRON gGmbH"/>
    <m/>
  </r>
  <r>
    <n v="222"/>
    <x v="3"/>
    <n v="1000540"/>
    <n v="1"/>
    <x v="4"/>
    <n v="1056"/>
    <s v="#55925"/>
    <x v="105"/>
    <s v="PaMe"/>
    <d v="2024-07-31T00:00:00"/>
    <s v="PaMe"/>
    <n v="119"/>
    <n v="5.9580000000000002"/>
    <s v="PASS"/>
    <x v="1"/>
    <x v="2"/>
    <s v="YES"/>
    <s v="YES"/>
    <d v="2024-11-29T00:00:00"/>
    <s v="AnMu"/>
    <s v="VC4"/>
    <s v="PASS"/>
    <d v="2025-01-31T00:00:00"/>
    <s v="SaSe"/>
    <s v="PASS"/>
    <x v="3"/>
    <m/>
    <s v="A225"/>
    <s v="TRON gGmbH"/>
    <m/>
  </r>
  <r>
    <n v="223"/>
    <x v="3"/>
    <n v="1000544"/>
    <n v="1"/>
    <x v="5"/>
    <n v="1064"/>
    <s v="#55925"/>
    <x v="105"/>
    <s v="PaMe"/>
    <d v="2024-07-31T00:00:00"/>
    <s v="PaMe"/>
    <n v="120"/>
    <n v="2.7050000000000001"/>
    <s v="PASS"/>
    <x v="1"/>
    <x v="2"/>
    <s v="YES"/>
    <s v="YES"/>
    <d v="2024-11-29T00:00:00"/>
    <s v="AnMu"/>
    <s v="VC4"/>
    <s v="PASS"/>
    <d v="2025-01-31T00:00:00"/>
    <s v="SaSe"/>
    <s v="PASS"/>
    <x v="3"/>
    <m/>
    <s v="A227"/>
    <s v="Signature Biologics"/>
    <m/>
  </r>
  <r>
    <n v="224"/>
    <x v="3"/>
    <n v="1000545"/>
    <n v="1"/>
    <x v="5"/>
    <n v="1064"/>
    <s v="#55925"/>
    <x v="105"/>
    <s v="PaMe"/>
    <d v="2024-07-31T00:00:00"/>
    <s v="PaMe"/>
    <n v="120"/>
    <n v="1.554"/>
    <s v="PASS"/>
    <x v="1"/>
    <x v="2"/>
    <s v="YES"/>
    <s v="YES"/>
    <d v="2024-11-29T00:00:00"/>
    <s v="AnMu"/>
    <s v="VC4"/>
    <s v="PASS"/>
    <d v="2025-01-31T00:00:00"/>
    <s v="SaSe"/>
    <s v="PASS"/>
    <x v="3"/>
    <m/>
    <s v="A227"/>
    <s v="Signature Biologics"/>
    <m/>
  </r>
  <r>
    <n v="225"/>
    <x v="3"/>
    <n v="1000548"/>
    <n v="1"/>
    <x v="4"/>
    <n v="1055"/>
    <s v="#55925"/>
    <x v="106"/>
    <s v="PaMe"/>
    <d v="2024-08-01T00:00:00"/>
    <s v="PaMe"/>
    <n v="120"/>
    <n v="2.415"/>
    <s v="FAIL"/>
    <x v="1"/>
    <x v="1"/>
    <s v="YES"/>
    <s v="YES"/>
    <d v="2024-11-29T00:00:00"/>
    <s v="AnMu"/>
    <s v="VC4"/>
    <s v="PASS"/>
    <d v="2025-01-31T00:00:00"/>
    <s v="SaSe"/>
    <s v="PASS"/>
    <x v="2"/>
    <s v="2.OG"/>
    <m/>
    <m/>
    <m/>
  </r>
  <r>
    <n v="226"/>
    <x v="3"/>
    <n v="1000549"/>
    <n v="1"/>
    <x v="5"/>
    <n v="1061"/>
    <s v="#55925"/>
    <x v="106"/>
    <s v="PaMe"/>
    <d v="2024-08-01T00:00:00"/>
    <s v="PaMe"/>
    <n v="120"/>
    <n v="2.7069999999999999"/>
    <s v="PASS"/>
    <x v="1"/>
    <x v="2"/>
    <s v="YES"/>
    <s v="YES"/>
    <d v="2024-11-29T00:00:00"/>
    <s v="AnMu"/>
    <s v="VC4"/>
    <s v="PASS"/>
    <d v="2025-01-31T00:00:00"/>
    <s v="SaSe"/>
    <s v="PASS"/>
    <x v="3"/>
    <m/>
    <s v="A227"/>
    <s v="Signature Biologics"/>
    <m/>
  </r>
  <r>
    <n v="227"/>
    <x v="3"/>
    <n v="1000550"/>
    <n v="1"/>
    <x v="5"/>
    <n v="1061"/>
    <s v="#55925"/>
    <x v="106"/>
    <s v="PaMe"/>
    <d v="2024-08-01T00:00:00"/>
    <s v="PaMe"/>
    <n v="120"/>
    <n v="3.4510000000000001"/>
    <s v="PASS"/>
    <x v="1"/>
    <x v="2"/>
    <s v="YES"/>
    <s v="YES"/>
    <d v="2024-11-29T00:00:00"/>
    <s v="AnMu"/>
    <s v="VC4"/>
    <s v="PASS"/>
    <d v="2025-01-31T00:00:00"/>
    <s v="SaSe"/>
    <s v="PASS"/>
    <x v="3"/>
    <m/>
    <s v="A227"/>
    <s v="Signature Biologics"/>
    <m/>
  </r>
  <r>
    <n v="228"/>
    <x v="3"/>
    <n v="1000551"/>
    <n v="1"/>
    <x v="5"/>
    <n v="1061"/>
    <s v="#55925"/>
    <x v="106"/>
    <s v="PaMe"/>
    <d v="2024-08-01T00:00:00"/>
    <s v="PaMe"/>
    <n v="120"/>
    <n v="4.5880000000000001"/>
    <s v="PASS"/>
    <x v="1"/>
    <x v="2"/>
    <s v="YES"/>
    <s v="YES"/>
    <d v="2024-11-29T00:00:00"/>
    <s v="AnMu"/>
    <s v="VC4"/>
    <s v="PASS"/>
    <d v="2025-01-31T00:00:00"/>
    <s v="SaSe"/>
    <s v="PASS"/>
    <x v="3"/>
    <m/>
    <s v="A227"/>
    <s v="Signature Biologics"/>
    <m/>
  </r>
  <r>
    <n v="229"/>
    <x v="3"/>
    <n v="1000552"/>
    <n v="1"/>
    <x v="3"/>
    <n v="1066"/>
    <n v="55925"/>
    <x v="107"/>
    <s v="PaMe"/>
    <d v="2024-08-02T00:00:00"/>
    <s v="PaMe"/>
    <n v="123"/>
    <n v="5.9029999999999996"/>
    <s v="FAIL"/>
    <x v="1"/>
    <x v="1"/>
    <s v="YES"/>
    <s v="YES"/>
    <d v="2024-11-29T00:00:00"/>
    <s v="AnMu"/>
    <s v="VC4"/>
    <s v="PASS"/>
    <d v="2025-01-31T00:00:00"/>
    <s v="SaSe"/>
    <s v="PASS"/>
    <x v="2"/>
    <s v="2.OG"/>
    <m/>
    <m/>
    <s v="Particle in Bottom/ [08:27] Björn Boshof_x000a_UMS5_CS_CSM_-01.08.2024-C5.7-_angepasster inner wall flow etc. entsp. Meeting 26.07._BB_x000a_ "/>
  </r>
  <r>
    <n v="230"/>
    <x v="3"/>
    <n v="1000553"/>
    <n v="1"/>
    <x v="3"/>
    <n v="1066"/>
    <n v="55925"/>
    <x v="107"/>
    <s v="PaMe"/>
    <d v="2024-08-02T00:00:00"/>
    <s v="PaMe"/>
    <n v="123"/>
    <n v="0.997"/>
    <s v="PASS"/>
    <x v="1"/>
    <x v="2"/>
    <s v="YES"/>
    <s v="YES"/>
    <d v="2024-11-29T00:00:00"/>
    <s v="AnMu"/>
    <s v="VC4"/>
    <s v="PASS"/>
    <d v="2025-01-31T00:00:00"/>
    <s v="SaSe"/>
    <s v="PASS"/>
    <x v="3"/>
    <m/>
    <s v="A227"/>
    <s v="Signature Biologics"/>
    <s v="[08:27] Björn Boshof_x000a_UMS5_CS_CSM_-01.08.2024-C5.7-_angepasster inner wall flow etc. entsp. Meeting 26.07._BB_x000a_ "/>
  </r>
  <r>
    <n v="231"/>
    <x v="3"/>
    <n v="1000554"/>
    <n v="1"/>
    <x v="3"/>
    <n v="1066"/>
    <n v="55925"/>
    <x v="107"/>
    <s v="PaMe"/>
    <d v="2024-08-02T00:00:00"/>
    <s v="PaMe"/>
    <n v="122"/>
    <n v="0.77700000000000002"/>
    <s v="PASS"/>
    <x v="1"/>
    <x v="2"/>
    <s v="YES"/>
    <s v="YES"/>
    <d v="2024-11-29T00:00:00"/>
    <s v="AnMu"/>
    <s v="VC4"/>
    <s v="PASS"/>
    <d v="2025-01-31T00:00:00"/>
    <s v="SaSe"/>
    <s v="PASS"/>
    <x v="3"/>
    <m/>
    <s v="A227"/>
    <s v="Signature Biologics"/>
    <s v="[08:27] Björn Boshof_x000a_UMS5_CS_CSM_-01.08.2024-C5.7-_angepasster inner wall flow etc. entsp. Meeting 26.07._BB_x000a_ "/>
  </r>
  <r>
    <n v="232"/>
    <x v="3"/>
    <n v="1000555"/>
    <n v="1"/>
    <x v="4"/>
    <n v="1064"/>
    <s v="#55925"/>
    <x v="107"/>
    <s v="PaMe"/>
    <d v="2024-08-02T00:00:00"/>
    <s v="PaMe"/>
    <n v="124"/>
    <n v="1.681"/>
    <s v="PASS"/>
    <x v="1"/>
    <x v="2"/>
    <s v="YES"/>
    <s v="YES"/>
    <d v="2024-11-29T00:00:00"/>
    <s v="AnMu"/>
    <s v="VC4"/>
    <s v="PASS"/>
    <d v="2025-01-31T00:00:00"/>
    <s v="SaSe"/>
    <s v="PASS"/>
    <x v="3"/>
    <m/>
    <s v="A227"/>
    <s v="Signature Biologics"/>
    <s v="[08:27] Björn Boshof_x000a_UMS5_CS_CSM_-01.08.2024-C5.7-_angepasster inner wall flow etc. entsp. Meeting 26.07._BB_x000a_ "/>
  </r>
  <r>
    <n v="233"/>
    <x v="3"/>
    <n v="1000556"/>
    <n v="1"/>
    <x v="4"/>
    <n v="1064"/>
    <s v="#55925"/>
    <x v="107"/>
    <s v="PaMe"/>
    <d v="2024-08-02T00:00:00"/>
    <s v="PaMe"/>
    <n v="123"/>
    <n v="0.63700000000000001"/>
    <s v="PASS"/>
    <x v="1"/>
    <x v="2"/>
    <s v="YES"/>
    <s v="YES"/>
    <d v="2024-11-29T00:00:00"/>
    <s v="AnMu"/>
    <s v="VC4"/>
    <s v="PASS"/>
    <d v="2025-01-31T00:00:00"/>
    <s v="SaSe"/>
    <s v="PASS"/>
    <x v="3"/>
    <m/>
    <s v="A228"/>
    <s v="Sanofi"/>
    <s v="[08:27] Björn Boshof_x000a_UMS5_CS_CSM_-01.08.2024-C5.7-_angepasster inner wall flow etc. entsp. Meeting 26.07._BB_x000a_ "/>
  </r>
  <r>
    <n v="234"/>
    <x v="3"/>
    <n v="1000557"/>
    <n v="1"/>
    <x v="4"/>
    <n v="1064"/>
    <s v="#55925"/>
    <x v="107"/>
    <s v="PaMe"/>
    <d v="2024-08-02T00:00:00"/>
    <s v="PaMe"/>
    <n v="122"/>
    <n v="0.71499999999999997"/>
    <s v="PASS"/>
    <x v="1"/>
    <x v="2"/>
    <s v="YES"/>
    <s v="YES"/>
    <d v="2024-11-29T00:00:00"/>
    <s v="AnMu"/>
    <s v="VC4"/>
    <s v="PASS"/>
    <d v="2025-01-31T00:00:00"/>
    <s v="SaSe"/>
    <s v="PASS"/>
    <x v="3"/>
    <m/>
    <s v="A228"/>
    <s v="Sanofi"/>
    <s v="[08:27] Björn Boshof_x000a_UMS5_CS_CSM_-01.08.2024-C5.7-_angepasster inner wall flow etc. entsp. Meeting 26.07._BB_x000a_ "/>
  </r>
  <r>
    <n v="235"/>
    <x v="3"/>
    <n v="1000558"/>
    <n v="1"/>
    <x v="5"/>
    <n v="1065"/>
    <n v="55925"/>
    <x v="107"/>
    <s v="PaMe"/>
    <d v="2024-08-02T00:00:00"/>
    <s v="PaMe"/>
    <n v="124"/>
    <n v="0.57599999999999996"/>
    <s v="PASS"/>
    <x v="1"/>
    <x v="2"/>
    <s v="YES"/>
    <s v="YES"/>
    <d v="2024-11-29T00:00:00"/>
    <s v="AnMu"/>
    <s v="VC4"/>
    <s v="PASS"/>
    <d v="2025-01-31T00:00:00"/>
    <s v="SaSe"/>
    <s v="PASS"/>
    <x v="3"/>
    <m/>
    <s v="A228"/>
    <s v="Sanofi"/>
    <s v="[08:27] Björn Boshof_x000a_UMS5_CS_CSM_-01.08.2024-C5.7-_angepasster inner wall flow etc. entsp. Meeting 26.07._BB_x000a_ "/>
  </r>
  <r>
    <n v="236"/>
    <x v="3"/>
    <n v="1000559"/>
    <n v="1"/>
    <x v="5"/>
    <n v="1065"/>
    <n v="55925"/>
    <x v="107"/>
    <s v="PaMe"/>
    <d v="2024-08-02T00:00:00"/>
    <s v="PaMe"/>
    <n v="124"/>
    <n v="0.97899999999999998"/>
    <s v="PASS"/>
    <x v="1"/>
    <x v="2"/>
    <s v="YES"/>
    <s v="YES"/>
    <d v="2024-11-29T00:00:00"/>
    <s v="AnMu"/>
    <s v="VC4"/>
    <s v="PASS"/>
    <d v="2025-01-31T00:00:00"/>
    <s v="SaSe"/>
    <s v="PASS"/>
    <x v="3"/>
    <m/>
    <s v="A234"/>
    <s v="Fisher Scientific GmbH"/>
    <s v="[08:27] Björn Boshof_x000a_UMS5_CS_CSM_-01.08.2024-C5.7-_angepasster inner wall flow etc. entsp. Meeting 26.07._BB_x000a_ "/>
  </r>
  <r>
    <n v="237"/>
    <x v="3"/>
    <n v="1000560"/>
    <n v="1"/>
    <x v="5"/>
    <n v="1065"/>
    <n v="55925"/>
    <x v="107"/>
    <s v="PaMe"/>
    <d v="2024-08-02T00:00:00"/>
    <s v="PaMe"/>
    <n v="123"/>
    <n v="0.78600000000000003"/>
    <s v="PASS"/>
    <x v="1"/>
    <x v="2"/>
    <s v="YES"/>
    <s v="YES"/>
    <d v="2024-11-29T00:00:00"/>
    <s v="AnMu"/>
    <s v="VC4"/>
    <s v="PASS"/>
    <d v="2025-01-31T00:00:00"/>
    <s v="SaSe"/>
    <s v="PASS"/>
    <x v="3"/>
    <m/>
    <s v="A234"/>
    <s v="Fisher Scientific GmbH"/>
    <s v="[08:27] Björn Boshof_x000a_UMS5_CS_CSM_-01.08.2024-C5.7-_angepasster inner wall flow etc. entsp. Meeting 26.07._BB_x000a_ "/>
  </r>
  <r>
    <n v="238"/>
    <x v="3"/>
    <n v="1000561"/>
    <n v="1"/>
    <x v="3"/>
    <n v="1066"/>
    <n v="55925"/>
    <x v="108"/>
    <s v="PaMe"/>
    <d v="2024-08-05T00:00:00"/>
    <s v="PaMe"/>
    <n v="123"/>
    <n v="1.9970000000000001"/>
    <s v="PASS"/>
    <x v="1"/>
    <x v="2"/>
    <s v="YES"/>
    <s v="YES"/>
    <d v="2024-11-29T00:00:00"/>
    <s v="AnMu"/>
    <s v="VC4"/>
    <s v="PASS"/>
    <d v="2025-01-31T00:00:00"/>
    <s v="SaSe"/>
    <s v="PASS"/>
    <x v="3"/>
    <m/>
    <s v="A234"/>
    <s v="Fisher Scientific GmbH"/>
    <s v="UMS5_CS_CSM_-01.08.2024-C5.7-_angepasster inner wall flow etc. entsp. Meeting 26.07._BB"/>
  </r>
  <r>
    <n v="239"/>
    <x v="3"/>
    <n v="1000562"/>
    <n v="1"/>
    <x v="3"/>
    <n v="1066"/>
    <n v="55925"/>
    <x v="108"/>
    <s v="PaMe"/>
    <d v="2024-08-05T00:00:00"/>
    <s v="PaMe"/>
    <n v="123"/>
    <n v="2.4980000000000002"/>
    <s v="PASS"/>
    <x v="1"/>
    <x v="2"/>
    <s v="YES"/>
    <s v="YES"/>
    <d v="2024-11-29T00:00:00"/>
    <s v="AnMu"/>
    <s v="VC4"/>
    <s v="PASS"/>
    <d v="2025-01-31T00:00:00"/>
    <s v="SaSe"/>
    <s v="PASS"/>
    <x v="3"/>
    <m/>
    <s v="A242 (2)"/>
    <s v="Fisher Scientific GmbH"/>
    <s v="UMS5_CS_CSM_-01.08.2024-C5.7-_angepasster inner wall flow etc. entsp. Meeting 26.07._BB "/>
  </r>
  <r>
    <n v="240"/>
    <x v="3"/>
    <n v="1000563"/>
    <n v="1"/>
    <x v="3"/>
    <n v="1066"/>
    <n v="55925"/>
    <x v="108"/>
    <s v="PaMe"/>
    <d v="2024-08-05T00:00:00"/>
    <s v="PaMe"/>
    <n v="122"/>
    <n v="0.76500000000000001"/>
    <s v="FAIL"/>
    <x v="1"/>
    <x v="1"/>
    <s v="YES"/>
    <s v="YES"/>
    <d v="2024-11-29T00:00:00"/>
    <s v="AnMu"/>
    <s v="VC4"/>
    <s v="PASS"/>
    <d v="2025-01-31T00:00:00"/>
    <s v="SaSe"/>
    <s v="PASS"/>
    <x v="2"/>
    <s v="2.OG"/>
    <m/>
    <m/>
    <s v="UMS5_CS_CSM_-01.08.2024-C5.7-_angepasster inner wall flow etc. entsp. Meeting 26.07._BB and on particle on the bottom"/>
  </r>
  <r>
    <n v="241"/>
    <x v="3"/>
    <n v="1000564"/>
    <n v="1"/>
    <x v="4"/>
    <n v="1064"/>
    <s v="#55925"/>
    <x v="108"/>
    <s v="PaMe"/>
    <d v="2024-08-05T00:00:00"/>
    <s v="PaMe"/>
    <n v="123"/>
    <n v="2.669"/>
    <s v="PASS"/>
    <x v="1"/>
    <x v="2"/>
    <s v="YES"/>
    <s v="YES"/>
    <d v="2024-11-29T00:00:00"/>
    <s v="AnMu"/>
    <s v="VC4"/>
    <s v="PASS"/>
    <d v="2025-01-31T00:00:00"/>
    <s v="SaSe"/>
    <s v="PASS"/>
    <x v="3"/>
    <m/>
    <s v="A242 (2)"/>
    <s v="Fisher Scientific GmbH"/>
    <s v="UMS5_CS_CSM_-01.08.2024-C5.7-_angepasster inner wall flow etc. entsp. Meeting 26.07._BB"/>
  </r>
  <r>
    <n v="242"/>
    <x v="3"/>
    <n v="1000565"/>
    <n v="1"/>
    <x v="4"/>
    <n v="1064"/>
    <s v="#55925"/>
    <x v="108"/>
    <s v="PaMe"/>
    <d v="2024-08-05T00:00:00"/>
    <s v="PaMe"/>
    <n v="123"/>
    <n v="2.4359999999999999"/>
    <s v="PASS"/>
    <x v="1"/>
    <x v="2"/>
    <s v="YES"/>
    <s v="YES"/>
    <d v="2024-11-29T00:00:00"/>
    <s v="AnMu"/>
    <s v="VC4"/>
    <s v="PASS"/>
    <d v="2025-01-31T00:00:00"/>
    <s v="SaSe"/>
    <s v="PASS"/>
    <x v="3"/>
    <m/>
    <s v="A242 (2)"/>
    <s v="Fisher Scientific GmbH"/>
    <s v="UMS5_CS_CSM_-01.08.2024-C5.7-_angepasster inner wall flow etc. entsp. Meeting 26.07._BB"/>
  </r>
  <r>
    <n v="243"/>
    <x v="3"/>
    <n v="1000566"/>
    <n v="1"/>
    <x v="4"/>
    <n v="1064"/>
    <s v="#55925"/>
    <x v="108"/>
    <s v="PaMe"/>
    <d v="2024-08-05T00:00:00"/>
    <s v="PaMe"/>
    <n v="123"/>
    <n v="0.70699999999999996"/>
    <s v="PASS"/>
    <x v="1"/>
    <x v="2"/>
    <s v="YES"/>
    <s v="YES"/>
    <d v="2024-11-29T00:00:00"/>
    <s v="AnMu"/>
    <s v="VC4"/>
    <s v="PASS"/>
    <d v="2025-01-31T00:00:00"/>
    <s v="SaSe"/>
    <s v="PASS"/>
    <x v="3"/>
    <m/>
    <s v="A242 (2)"/>
    <s v="Fisher Scientific GmbH"/>
    <s v="UMS5_CS_CSM_-01.08.2024-C5.7-_angepasster inner wall flow etc. entsp. Meeting 26.07._BB"/>
  </r>
  <r>
    <n v="244"/>
    <x v="3"/>
    <n v="1000567"/>
    <n v="1"/>
    <x v="5"/>
    <n v="1065"/>
    <n v="55925"/>
    <x v="108"/>
    <s v="PaMe"/>
    <d v="2024-08-05T00:00:00"/>
    <s v="PaMe"/>
    <n v="124"/>
    <n v="0.51800000000000002"/>
    <s v="PASS"/>
    <x v="1"/>
    <x v="2"/>
    <s v="YES"/>
    <s v="YES"/>
    <d v="2024-11-29T00:00:00"/>
    <s v="AnMu"/>
    <s v="VC4"/>
    <s v="PASS"/>
    <d v="2025-01-31T00:00:00"/>
    <s v="SaSe"/>
    <s v="PASS"/>
    <x v="3"/>
    <m/>
    <s v="A242 (2)"/>
    <s v="Fisher Scientific GmbH"/>
    <s v="UMS5_CS_CSM_-01.08.2024-C5.7-_angepasster inner wall flow etc. entsp. Meeting 26.07._BB"/>
  </r>
  <r>
    <n v="245"/>
    <x v="3"/>
    <n v="1000568"/>
    <n v="1"/>
    <x v="5"/>
    <n v="1065"/>
    <n v="55925"/>
    <x v="108"/>
    <s v="PaMe"/>
    <d v="2024-08-05T00:00:00"/>
    <s v="PaMe"/>
    <n v="124"/>
    <n v="0.67"/>
    <s v="PASS"/>
    <x v="1"/>
    <x v="2"/>
    <s v="YES"/>
    <s v="YES"/>
    <d v="2024-11-29T00:00:00"/>
    <s v="AnMu"/>
    <s v="VC4"/>
    <s v="PASS"/>
    <d v="2025-01-31T00:00:00"/>
    <s v="SaSe"/>
    <s v="PASS"/>
    <x v="3"/>
    <m/>
    <s v="A242 (2)"/>
    <s v="Fisher Scientific GmbH"/>
    <s v="UMS5_CS_CSM_-01.08.2024-C5.7-_angepasster inner wall flow etc. entsp. Meeting 26.07._BB"/>
  </r>
  <r>
    <n v="246"/>
    <x v="3"/>
    <n v="1000569"/>
    <n v="1"/>
    <x v="5"/>
    <n v="1065"/>
    <n v="55925"/>
    <x v="108"/>
    <s v="PaMe"/>
    <d v="2024-08-05T00:00:00"/>
    <s v="PaMe"/>
    <n v="123"/>
    <n v="0.64400000000000002"/>
    <s v="PASS"/>
    <x v="1"/>
    <x v="2"/>
    <s v="YES"/>
    <s v="YES"/>
    <d v="2024-11-29T00:00:00"/>
    <s v="AnMu"/>
    <s v="VC4"/>
    <s v="PASS"/>
    <d v="2025-01-31T00:00:00"/>
    <s v="SaSe"/>
    <s v="PASS"/>
    <x v="3"/>
    <m/>
    <s v="A242 (2)"/>
    <s v="Fisher Scientific GmbH"/>
    <s v="UMS5_CS_CSM_-01.08.2024-C5.7-_angepasster inner wall flow etc. entsp. Meeting 26.07._BB"/>
  </r>
  <r>
    <n v="247"/>
    <x v="3"/>
    <n v="1000570"/>
    <n v="1"/>
    <x v="3"/>
    <n v="1066"/>
    <n v="55925"/>
    <x v="109"/>
    <s v="PaMe"/>
    <d v="2024-08-06T00:00:00"/>
    <s v="PaMe"/>
    <n v="123"/>
    <n v="3.0840000000000001"/>
    <s v="PASS"/>
    <x v="1"/>
    <x v="2"/>
    <m/>
    <m/>
    <m/>
    <m/>
    <m/>
    <m/>
    <m/>
    <m/>
    <m/>
    <x v="0"/>
    <m/>
    <m/>
    <m/>
    <s v="UMS5_CS_CSM_-01.08.2024-C5.7-_angepasster inner wall flow etc. entsp. Meeting 26.07._BB"/>
  </r>
  <r>
    <n v="248"/>
    <x v="3"/>
    <n v="1000572"/>
    <n v="1"/>
    <x v="3"/>
    <n v="1066"/>
    <n v="55925"/>
    <x v="109"/>
    <s v="PaMe"/>
    <d v="2024-08-06T00:00:00"/>
    <s v="PaMe"/>
    <n v="122"/>
    <n v="0.46700000000000003"/>
    <s v="PASS"/>
    <x v="1"/>
    <x v="2"/>
    <m/>
    <m/>
    <m/>
    <m/>
    <m/>
    <m/>
    <m/>
    <m/>
    <m/>
    <x v="0"/>
    <m/>
    <m/>
    <m/>
    <s v="UMS5_CS_CSM_-01.08.2024-C5.7-_angepasster inner wall flow etc. entsp. Meeting 26.07._BB; CS was accidently included to IT4, but was never at treatment, all details removed. "/>
  </r>
  <r>
    <n v="249"/>
    <x v="3"/>
    <n v="1000573"/>
    <n v="1"/>
    <x v="4"/>
    <n v="1064"/>
    <s v="#55925"/>
    <x v="109"/>
    <s v="PaMe"/>
    <d v="2024-08-06T00:00:00"/>
    <s v="PaMe"/>
    <n v="123"/>
    <n v="2.4649999999999999"/>
    <s v="FAIL"/>
    <x v="1"/>
    <x v="1"/>
    <m/>
    <m/>
    <m/>
    <m/>
    <m/>
    <m/>
    <m/>
    <m/>
    <m/>
    <x v="0"/>
    <m/>
    <m/>
    <m/>
    <s v="UMS5_CS_CSM_-01.08.2024-C5.7-_angepasster inner wall flow etc. entsp. Meeting 26.07._BB ; CS was accidently included to IT4, but was never at treatment, all details removed. "/>
  </r>
  <r>
    <n v="250"/>
    <x v="3"/>
    <n v="1000574"/>
    <n v="1"/>
    <x v="4"/>
    <n v="1064"/>
    <s v="#55925"/>
    <x v="109"/>
    <s v="PaMe"/>
    <d v="2024-08-06T00:00:00"/>
    <s v="PaMe"/>
    <n v="123"/>
    <n v="1.202"/>
    <s v="PASS"/>
    <x v="1"/>
    <x v="2"/>
    <s v="YES"/>
    <s v="YES"/>
    <d v="2024-11-29T00:00:00"/>
    <s v="AnMu"/>
    <s v="VC4"/>
    <s v="PASS"/>
    <d v="2025-01-31T00:00:00"/>
    <s v="SaSe"/>
    <s v="PASS"/>
    <x v="3"/>
    <m/>
    <s v="A242 (2)"/>
    <s v="Fisher Scientific GmbH"/>
    <s v="UMS5_CS_CSM_-01.08.2024-C5.7-_angepasster inner wall flow etc. entsp. Meeting 26.07._BB"/>
  </r>
  <r>
    <n v="251"/>
    <x v="3"/>
    <n v="1000576"/>
    <n v="1"/>
    <x v="5"/>
    <n v="1065"/>
    <n v="55925"/>
    <x v="109"/>
    <s v="PaMe"/>
    <d v="2024-08-06T00:00:00"/>
    <s v="PaMe"/>
    <n v="124"/>
    <n v="0.35699999999999998"/>
    <s v="PASS"/>
    <x v="1"/>
    <x v="2"/>
    <s v="YES"/>
    <s v="YES"/>
    <d v="2024-11-29T00:00:00"/>
    <s v="AnMu"/>
    <s v="VC4"/>
    <s v="PASS"/>
    <d v="2025-01-31T00:00:00"/>
    <s v="SaSe"/>
    <s v="PASS"/>
    <x v="3"/>
    <m/>
    <s v="A242 (2)"/>
    <s v="Fisher Scientific GmbH"/>
    <s v="UMS5_CS_CSM_-01.08.2024-C5.7-_angepasster inner wall flow etc. entsp. Meeting 26.07._BB"/>
  </r>
  <r>
    <n v="252"/>
    <x v="3"/>
    <n v="1000577"/>
    <n v="1"/>
    <x v="5"/>
    <n v="1065"/>
    <n v="55925"/>
    <x v="109"/>
    <s v="PaMe"/>
    <d v="2024-08-06T00:00:00"/>
    <s v="PaMe"/>
    <n v="123"/>
    <n v="0.79100000000000004"/>
    <s v="PASS"/>
    <x v="1"/>
    <x v="2"/>
    <s v="YES"/>
    <s v="YES"/>
    <d v="2024-11-29T00:00:00"/>
    <s v="AnMu"/>
    <s v="VC4"/>
    <s v="PASS"/>
    <d v="2025-01-31T00:00:00"/>
    <s v="SaSe"/>
    <s v="PASS"/>
    <x v="3"/>
    <m/>
    <s v="A255"/>
    <s v="TRON gGmbH"/>
    <s v="UMS5_CS_CSM_-01.08.2024-C5.7-_angepasster inner wall flow etc. entsp. Meeting 26.07._BB"/>
  </r>
  <r>
    <n v="253"/>
    <x v="3"/>
    <n v="1000578"/>
    <n v="1"/>
    <x v="5"/>
    <n v="1065"/>
    <n v="55925"/>
    <x v="109"/>
    <s v="PaMe"/>
    <d v="2024-08-06T00:00:00"/>
    <s v="PaMe"/>
    <n v="123"/>
    <n v="0.96799999999999997"/>
    <s v="PASS"/>
    <x v="1"/>
    <x v="2"/>
    <s v="YES"/>
    <s v="YES"/>
    <d v="2024-11-29T00:00:00"/>
    <s v="AnMu"/>
    <s v="VC4"/>
    <s v="PASS"/>
    <d v="2025-01-31T00:00:00"/>
    <s v="SaSe"/>
    <s v="PASS"/>
    <x v="3"/>
    <m/>
    <s v="A255"/>
    <s v="TRON gGmbH"/>
    <s v="UMS5_CS_CSM_-01.08.2024-C5.7-_angepasster inner wall flow etc. entsp. Meeting 26.07._BB"/>
  </r>
  <r>
    <n v="254"/>
    <x v="3"/>
    <n v="1000579"/>
    <n v="1"/>
    <x v="3"/>
    <n v="1066"/>
    <n v="55925"/>
    <x v="110"/>
    <s v="PaMe"/>
    <d v="2024-08-07T00:00:00"/>
    <s v="PaMe"/>
    <n v="123"/>
    <n v="2.1259999999999999"/>
    <s v="PASS"/>
    <x v="1"/>
    <x v="2"/>
    <s v="YES"/>
    <s v="YES"/>
    <d v="2024-11-29T00:00:00"/>
    <s v="AnMu"/>
    <s v="VC4"/>
    <s v="PASS"/>
    <d v="2025-01-31T00:00:00"/>
    <s v="SaSe"/>
    <s v="PASS"/>
    <x v="3"/>
    <m/>
    <s v="A255"/>
    <s v="TRON gGmbH"/>
    <s v="UMS5_CS_CSM_-01.08.2024-C5.7-_angepasster inner wall flow etc. entsp. Meeting 26.07._BB"/>
  </r>
  <r>
    <n v="255"/>
    <x v="3"/>
    <n v="1000581"/>
    <n v="1"/>
    <x v="3"/>
    <n v="1066"/>
    <n v="55925"/>
    <x v="110"/>
    <s v="PaMe"/>
    <d v="2024-08-07T00:00:00"/>
    <s v="PaMe"/>
    <n v="123"/>
    <n v="0.68200000000000005"/>
    <s v="PASS"/>
    <x v="1"/>
    <x v="2"/>
    <m/>
    <m/>
    <m/>
    <m/>
    <m/>
    <m/>
    <m/>
    <m/>
    <m/>
    <x v="0"/>
    <m/>
    <m/>
    <m/>
    <s v="UMS5_CS_CSM_-01.08.2024-C5.7-_angepasster inner wall flow etc. entsp. Meeting 26.07._BB; CS was accidently included to IT4, but was never at treatment, all details removed. "/>
  </r>
  <r>
    <n v="256"/>
    <x v="3"/>
    <n v="1000582"/>
    <n v="1"/>
    <x v="4"/>
    <n v="1064"/>
    <s v="#55925"/>
    <x v="110"/>
    <s v="PaMe"/>
    <d v="2024-08-07T00:00:00"/>
    <s v="PaMe"/>
    <n v="123"/>
    <n v="2.5139999999999998"/>
    <s v="PASS"/>
    <x v="1"/>
    <x v="2"/>
    <s v="YES"/>
    <s v="YES"/>
    <d v="2024-11-29T00:00:00"/>
    <s v="AnMu"/>
    <s v="VC4"/>
    <s v="PASS"/>
    <d v="2025-01-31T00:00:00"/>
    <s v="SaSe"/>
    <s v="PASS"/>
    <x v="3"/>
    <m/>
    <s v="A255"/>
    <s v="TRON gGmbH"/>
    <s v="UMS5_CS_CSM_-01.08.2024-C5.7-_angepasster inner wall flow etc. entsp. Meeting 26.07._BB"/>
  </r>
  <r>
    <n v="257"/>
    <x v="3"/>
    <n v="1000583"/>
    <n v="1"/>
    <x v="4"/>
    <n v="1064"/>
    <s v="#55925"/>
    <x v="110"/>
    <s v="PaMe"/>
    <d v="2024-08-07T00:00:00"/>
    <s v="PaMe"/>
    <n v="123"/>
    <n v="5.6429999999999998"/>
    <s v="PASS"/>
    <x v="1"/>
    <x v="2"/>
    <s v="YES"/>
    <s v="YES"/>
    <d v="2024-11-29T00:00:00"/>
    <s v="AnMu"/>
    <s v="VC4"/>
    <s v="PASS"/>
    <d v="2025-01-31T00:00:00"/>
    <s v="SaSe"/>
    <s v="PASS"/>
    <x v="3"/>
    <m/>
    <s v="A255"/>
    <s v="TRON gGmbH"/>
    <s v="UMS5_CS_CSM_-01.08.2024-C5.7-_angepasster inner wall flow etc. entsp. Meeting 26.07._BB"/>
  </r>
  <r>
    <n v="258"/>
    <x v="3"/>
    <n v="1000584"/>
    <n v="1"/>
    <x v="4"/>
    <n v="1064"/>
    <s v="#55925"/>
    <x v="110"/>
    <s v="PaMe"/>
    <d v="2024-08-07T00:00:00"/>
    <s v="PaMe"/>
    <n v="122"/>
    <n v="0.56299999999999994"/>
    <s v="PASS"/>
    <x v="1"/>
    <x v="2"/>
    <s v="YES"/>
    <s v="YES"/>
    <d v="2024-11-29T00:00:00"/>
    <s v="AnMu"/>
    <s v="VC4"/>
    <s v="PASS"/>
    <d v="2025-01-31T00:00:00"/>
    <s v="SaSe"/>
    <s v="PASS"/>
    <x v="3"/>
    <m/>
    <s v="A255"/>
    <s v="TRON gGmbH"/>
    <s v="UMS5_CS_CSM_-01.08.2024-C5.7-_angepasster inner wall flow etc. entsp. Meeting 26.07._BB"/>
  </r>
  <r>
    <n v="259"/>
    <x v="3"/>
    <n v="1000585"/>
    <n v="1"/>
    <x v="5"/>
    <n v="1065"/>
    <n v="55925"/>
    <x v="110"/>
    <s v="PaMe"/>
    <d v="2024-08-07T00:00:00"/>
    <s v="PaMe"/>
    <n v="124"/>
    <n v="1.796"/>
    <s v="PASS"/>
    <x v="1"/>
    <x v="2"/>
    <s v="YES"/>
    <s v="YES"/>
    <d v="2024-11-29T00:00:00"/>
    <s v="AnMu"/>
    <s v="VC4"/>
    <s v="PASS"/>
    <d v="2025-01-31T00:00:00"/>
    <s v="SaSe"/>
    <s v="PASS"/>
    <x v="3"/>
    <m/>
    <s v="A254"/>
    <s v="LX Technologist"/>
    <s v="UMS5_CS_CSM_-01.08.2024-C5.7-_angepasster inner wall flow etc. entsp. Meeting 26.07._BB"/>
  </r>
  <r>
    <n v="260"/>
    <x v="3"/>
    <n v="1000586"/>
    <n v="1"/>
    <x v="5"/>
    <n v="1065"/>
    <n v="55925"/>
    <x v="110"/>
    <s v="PaMe"/>
    <d v="2024-08-07T00:00:00"/>
    <s v="PaMe"/>
    <n v="123"/>
    <n v="2.669"/>
    <s v="PASS"/>
    <x v="1"/>
    <x v="2"/>
    <s v="YES"/>
    <s v="YES"/>
    <d v="2024-11-29T00:00:00"/>
    <s v="AnMu"/>
    <s v="VC4"/>
    <s v="PASS"/>
    <d v="2025-01-31T00:00:00"/>
    <s v="SaSe"/>
    <s v="PASS"/>
    <x v="3"/>
    <m/>
    <s v="A254"/>
    <s v="LX Technologist"/>
    <s v="UMS5_CS_CSM_-01.08.2024-C5.7-_angepasster inner wall flow etc. entsp. Meeting 26.07._BB"/>
  </r>
  <r>
    <n v="261"/>
    <x v="3"/>
    <n v="1000587"/>
    <n v="1"/>
    <x v="5"/>
    <n v="1065"/>
    <n v="55925"/>
    <x v="110"/>
    <s v="PaMe"/>
    <d v="2024-08-07T00:00:00"/>
    <s v="PaMe"/>
    <n v="123"/>
    <n v="0.52700000000000002"/>
    <s v="PASS"/>
    <x v="1"/>
    <x v="2"/>
    <s v="YES"/>
    <s v="YES"/>
    <d v="2024-11-29T00:00:00"/>
    <s v="AnMu"/>
    <s v="VC4"/>
    <s v="PASS"/>
    <d v="2025-01-31T00:00:00"/>
    <s v="SaSe"/>
    <s v="PASS"/>
    <x v="3"/>
    <m/>
    <s v="A254"/>
    <s v="LX Technologist"/>
    <s v="UMS5_CS_CSM_-01.08.2024-C5.7-_angepasster inner wall flow etc. entsp. Meeting 26.07._BB"/>
  </r>
  <r>
    <n v="262"/>
    <x v="3"/>
    <n v="1000588"/>
    <n v="1"/>
    <x v="3"/>
    <n v="1066"/>
    <n v="55925"/>
    <x v="111"/>
    <s v="PaMe"/>
    <d v="2024-08-08T00:00:00"/>
    <s v="PaMe"/>
    <n v="123"/>
    <n v="2.202"/>
    <s v="PASS"/>
    <x v="1"/>
    <x v="2"/>
    <m/>
    <m/>
    <m/>
    <m/>
    <m/>
    <m/>
    <m/>
    <m/>
    <m/>
    <x v="0"/>
    <m/>
    <m/>
    <m/>
    <s v="UMS5_CS_CSM_-01.08.2024-C5.7-_angepasster inner wall flow etc. entsp. Meeting 26.07._BB; CS was accidently included to IT4, but was never at treatment, all details removed. _x000a_ "/>
  </r>
  <r>
    <n v="263"/>
    <x v="3"/>
    <n v="1000589"/>
    <n v="1"/>
    <x v="3"/>
    <n v="1066"/>
    <n v="55925"/>
    <x v="111"/>
    <s v="PaMe"/>
    <d v="2024-08-08T00:00:00"/>
    <s v="PaMe"/>
    <n v="123"/>
    <n v="0.79100000000000004"/>
    <s v="PASS"/>
    <x v="1"/>
    <x v="2"/>
    <s v="YES"/>
    <s v="YES"/>
    <d v="2024-11-29T00:00:00"/>
    <s v="AnMu"/>
    <s v="VC4"/>
    <s v="PASS"/>
    <d v="2025-01-31T00:00:00"/>
    <s v="SaSe"/>
    <s v="PASS"/>
    <x v="3"/>
    <m/>
    <s v="A254"/>
    <s v="LX Technologist"/>
    <s v="UMS5_CS_CSM_-01.08.2024-C5.7-_angepasster inner wall flow etc. entsp. Meeting 26.07._BB_x000a_ "/>
  </r>
  <r>
    <n v="264"/>
    <x v="3"/>
    <n v="1000590"/>
    <n v="1"/>
    <x v="3"/>
    <n v="1066"/>
    <n v="55925"/>
    <x v="111"/>
    <s v="PaMe"/>
    <d v="2024-08-08T00:00:00"/>
    <s v="PaMe"/>
    <n v="122"/>
    <n v="3.2679999999999998"/>
    <s v="PASS"/>
    <x v="1"/>
    <x v="2"/>
    <s v="YES"/>
    <s v="YES"/>
    <d v="2024-11-29T00:00:00"/>
    <s v="AnMu"/>
    <s v="VC4"/>
    <s v="PASS"/>
    <d v="2025-01-31T00:00:00"/>
    <s v="SaSe"/>
    <s v="PASS"/>
    <x v="3"/>
    <m/>
    <s v="A254"/>
    <s v="LX Technologist"/>
    <s v="UMS5_CS_CSM_-01.08.2024-C5.7-_angepasster inner wall flow etc. entsp. Meeting 26.07._BB_x000a_ "/>
  </r>
  <r>
    <n v="265"/>
    <x v="3"/>
    <n v="1000591"/>
    <n v="1"/>
    <x v="4"/>
    <n v="1067"/>
    <n v="55925"/>
    <x v="111"/>
    <s v="PaMe"/>
    <d v="2024-08-08T00:00:00"/>
    <s v="PaMe"/>
    <n v="122"/>
    <n v="3.2450000000000001"/>
    <s v="PASS"/>
    <x v="1"/>
    <x v="2"/>
    <s v="YES"/>
    <s v="YES"/>
    <d v="2024-11-29T00:00:00"/>
    <s v="AnMu"/>
    <s v="VC4"/>
    <s v="PASS"/>
    <d v="2025-01-31T00:00:00"/>
    <s v="SaSe"/>
    <s v="PASS"/>
    <x v="3"/>
    <m/>
    <s v="A254"/>
    <s v="LX Technologist"/>
    <s v="UMS5_CS_CSM_-01.08.2024-C5.7-_angepasster inner wall flow etc. entsp. Meeting 26.07._BB_x000a_ "/>
  </r>
  <r>
    <n v="266"/>
    <x v="3"/>
    <n v="1000592"/>
    <n v="1"/>
    <x v="4"/>
    <n v="1067"/>
    <n v="55925"/>
    <x v="111"/>
    <s v="PaMe"/>
    <d v="2024-08-08T00:00:00"/>
    <s v="PaMe"/>
    <n v="124"/>
    <n v="1.1060000000000001"/>
    <s v="PASS"/>
    <x v="1"/>
    <x v="2"/>
    <s v="YES"/>
    <s v="YES"/>
    <d v="2024-11-29T00:00:00"/>
    <s v="AnMu"/>
    <s v="VC4"/>
    <s v="PASS"/>
    <d v="2025-01-31T00:00:00"/>
    <s v="SaSe"/>
    <s v="PASS"/>
    <x v="3"/>
    <m/>
    <s v="A255"/>
    <s v="TRON gGmbH"/>
    <s v="UMS5_CS_CSM_-01.08.2024-C5.7-_angepasster inner wall flow etc. entsp. Meeting 26.07._BB_x000a_ "/>
  </r>
  <r>
    <n v="267"/>
    <x v="3"/>
    <n v="1000593"/>
    <n v="1"/>
    <x v="4"/>
    <n v="1067"/>
    <n v="55925"/>
    <x v="111"/>
    <s v="PaMe"/>
    <d v="2024-08-08T00:00:00"/>
    <s v="PaMe"/>
    <n v="126"/>
    <n v="0.56999999999999995"/>
    <s v="PASS"/>
    <x v="1"/>
    <x v="2"/>
    <s v="YES"/>
    <s v="YES"/>
    <d v="2024-11-29T00:00:00"/>
    <s v="AnMu"/>
    <s v="VC4"/>
    <s v="PASS"/>
    <d v="2025-01-31T00:00:00"/>
    <s v="SaSe"/>
    <s v="PASS"/>
    <x v="2"/>
    <m/>
    <m/>
    <m/>
    <s v="UMS5_CS_CSM_-01.08.2024-C5.7-_angepasster inner wall flow etc. entsp. Meeting 26.07._BB_x000a_ "/>
  </r>
  <r>
    <n v="268"/>
    <x v="3"/>
    <n v="1000594"/>
    <n v="1"/>
    <x v="5"/>
    <n v="1065"/>
    <n v="55925"/>
    <x v="111"/>
    <s v="PaMe"/>
    <d v="2024-08-08T00:00:00"/>
    <s v="PaMe"/>
    <n v="123"/>
    <n v="0.58199999999999996"/>
    <s v="PASS"/>
    <x v="1"/>
    <x v="2"/>
    <s v="YES"/>
    <s v="YES"/>
    <d v="2024-11-29T00:00:00"/>
    <s v="AnMu"/>
    <s v="VC4"/>
    <s v="PASS"/>
    <d v="2025-01-31T00:00:00"/>
    <s v="SaSe"/>
    <s v="PASS"/>
    <x v="2"/>
    <m/>
    <m/>
    <m/>
    <s v="UMS5_CS_CSM_-01.08.2024-C5.7-_angepasster inner wall flow etc. entsp. Meeting 26.07._BB_x000a_ "/>
  </r>
  <r>
    <n v="269"/>
    <x v="3"/>
    <n v="1000595"/>
    <n v="1"/>
    <x v="5"/>
    <n v="1065"/>
    <n v="55925"/>
    <x v="111"/>
    <s v="PaMe"/>
    <d v="2024-08-08T00:00:00"/>
    <s v="PaMe"/>
    <n v="124"/>
    <n v="0.58299999999999996"/>
    <s v="PASS"/>
    <x v="1"/>
    <x v="2"/>
    <s v="YES"/>
    <s v="YES"/>
    <d v="2024-11-29T00:00:00"/>
    <s v="AnMu"/>
    <s v="VC4"/>
    <s v="PASS"/>
    <d v="2025-01-31T00:00:00"/>
    <s v="SaSe"/>
    <s v="PASS"/>
    <x v="2"/>
    <m/>
    <m/>
    <m/>
    <s v="UMS5_CS_CSM_-01.08.2024-C5.7-_angepasster inner wall flow etc. entsp. Meeting 26.07._BB_x000a_ "/>
  </r>
  <r>
    <n v="270"/>
    <x v="3"/>
    <n v="1000596"/>
    <n v="1"/>
    <x v="5"/>
    <n v="1065"/>
    <n v="55925"/>
    <x v="111"/>
    <s v="PaMe"/>
    <d v="2024-08-08T00:00:00"/>
    <s v="PaMe"/>
    <n v="123"/>
    <n v="0.60099999999999998"/>
    <s v="PASS"/>
    <x v="1"/>
    <x v="2"/>
    <s v="YES"/>
    <s v="YES"/>
    <d v="2024-11-29T00:00:00"/>
    <s v="AnMu"/>
    <s v="VC4"/>
    <s v="PASS"/>
    <d v="2025-01-31T00:00:00"/>
    <s v="SaSe"/>
    <s v="PASS"/>
    <x v="3"/>
    <m/>
    <s v="A275"/>
    <s v="TRON gGmbH"/>
    <s v="UMS5_CS_CSM_-01.08.2024-C5.7-_angepasster inner wall flow etc. entsp. Meeting 26.07._BB_x000a_ "/>
  </r>
  <r>
    <n v="271"/>
    <x v="3"/>
    <n v="1000597"/>
    <n v="1"/>
    <x v="3"/>
    <n v="1066"/>
    <n v="55925"/>
    <x v="112"/>
    <s v="PaMe"/>
    <d v="2024-08-09T00:00:00"/>
    <s v="PaMe"/>
    <n v="123"/>
    <n v="2.0790000000000002"/>
    <s v="PASS"/>
    <x v="1"/>
    <x v="2"/>
    <s v="YES"/>
    <s v="YES"/>
    <d v="2024-11-29T00:00:00"/>
    <s v="AnMu"/>
    <s v="VC4"/>
    <s v="PASS"/>
    <d v="2025-01-31T00:00:00"/>
    <s v="SaSe"/>
    <s v="PASS"/>
    <x v="3"/>
    <m/>
    <s v="A275"/>
    <s v="TRON gGmbH"/>
    <s v="UMS5_CS_CSM_-01.08.2024-C5.7-_angepasster inner wall flow etc. entsp. Meeting 26.07._BB"/>
  </r>
  <r>
    <n v="272"/>
    <x v="3"/>
    <n v="1000598"/>
    <n v="1"/>
    <x v="3"/>
    <n v="1066"/>
    <n v="55925"/>
    <x v="112"/>
    <s v="PaMe"/>
    <d v="2024-08-09T00:00:00"/>
    <s v="PaMe"/>
    <n v="123"/>
    <n v="1.81"/>
    <s v="PASS"/>
    <x v="1"/>
    <x v="2"/>
    <s v="YES"/>
    <s v="YES"/>
    <d v="2024-11-29T00:00:00"/>
    <s v="AnMu"/>
    <s v="VC4"/>
    <s v="PASS"/>
    <d v="2025-01-31T00:00:00"/>
    <s v="SaSe"/>
    <s v="PASS"/>
    <x v="3"/>
    <m/>
    <s v="A275"/>
    <s v="TRON gGmbH"/>
    <s v="UMS5_CS_CSM_-01.08.2024-C5.7-_angepasster inner wall flow etc. entsp. Meeting 26.07._BB"/>
  </r>
  <r>
    <n v="273"/>
    <x v="3"/>
    <n v="1000599"/>
    <n v="1"/>
    <x v="3"/>
    <n v="1066"/>
    <n v="55925"/>
    <x v="112"/>
    <s v="PaMe"/>
    <d v="2024-08-09T00:00:00"/>
    <s v="PaMe"/>
    <n v="123"/>
    <n v="1.915"/>
    <s v="PASS"/>
    <x v="1"/>
    <x v="2"/>
    <s v="YES"/>
    <s v="YES"/>
    <d v="2024-11-29T00:00:00"/>
    <s v="AnMu"/>
    <s v="VC4"/>
    <s v="PASS"/>
    <d v="2025-01-31T00:00:00"/>
    <s v="SaSe"/>
    <s v="PASS"/>
    <x v="2"/>
    <m/>
    <m/>
    <m/>
    <s v="UMS5_CS_CSM_-01.08.2024-C5.7-_angepasster inner wall flow etc. entsp. Meeting 26.07._BB"/>
  </r>
  <r>
    <n v="274"/>
    <x v="3"/>
    <n v="1000600"/>
    <n v="1"/>
    <x v="4"/>
    <n v="1067"/>
    <n v="55925"/>
    <x v="112"/>
    <s v="PaMe"/>
    <d v="2024-08-09T00:00:00"/>
    <s v="PaMe"/>
    <n v="120"/>
    <n v="4.2590000000000003"/>
    <s v="PASS"/>
    <x v="1"/>
    <x v="2"/>
    <s v="YES"/>
    <s v="YES"/>
    <d v="2024-11-29T00:00:00"/>
    <s v="AnMu"/>
    <s v="VC4"/>
    <s v="PASS"/>
    <d v="2025-01-31T00:00:00"/>
    <s v="SaSe"/>
    <s v="PASS"/>
    <x v="2"/>
    <m/>
    <m/>
    <m/>
    <s v="UMS5_CS_CSM_-01.08.2024-C5.7-_angepasster inner wall flow etc. entsp. Meeting 26.07._BB"/>
  </r>
  <r>
    <n v="275"/>
    <x v="3"/>
    <n v="1000602"/>
    <n v="1"/>
    <x v="4"/>
    <n v="1067"/>
    <n v="55925"/>
    <x v="112"/>
    <s v="PaMe"/>
    <d v="2024-08-09T00:00:00"/>
    <s v="PaMe"/>
    <n v="119"/>
    <n v="0.60599999999999998"/>
    <s v="PASS"/>
    <x v="1"/>
    <x v="2"/>
    <s v="YES"/>
    <s v="YES"/>
    <d v="2024-11-29T00:00:00"/>
    <s v="AnMu"/>
    <s v="VC4"/>
    <s v="PASS"/>
    <d v="2025-01-31T00:00:00"/>
    <s v="SaSe"/>
    <s v="PASS"/>
    <x v="2"/>
    <m/>
    <m/>
    <m/>
    <s v="UMS5_CS_CSM_-01.08.2024-C5.7-_angepasster inner wall flow etc. entsp. Meeting 26.07._BB"/>
  </r>
  <r>
    <n v="276"/>
    <x v="3"/>
    <n v="1000603"/>
    <n v="1"/>
    <x v="5"/>
    <n v="1065"/>
    <n v="55925"/>
    <x v="112"/>
    <s v="PaMe"/>
    <d v="2024-08-09T00:00:00"/>
    <s v="PaMe"/>
    <n v="123"/>
    <n v="0.79700000000000004"/>
    <s v="PASS"/>
    <x v="1"/>
    <x v="2"/>
    <s v="YES"/>
    <s v="YES"/>
    <d v="2024-11-29T00:00:00"/>
    <s v="AnMu"/>
    <s v="VC4"/>
    <s v="PASS"/>
    <d v="2025-01-31T00:00:00"/>
    <s v="SaSe"/>
    <s v="PASS"/>
    <x v="2"/>
    <m/>
    <m/>
    <m/>
    <s v="UMS5_CS_CSM_-01.08.2024-C5.7-_angepasster inner wall flow etc. entsp. Meeting 26.07._BB"/>
  </r>
  <r>
    <n v="277"/>
    <x v="3"/>
    <n v="1000604"/>
    <n v="1"/>
    <x v="5"/>
    <n v="1065"/>
    <n v="55925"/>
    <x v="112"/>
    <s v="PaMe"/>
    <d v="2024-08-09T00:00:00"/>
    <s v="PaMe"/>
    <n v="123"/>
    <n v="0.56999999999999995"/>
    <s v="PASS"/>
    <x v="1"/>
    <x v="2"/>
    <s v="YES"/>
    <s v="YES"/>
    <d v="2024-11-29T00:00:00"/>
    <s v="AnMu"/>
    <s v="VC4"/>
    <s v="PASS"/>
    <d v="2025-01-31T00:00:00"/>
    <s v="SaSe"/>
    <s v="PASS"/>
    <x v="2"/>
    <m/>
    <m/>
    <m/>
    <s v="UMS5_CS_CSM_-01.08.2024-C5.7-_angepasster inner wall flow etc. entsp. Meeting 26.07._BB"/>
  </r>
  <r>
    <n v="278"/>
    <x v="3"/>
    <n v="1000605"/>
    <n v="1"/>
    <x v="5"/>
    <n v="1065"/>
    <n v="55925"/>
    <x v="112"/>
    <s v="PaMe"/>
    <d v="2024-08-09T00:00:00"/>
    <s v="PaMe"/>
    <n v="122"/>
    <n v="0.60699999999999998"/>
    <s v="PASS"/>
    <x v="1"/>
    <x v="2"/>
    <s v="YES"/>
    <s v="YES"/>
    <d v="2024-11-29T00:00:00"/>
    <s v="AnMu"/>
    <s v="VC4"/>
    <s v="PASS"/>
    <d v="2025-01-31T00:00:00"/>
    <s v="SaSe"/>
    <s v="PASS"/>
    <x v="2"/>
    <m/>
    <m/>
    <m/>
    <s v="UMS5_CS_CSM_-01.08.2024-C5.7-_angepasster inner wall flow etc. entsp. Meeting 26.07._BB"/>
  </r>
  <r>
    <n v="279"/>
    <x v="3"/>
    <n v="1000606"/>
    <n v="1"/>
    <x v="3"/>
    <n v="1066"/>
    <n v="55925"/>
    <x v="113"/>
    <s v="PaMe"/>
    <d v="2024-08-12T00:00:00"/>
    <s v="PaMe"/>
    <n v="123"/>
    <n v="5.3789999999999996"/>
    <s v="PASS"/>
    <x v="1"/>
    <x v="2"/>
    <s v="YES"/>
    <s v="YES"/>
    <d v="2024-11-29T00:00:00"/>
    <s v="AnMu"/>
    <s v="VC4"/>
    <s v="PASS"/>
    <d v="2025-01-31T00:00:00"/>
    <s v="SaSe"/>
    <s v="PASS"/>
    <x v="2"/>
    <m/>
    <m/>
    <m/>
    <s v="UMS5_CS_CSM_-01.08.2024-C5.7-_angepasster inner wall flow etc. entsp. Meeting 26.07._BB_x000a_ "/>
  </r>
  <r>
    <n v="280"/>
    <x v="3"/>
    <n v="1000607"/>
    <n v="1"/>
    <x v="3"/>
    <n v="1066"/>
    <n v="55925"/>
    <x v="113"/>
    <s v="PaMe"/>
    <d v="2024-08-12T00:00:00"/>
    <s v="PaMe"/>
    <n v="123"/>
    <n v="1.528"/>
    <s v="PASS"/>
    <x v="1"/>
    <x v="2"/>
    <s v="YES"/>
    <s v="YES"/>
    <d v="2024-11-29T00:00:00"/>
    <s v="AnMu"/>
    <s v="VC4"/>
    <s v="PASS"/>
    <d v="2025-01-31T00:00:00"/>
    <s v="SaSe"/>
    <s v="PASS"/>
    <x v="2"/>
    <m/>
    <m/>
    <m/>
    <s v="UMS5_CS_CSM_-01.08.2024-C5.7-_angepasster inner wall flow etc. entsp. Meeting 26.07._BB_x000a_ "/>
  </r>
  <r>
    <n v="281"/>
    <x v="3"/>
    <n v="1000608"/>
    <n v="1"/>
    <x v="3"/>
    <n v="1066"/>
    <n v="55925"/>
    <x v="113"/>
    <s v="PaMe"/>
    <d v="2024-08-12T00:00:00"/>
    <s v="PaMe"/>
    <n v="122"/>
    <n v="1.528"/>
    <s v="PASS"/>
    <x v="1"/>
    <x v="2"/>
    <s v="YES"/>
    <s v="YES"/>
    <d v="2024-11-29T00:00:00"/>
    <s v="AnMu"/>
    <s v="VC4"/>
    <s v="PASS"/>
    <d v="2025-01-31T00:00:00"/>
    <s v="SaSe"/>
    <s v="PASS"/>
    <x v="2"/>
    <m/>
    <m/>
    <m/>
    <s v="UMS5_CS_CSM_-01.08.2024-C5.7-_angepasster inner wall flow etc. entsp. Meeting 26.07._BB_x000a_ "/>
  </r>
  <r>
    <n v="282"/>
    <x v="3"/>
    <n v="1000609"/>
    <n v="1"/>
    <x v="4"/>
    <n v="1067"/>
    <n v="55925"/>
    <x v="113"/>
    <s v="PaMe"/>
    <d v="2024-08-12T00:00:00"/>
    <s v="PaMe"/>
    <n v="121"/>
    <n v="2.5409999999999999"/>
    <s v="PASS"/>
    <x v="1"/>
    <x v="2"/>
    <s v="YES"/>
    <s v="YES"/>
    <d v="2024-11-29T00:00:00"/>
    <s v="AnMu"/>
    <s v="VC4"/>
    <s v="PASS"/>
    <d v="2025-01-31T00:00:00"/>
    <s v="SaSe"/>
    <s v="PASS"/>
    <x v="2"/>
    <m/>
    <m/>
    <m/>
    <m/>
  </r>
  <r>
    <n v="283"/>
    <x v="3"/>
    <n v="1000610"/>
    <n v="1"/>
    <x v="4"/>
    <n v="1067"/>
    <n v="55925"/>
    <x v="113"/>
    <s v="PaMe"/>
    <d v="2024-08-12T00:00:00"/>
    <s v="PaMe"/>
    <n v="120"/>
    <n v="3.7919999999999998"/>
    <s v="PASS"/>
    <x v="1"/>
    <x v="2"/>
    <s v="YES"/>
    <s v="YES"/>
    <d v="2024-11-29T00:00:00"/>
    <s v="AnMu"/>
    <s v="VC4"/>
    <s v="PASS"/>
    <d v="2025-01-31T00:00:00"/>
    <s v="SaSe"/>
    <s v="PASS"/>
    <x v="2"/>
    <m/>
    <m/>
    <m/>
    <m/>
  </r>
  <r>
    <n v="284"/>
    <x v="3"/>
    <n v="1000611"/>
    <n v="1"/>
    <x v="4"/>
    <n v="1067"/>
    <n v="55925"/>
    <x v="113"/>
    <s v="PaMe"/>
    <d v="2024-08-12T00:00:00"/>
    <s v="PaMe"/>
    <n v="118"/>
    <n v="5.4550000000000001"/>
    <s v="PASS"/>
    <x v="1"/>
    <x v="2"/>
    <s v="YES"/>
    <s v="YES"/>
    <d v="2024-11-29T00:00:00"/>
    <s v="AnMu"/>
    <s v="VC4"/>
    <s v="PASS"/>
    <d v="2025-01-31T00:00:00"/>
    <s v="SaSe"/>
    <s v="PASS"/>
    <x v="2"/>
    <m/>
    <m/>
    <m/>
    <m/>
  </r>
  <r>
    <n v="285"/>
    <x v="3"/>
    <n v="1000612"/>
    <n v="1"/>
    <x v="5"/>
    <n v="1065"/>
    <n v="55925"/>
    <x v="113"/>
    <s v="PaMe"/>
    <d v="2024-08-12T00:00:00"/>
    <s v="PaMe"/>
    <n v="124"/>
    <n v="0.48699999999999999"/>
    <s v="PASS"/>
    <x v="1"/>
    <x v="2"/>
    <s v="YES"/>
    <s v="YES"/>
    <d v="2024-11-29T00:00:00"/>
    <s v="AnMu"/>
    <s v="VC4"/>
    <s v="PASS"/>
    <d v="2025-01-31T00:00:00"/>
    <s v="SaSe"/>
    <s v="PASS"/>
    <x v="2"/>
    <m/>
    <m/>
    <m/>
    <m/>
  </r>
  <r>
    <n v="286"/>
    <x v="3"/>
    <n v="1000613"/>
    <n v="1"/>
    <x v="5"/>
    <n v="1065"/>
    <n v="55925"/>
    <x v="113"/>
    <s v="PaMe"/>
    <d v="2024-08-12T00:00:00"/>
    <s v="PaMe"/>
    <n v="123"/>
    <n v="2.2250000000000001"/>
    <s v="PASS"/>
    <x v="1"/>
    <x v="2"/>
    <s v="YES"/>
    <s v="YES"/>
    <d v="2024-11-29T00:00:00"/>
    <s v="AnMu"/>
    <s v="VC4"/>
    <s v="PASS"/>
    <d v="2025-01-31T00:00:00"/>
    <s v="SaSe"/>
    <s v="PASS"/>
    <x v="2"/>
    <m/>
    <m/>
    <m/>
    <m/>
  </r>
  <r>
    <n v="287"/>
    <x v="3"/>
    <n v="1000614"/>
    <n v="1"/>
    <x v="5"/>
    <n v="1065"/>
    <n v="55925"/>
    <x v="113"/>
    <s v="PaMe"/>
    <d v="2024-08-12T00:00:00"/>
    <s v="PaMe"/>
    <n v="123"/>
    <n v="0.40600000000000003"/>
    <s v="PASS"/>
    <x v="1"/>
    <x v="2"/>
    <s v="YES"/>
    <s v="YES"/>
    <d v="2024-11-29T00:00:00"/>
    <s v="AnMu"/>
    <s v="VC4"/>
    <s v="PASS"/>
    <d v="2025-01-31T00:00:00"/>
    <s v="SaSe"/>
    <s v="PASS"/>
    <x v="2"/>
    <m/>
    <m/>
    <m/>
    <m/>
  </r>
  <r>
    <n v="288"/>
    <x v="3"/>
    <n v="1000620"/>
    <n v="1"/>
    <x v="4"/>
    <n v="1067"/>
    <n v="55925"/>
    <x v="114"/>
    <s v="PaMe"/>
    <d v="2024-08-13T00:00:00"/>
    <s v="PaMe"/>
    <n v="118"/>
    <n v="0.9"/>
    <s v="PASS"/>
    <x v="1"/>
    <x v="2"/>
    <s v="YES"/>
    <s v="YES"/>
    <d v="2024-11-29T00:00:00"/>
    <s v="AnMu"/>
    <s v="VC4"/>
    <s v="PASS"/>
    <d v="2025-01-31T00:00:00"/>
    <s v="SaSe"/>
    <s v="PASS"/>
    <x v="2"/>
    <m/>
    <m/>
    <m/>
    <s v="UMS5_CS_CSM_-01.08.2024-C5.7-_angepasster inner wall flow etc. entsp. Meeting 26.07._BB"/>
  </r>
  <r>
    <n v="289"/>
    <x v="3"/>
    <n v="1000624"/>
    <n v="1"/>
    <x v="3"/>
    <n v="1066"/>
    <n v="55925"/>
    <x v="115"/>
    <s v="PaMe"/>
    <d v="2024-08-14T00:00:00"/>
    <s v="PaMe"/>
    <n v="123"/>
    <n v="2.4359999999999999"/>
    <s v="PASS"/>
    <x v="1"/>
    <x v="2"/>
    <s v="YES"/>
    <s v="YES"/>
    <d v="2024-11-29T00:00:00"/>
    <s v="AnMu"/>
    <s v="VC4"/>
    <s v="PASS"/>
    <d v="2025-01-31T00:00:00"/>
    <s v="SaSe"/>
    <s v="PASS"/>
    <x v="2"/>
    <m/>
    <m/>
    <m/>
    <s v="UMS5_CS_CSM_-01.08.2024-C5.7-_angepasster inner wall flow etc. entsp. Meeting 26.07._BB_x000a_ "/>
  </r>
  <r>
    <n v="290"/>
    <x v="3"/>
    <n v="1000626"/>
    <n v="1"/>
    <x v="3"/>
    <n v="1066"/>
    <n v="55925"/>
    <x v="115"/>
    <s v="PaMe"/>
    <d v="2024-08-14T00:00:00"/>
    <s v="PaMe"/>
    <n v="123"/>
    <n v="2.907"/>
    <s v="PASS"/>
    <x v="1"/>
    <x v="2"/>
    <s v="YES"/>
    <s v="YES"/>
    <d v="2024-11-29T00:00:00"/>
    <s v="AnMu"/>
    <s v="VC4"/>
    <s v="PASS"/>
    <d v="2025-01-31T00:00:00"/>
    <s v="SaSe"/>
    <s v="PASS"/>
    <x v="2"/>
    <m/>
    <m/>
    <m/>
    <s v="UMS5_CS_CSM_-01.08.2024-C5.7-_angepasster inner wall flow etc. entsp. Meeting 26.07._BB_x000a_ "/>
  </r>
  <r>
    <n v="291"/>
    <x v="3"/>
    <n v="1000629"/>
    <n v="1"/>
    <x v="4"/>
    <n v="1067"/>
    <n v="55925"/>
    <x v="115"/>
    <s v="PaMe"/>
    <d v="2024-08-14T00:00:00"/>
    <s v="PaMe"/>
    <n v="117"/>
    <n v="2.8319999999999999"/>
    <s v="PASS"/>
    <x v="1"/>
    <x v="2"/>
    <s v="YES"/>
    <s v="YES"/>
    <d v="2024-11-29T00:00:00"/>
    <s v="AnMu"/>
    <s v="VC4"/>
    <s v="PASS"/>
    <d v="2025-01-31T00:00:00"/>
    <s v="SaSe"/>
    <s v="PASS"/>
    <x v="3"/>
    <m/>
    <s v="A255"/>
    <s v="TRON gGmbH"/>
    <s v="UMS5_CS_CSM_-01.08.2024-C5.7-_angepasster inner wall flow etc. entsp. Meeting 26.07._BB_x000a_ "/>
  </r>
  <r>
    <n v="292"/>
    <x v="3"/>
    <n v="1000630"/>
    <n v="1"/>
    <x v="5"/>
    <n v="1065"/>
    <n v="55925"/>
    <x v="115"/>
    <s v="PaMe"/>
    <d v="2024-08-14T00:00:00"/>
    <s v="PaMe"/>
    <n v="124"/>
    <n v="5.98"/>
    <s v="PASS"/>
    <x v="1"/>
    <x v="2"/>
    <s v="YES"/>
    <s v="YES"/>
    <d v="2024-11-29T00:00:00"/>
    <s v="AnMu"/>
    <s v="VC4"/>
    <s v="PASS"/>
    <d v="2025-01-31T00:00:00"/>
    <s v="SaSe"/>
    <s v="PASS"/>
    <x v="3"/>
    <m/>
    <s v="A255"/>
    <s v="TRON gGmbH"/>
    <s v="UMS5_CS_CSM_-01.08.2024-C5.7-_angepasster inner wall flow etc. entsp. Meeting 26.07._BB_x000a_ "/>
  </r>
  <r>
    <n v="293"/>
    <x v="3"/>
    <n v="1000631"/>
    <n v="1"/>
    <x v="5"/>
    <n v="1065"/>
    <n v="55925"/>
    <x v="115"/>
    <s v="PaMe"/>
    <d v="2024-08-14T00:00:00"/>
    <s v="PaMe"/>
    <n v="123"/>
    <n v="5.2210000000000001"/>
    <s v="PASS"/>
    <x v="1"/>
    <x v="2"/>
    <s v="YES"/>
    <s v="YES"/>
    <d v="2024-11-29T00:00:00"/>
    <s v="AnMu"/>
    <s v="VC4"/>
    <s v="PASS"/>
    <d v="2025-01-31T00:00:00"/>
    <s v="SaSe"/>
    <s v="PASS"/>
    <x v="3"/>
    <m/>
    <s v="A242 (2)"/>
    <s v="Fisher Scientific GmbH"/>
    <s v="UMS5_CS_CSM_-01.08.2024-C5.7-_angepasster inner wall flow etc. entsp. Meeting 26.07._BB_x000a_ "/>
  </r>
  <r>
    <n v="294"/>
    <x v="3"/>
    <n v="1000632"/>
    <n v="1"/>
    <x v="5"/>
    <n v="1065"/>
    <n v="55925"/>
    <x v="115"/>
    <s v="PaMe"/>
    <d v="2024-08-14T00:00:00"/>
    <s v="PaMe"/>
    <n v="123"/>
    <n v="1.835"/>
    <s v="PASS"/>
    <x v="1"/>
    <x v="2"/>
    <m/>
    <m/>
    <m/>
    <m/>
    <m/>
    <m/>
    <m/>
    <m/>
    <m/>
    <x v="0"/>
    <m/>
    <m/>
    <m/>
    <s v="UMS5_CS_CSM_-01.08.2024-C5.7-_angepasster inner wall flow etc. entsp. Meeting 26.07._BB; CS was accidently included to IT4, but was never at treatment, all details removed. _x000a_ "/>
  </r>
  <r>
    <n v="295"/>
    <x v="3"/>
    <n v="1000633"/>
    <n v="1"/>
    <x v="3"/>
    <n v="1066"/>
    <n v="55925"/>
    <x v="116"/>
    <s v="PaMe"/>
    <d v="2024-08-16T00:00:00"/>
    <s v="PaMe"/>
    <n v="123"/>
    <n v="2.1589999999999998"/>
    <s v="PASS"/>
    <x v="1"/>
    <x v="2"/>
    <m/>
    <m/>
    <m/>
    <m/>
    <m/>
    <m/>
    <m/>
    <m/>
    <m/>
    <x v="0"/>
    <m/>
    <m/>
    <m/>
    <s v="CS was accidently included to IT4, but was never at treatment, all details removed. "/>
  </r>
  <r>
    <n v="296"/>
    <x v="3"/>
    <n v="1000635"/>
    <n v="1"/>
    <x v="3"/>
    <n v="1066"/>
    <n v="55925"/>
    <x v="116"/>
    <s v="PaMe"/>
    <d v="2024-08-16T00:00:00"/>
    <s v="PaMe"/>
    <n v="122"/>
    <n v="2.899"/>
    <s v="PASS"/>
    <x v="1"/>
    <x v="2"/>
    <m/>
    <m/>
    <m/>
    <m/>
    <m/>
    <m/>
    <m/>
    <m/>
    <m/>
    <x v="0"/>
    <m/>
    <m/>
    <m/>
    <s v="UMS5_CS_CSM_-01.08.2024-C5.7-_angepasster inner wall flow etc. entsp. Meeting 26.07._BB; CS was accidently included to IT4, but was never at treatment, all details removed. "/>
  </r>
  <r>
    <n v="297"/>
    <x v="3"/>
    <n v="1000638"/>
    <n v="1"/>
    <x v="4"/>
    <n v="1067"/>
    <n v="55925"/>
    <x v="116"/>
    <s v="PaMe"/>
    <d v="2024-08-15T00:00:00"/>
    <s v="PaMe"/>
    <n v="117"/>
    <n v="4.0999999999999996"/>
    <s v="FAIL"/>
    <x v="1"/>
    <x v="1"/>
    <m/>
    <m/>
    <m/>
    <m/>
    <m/>
    <m/>
    <m/>
    <m/>
    <m/>
    <x v="0"/>
    <m/>
    <m/>
    <m/>
    <s v="UMS5_CS_CSM_-01.08.2024-C5.7-_angepasster inner wall flow etc. entsp. Meeting 26.07._BB / brown stain on the botton; CS was accidently included to IT4, but was never at treatment, all details removed. "/>
  </r>
  <r>
    <n v="298"/>
    <x v="3"/>
    <n v="1000639"/>
    <n v="1"/>
    <x v="5"/>
    <n v="1065"/>
    <n v="55925"/>
    <x v="116"/>
    <s v="PaMe"/>
    <d v="2024-08-15T00:00:00"/>
    <s v="PaMe"/>
    <n v="123"/>
    <n v="5.5049999999999999"/>
    <s v="PASS"/>
    <x v="1"/>
    <x v="2"/>
    <m/>
    <m/>
    <m/>
    <m/>
    <m/>
    <m/>
    <m/>
    <m/>
    <m/>
    <x v="0"/>
    <m/>
    <m/>
    <m/>
    <s v="UMS5_CS_CSM_-01.08.2024-C5.7-_angepasster inner wall flow etc. entsp. Meeting 26.07._BB; CS was accidently included to IT4, but was never at treatment, all details removed. "/>
  </r>
  <r>
    <n v="299"/>
    <x v="3"/>
    <n v="1000641"/>
    <n v="1"/>
    <x v="5"/>
    <n v="1065"/>
    <n v="55925"/>
    <x v="116"/>
    <s v="PaMe"/>
    <d v="2024-08-15T00:00:00"/>
    <s v="PaMe"/>
    <n v="122"/>
    <n v="3.879"/>
    <s v="PASS"/>
    <x v="1"/>
    <x v="2"/>
    <m/>
    <m/>
    <m/>
    <m/>
    <m/>
    <m/>
    <m/>
    <m/>
    <m/>
    <x v="0"/>
    <m/>
    <m/>
    <m/>
    <s v="UMS5_CS_CSM_-01.08.2024-C5.7-_angepasster inner wall flow etc. entsp. Meeting 26.07._BB; CS was accidently included to IT4, but was never at treatment, all details removed. "/>
  </r>
  <r>
    <n v="300"/>
    <x v="3"/>
    <n v="1000644"/>
    <n v="1"/>
    <x v="4"/>
    <n v="1067"/>
    <n v="55925"/>
    <x v="117"/>
    <s v="PaMe"/>
    <d v="2024-08-16T00:00:00"/>
    <s v="PaMe"/>
    <n v="115"/>
    <n v="1.5"/>
    <s v="PASS"/>
    <x v="1"/>
    <x v="2"/>
    <s v="YES"/>
    <s v="YES"/>
    <d v="2024-11-29T00:00:00"/>
    <s v="AnMu"/>
    <s v="VC4"/>
    <s v="PASS"/>
    <d v="2025-01-31T00:00:00"/>
    <s v="SaSe"/>
    <s v="PASS"/>
    <x v="3"/>
    <m/>
    <s v="A242 (2)"/>
    <s v="Fisher Scientific GmbH"/>
    <m/>
  </r>
  <r>
    <n v="301"/>
    <x v="3"/>
    <n v="1000645"/>
    <n v="1"/>
    <x v="5"/>
    <n v="1065"/>
    <n v="55925"/>
    <x v="117"/>
    <s v="PaMe"/>
    <d v="2024-08-16T00:00:00"/>
    <s v="PaMe"/>
    <n v="123"/>
    <n v="3.4350000000000001"/>
    <s v="PASS"/>
    <x v="1"/>
    <x v="2"/>
    <s v="YES"/>
    <s v="YES"/>
    <d v="2024-11-29T00:00:00"/>
    <s v="AnMu"/>
    <s v="VC4"/>
    <s v="PASS"/>
    <d v="2025-01-31T00:00:00"/>
    <s v="SaSe"/>
    <s v="PASS"/>
    <x v="3"/>
    <m/>
    <s v="A242 (2)"/>
    <s v="Fisher Scientific GmbH"/>
    <m/>
  </r>
  <r>
    <n v="302"/>
    <x v="3"/>
    <n v="1000646"/>
    <n v="1"/>
    <x v="5"/>
    <n v="1065"/>
    <n v="55925"/>
    <x v="117"/>
    <s v="PaMe"/>
    <d v="2024-08-16T00:00:00"/>
    <s v="PaMe"/>
    <n v="123"/>
    <n v="5.8730000000000002"/>
    <s v="PASS"/>
    <x v="1"/>
    <x v="2"/>
    <s v="YES"/>
    <s v="YES"/>
    <d v="2024-11-29T00:00:00"/>
    <s v="AnMu"/>
    <s v="VC4"/>
    <s v="PASS"/>
    <d v="2025-01-31T00:00:00"/>
    <s v="SaSe"/>
    <s v="PASS"/>
    <x v="2"/>
    <m/>
    <m/>
    <m/>
    <m/>
  </r>
  <r>
    <n v="303"/>
    <x v="3"/>
    <n v="1000647"/>
    <n v="1"/>
    <x v="5"/>
    <n v="1065"/>
    <n v="55925"/>
    <x v="117"/>
    <s v="PaMe"/>
    <d v="2024-08-16T00:00:00"/>
    <s v="PaMe"/>
    <n v="122"/>
    <n v="0.624"/>
    <s v="PASS"/>
    <x v="1"/>
    <x v="2"/>
    <s v="YES"/>
    <s v="YES"/>
    <d v="2024-11-29T00:00:00"/>
    <s v="AnMu"/>
    <s v="VC4"/>
    <s v="PASS"/>
    <d v="2025-01-31T00:00:00"/>
    <s v="SaSe"/>
    <s v="PASS"/>
    <x v="2"/>
    <m/>
    <m/>
    <m/>
    <m/>
  </r>
  <r>
    <n v="304"/>
    <x v="3"/>
    <n v="1000648"/>
    <n v="1"/>
    <x v="3"/>
    <n v="1066"/>
    <n v="55925"/>
    <x v="118"/>
    <s v="PaMe"/>
    <d v="2024-08-19T00:00:00"/>
    <s v="PaMe"/>
    <n v="123"/>
    <n v="1.0169999999999999"/>
    <s v="PASS"/>
    <x v="1"/>
    <x v="2"/>
    <m/>
    <m/>
    <m/>
    <m/>
    <m/>
    <m/>
    <m/>
    <m/>
    <m/>
    <x v="0"/>
    <m/>
    <m/>
    <m/>
    <s v="UMS5_CS_CSM_-01.08.2024-C5.7-_angepasster inner wall flow etc. entsp. Meeting 26.07._BB; CS was accidently included to IT4, but was never at treatment, all details removed. _x000a_ "/>
  </r>
  <r>
    <n v="305"/>
    <x v="3"/>
    <n v="1000650"/>
    <n v="1"/>
    <x v="3"/>
    <n v="1066"/>
    <n v="55925"/>
    <x v="118"/>
    <s v="PaMe"/>
    <d v="2024-08-19T00:00:00"/>
    <s v="PaMe"/>
    <n v="122"/>
    <n v="2.5059999999999998"/>
    <s v="FAIL"/>
    <x v="1"/>
    <x v="1"/>
    <s v="YES"/>
    <s v="YES"/>
    <d v="2024-11-29T00:00:00"/>
    <s v="AnMu"/>
    <s v="VC4"/>
    <s v="PASS"/>
    <d v="2025-01-31T00:00:00"/>
    <s v="SaSe"/>
    <s v="PASS"/>
    <x v="5"/>
    <m/>
    <m/>
    <m/>
    <s v="UMS5_CS_CSM_-01.08.2024-C5.7-_angepasster inner wall flow etc. entsp. Meeting 26.07._BB; used for cell culture test intern - JoEc,AnMu_x000a_ "/>
  </r>
  <r>
    <n v="306"/>
    <x v="3"/>
    <n v="1000653"/>
    <n v="1"/>
    <x v="4"/>
    <n v="1067"/>
    <n v="55925"/>
    <x v="118"/>
    <s v="PaMe"/>
    <d v="2024-08-19T00:00:00"/>
    <s v="PaMe"/>
    <n v="115"/>
    <n v="1.2310000000000001"/>
    <s v="PASS"/>
    <x v="1"/>
    <x v="2"/>
    <s v="YES"/>
    <s v="YES"/>
    <d v="2024-11-29T00:00:00"/>
    <s v="AnMu"/>
    <s v="VC4"/>
    <s v="PASS"/>
    <d v="2025-01-31T00:00:00"/>
    <s v="SaSe"/>
    <s v="PASS"/>
    <x v="2"/>
    <m/>
    <m/>
    <m/>
    <s v="UMS5_CS_CSM_-01.08.2024-C5.7-_angepasster inner wall flow etc. entsp. Meeting 26.07._BB_x000a_ "/>
  </r>
  <r>
    <n v="307"/>
    <x v="3"/>
    <n v="1000654"/>
    <n v="1"/>
    <x v="5"/>
    <n v="1065"/>
    <n v="55925"/>
    <x v="118"/>
    <s v="PaMe"/>
    <d v="2024-08-19T00:00:00"/>
    <s v="PaMe"/>
    <n v="123"/>
    <n v="3.1669999999999998"/>
    <s v="PASS"/>
    <x v="1"/>
    <x v="2"/>
    <s v="YES"/>
    <s v="YES"/>
    <d v="2024-11-29T00:00:00"/>
    <s v="AnMu"/>
    <s v="VC4"/>
    <s v="PASS"/>
    <d v="2025-01-31T00:00:00"/>
    <s v="SaSe"/>
    <s v="PASS"/>
    <x v="2"/>
    <m/>
    <m/>
    <m/>
    <s v="UMS5_CS_CSM_-01.08.2024-C5.7-_angepasster inner wall flow etc. entsp. Meeting 26.07._BB_x000a_ "/>
  </r>
  <r>
    <n v="308"/>
    <x v="3"/>
    <n v="1000656"/>
    <n v="1"/>
    <x v="5"/>
    <n v="1065"/>
    <n v="55925"/>
    <x v="118"/>
    <s v="PaMe"/>
    <d v="2024-08-19T00:00:00"/>
    <s v="PaMe"/>
    <n v="122"/>
    <n v="2.9820000000000002"/>
    <s v="PASS"/>
    <x v="1"/>
    <x v="2"/>
    <s v="YES"/>
    <s v="YES"/>
    <d v="2024-11-29T00:00:00"/>
    <s v="AnMu"/>
    <s v="VC4"/>
    <s v="PASS"/>
    <d v="2025-01-31T00:00:00"/>
    <s v="SaSe"/>
    <s v="PASS"/>
    <x v="2"/>
    <m/>
    <m/>
    <m/>
    <s v="UMS5_CS_CSM_-01.08.2024-C5.7-_angepasster inner wall flow etc. entsp. Meeting 26.07._BB_x000a_ "/>
  </r>
  <r>
    <n v="309"/>
    <x v="3"/>
    <n v="1000657"/>
    <n v="1"/>
    <x v="3"/>
    <n v="1066"/>
    <n v="55925"/>
    <x v="119"/>
    <s v="PaMe"/>
    <d v="2024-08-20T00:00:00"/>
    <s v="PaMe"/>
    <n v="123"/>
    <n v="5.8280000000000003"/>
    <s v="PASS"/>
    <x v="1"/>
    <x v="2"/>
    <s v="YES"/>
    <s v="YES"/>
    <d v="2024-11-29T00:00:00"/>
    <s v="AnMu"/>
    <s v="VC4"/>
    <s v="PASS"/>
    <d v="2025-01-31T00:00:00"/>
    <s v="SaSe"/>
    <s v="PASS"/>
    <x v="2"/>
    <m/>
    <m/>
    <m/>
    <m/>
  </r>
  <r>
    <n v="310"/>
    <x v="3"/>
    <n v="1000659"/>
    <n v="1"/>
    <x v="3"/>
    <n v="1066"/>
    <n v="55925"/>
    <x v="119"/>
    <s v="PaMe"/>
    <d v="2024-08-20T00:00:00"/>
    <s v="PaMe"/>
    <n v="122"/>
    <n v="0.80200000000000005"/>
    <s v="PASS"/>
    <x v="1"/>
    <x v="2"/>
    <s v="YES"/>
    <s v="YES"/>
    <d v="2024-11-29T00:00:00"/>
    <s v="AnMu"/>
    <s v="VC4"/>
    <s v="PASS"/>
    <d v="2025-01-31T00:00:00"/>
    <s v="SaSe"/>
    <s v="PASS"/>
    <x v="2"/>
    <m/>
    <m/>
    <m/>
    <m/>
  </r>
  <r>
    <n v="311"/>
    <x v="3"/>
    <n v="1000661"/>
    <n v="1"/>
    <x v="4"/>
    <n v="1067"/>
    <n v="55925"/>
    <x v="119"/>
    <s v="PaMe"/>
    <d v="2024-08-20T00:00:00"/>
    <s v="PaMe"/>
    <n v="115"/>
    <n v="5.8540000000000001"/>
    <s v="PASS"/>
    <x v="1"/>
    <x v="2"/>
    <s v="YES"/>
    <s v="YES"/>
    <d v="2024-11-29T00:00:00"/>
    <s v="AnMu"/>
    <s v="VC4"/>
    <s v="PASS"/>
    <d v="2025-01-31T00:00:00"/>
    <s v="SaSe"/>
    <s v="PASS"/>
    <x v="2"/>
    <m/>
    <m/>
    <m/>
    <m/>
  </r>
  <r>
    <n v="312"/>
    <x v="3"/>
    <n v="1000664"/>
    <n v="1"/>
    <x v="5"/>
    <n v="1067"/>
    <n v="55925"/>
    <x v="119"/>
    <s v="PaMe"/>
    <d v="2024-08-20T00:00:00"/>
    <s v="PaMe"/>
    <n v="122"/>
    <n v="4.3869999999999996"/>
    <s v="PASS"/>
    <x v="1"/>
    <x v="2"/>
    <s v="YES"/>
    <s v="YES"/>
    <d v="2024-11-29T00:00:00"/>
    <s v="AnMu"/>
    <s v="VC4"/>
    <s v="PASS"/>
    <d v="2025-01-31T00:00:00"/>
    <s v="SaSe"/>
    <s v="PASS"/>
    <x v="2"/>
    <m/>
    <m/>
    <m/>
    <m/>
  </r>
  <r>
    <n v="313"/>
    <x v="3"/>
    <n v="1000665"/>
    <n v="1"/>
    <x v="5"/>
    <n v="1067"/>
    <n v="55925"/>
    <x v="119"/>
    <s v="PaMe"/>
    <d v="2024-08-20T00:00:00"/>
    <s v="PaMe"/>
    <n v="122"/>
    <n v="2.714"/>
    <s v="PASS"/>
    <x v="1"/>
    <x v="2"/>
    <s v="YES"/>
    <s v="YES"/>
    <d v="2024-11-29T00:00:00"/>
    <s v="AnMu"/>
    <s v="VC4"/>
    <s v="PASS"/>
    <d v="2025-01-31T00:00:00"/>
    <s v="SaSe"/>
    <s v="PASS"/>
    <x v="2"/>
    <m/>
    <m/>
    <m/>
    <m/>
  </r>
  <r>
    <n v="314"/>
    <x v="3"/>
    <n v="1000666"/>
    <n v="1"/>
    <x v="3"/>
    <n v="1066"/>
    <n v="55925"/>
    <x v="120"/>
    <s v="PaMe"/>
    <d v="2024-08-21T00:00:00"/>
    <s v="PaMe"/>
    <n v="123"/>
    <n v="3.8039999999999998"/>
    <s v="PASS"/>
    <x v="1"/>
    <x v="2"/>
    <s v="YES"/>
    <s v="YES"/>
    <d v="2024-11-29T00:00:00"/>
    <s v="AnMu"/>
    <s v="VC4"/>
    <s v="PASS"/>
    <d v="2025-01-31T00:00:00"/>
    <s v="SaSe"/>
    <s v="PASS"/>
    <x v="2"/>
    <m/>
    <m/>
    <m/>
    <s v="UMS5_CS_CSM_-01.08.2024-C5.7-_angepasster inner wall flow etc. entsp. Meeting 26.07._BB"/>
  </r>
  <r>
    <n v="315"/>
    <x v="3"/>
    <n v="1000668"/>
    <n v="1"/>
    <x v="3"/>
    <n v="1066"/>
    <n v="55925"/>
    <x v="120"/>
    <s v="PaMe"/>
    <d v="2024-08-21T00:00:00"/>
    <s v="PaMe"/>
    <n v="122"/>
    <n v="0.90600000000000003"/>
    <s v="PASS"/>
    <x v="1"/>
    <x v="2"/>
    <s v="YES"/>
    <s v="YES"/>
    <d v="2024-11-29T00:00:00"/>
    <s v="AnMu"/>
    <s v="VC4"/>
    <s v="PASS"/>
    <d v="2025-01-31T00:00:00"/>
    <s v="SaSe"/>
    <s v="PASS"/>
    <x v="2"/>
    <m/>
    <m/>
    <m/>
    <s v="UMS5_CS_CSM_-01.08.2024-C5.7-_angepasster inner wall flow etc. entsp. Meeting 26.07._BB"/>
  </r>
  <r>
    <n v="316"/>
    <x v="3"/>
    <n v="1000671"/>
    <n v="1"/>
    <x v="4"/>
    <n v="1067"/>
    <n v="55925"/>
    <x v="120"/>
    <s v="PaMe"/>
    <d v="2024-08-21T00:00:00"/>
    <s v="PaMe"/>
    <n v="116"/>
    <n v="0.73099999999999998"/>
    <s v="PASS"/>
    <x v="1"/>
    <x v="2"/>
    <s v="YES"/>
    <s v="YES"/>
    <d v="2024-11-29T00:00:00"/>
    <s v="AnMu"/>
    <s v="VC4"/>
    <s v="PASS"/>
    <d v="2025-01-31T00:00:00"/>
    <s v="SaSe"/>
    <s v="PASS"/>
    <x v="2"/>
    <m/>
    <m/>
    <m/>
    <s v="UMS5_CS_CSM_-01.08.2024-C5.7-_angepasster inner wall flow etc. entsp. Meeting 26.07._BB"/>
  </r>
  <r>
    <n v="317"/>
    <x v="3"/>
    <n v="1000672"/>
    <n v="1"/>
    <x v="5"/>
    <n v="1065"/>
    <n v="55925"/>
    <x v="120"/>
    <s v="PaMe"/>
    <d v="2024-08-21T00:00:00"/>
    <s v="PaMe"/>
    <n v="123"/>
    <n v="3.2130000000000001"/>
    <s v="PASS"/>
    <x v="1"/>
    <x v="2"/>
    <s v="YES"/>
    <s v="YES"/>
    <d v="2024-11-29T00:00:00"/>
    <s v="AnMu"/>
    <s v="VC4"/>
    <s v="PASS"/>
    <d v="2025-01-31T00:00:00"/>
    <s v="SaSe"/>
    <s v="PASS"/>
    <x v="2"/>
    <m/>
    <m/>
    <m/>
    <s v="UMS5_CS_CSM_-01.08.2024-C5.7-_angepasster inner wall flow etc. entsp. Meeting 26.07._BB"/>
  </r>
  <r>
    <n v="318"/>
    <x v="3"/>
    <n v="1000674"/>
    <n v="1"/>
    <x v="5"/>
    <n v="1065"/>
    <n v="55925"/>
    <x v="120"/>
    <s v="PaMe"/>
    <d v="2024-08-21T00:00:00"/>
    <s v="PaMe"/>
    <n v="122"/>
    <n v="0.99099999999999999"/>
    <s v="PASS"/>
    <x v="1"/>
    <x v="2"/>
    <s v="YES"/>
    <s v="YES"/>
    <d v="2024-11-29T00:00:00"/>
    <s v="AnMu"/>
    <s v="VC4"/>
    <s v="PASS"/>
    <d v="2025-01-31T00:00:00"/>
    <s v="SaSe"/>
    <s v="PASS"/>
    <x v="2"/>
    <m/>
    <m/>
    <m/>
    <s v="UMS5_CS_CSM_-01.08.2024-C5.7-_angepasster inner wall flow etc. entsp. Meeting 26.07._BB"/>
  </r>
  <r>
    <n v="319"/>
    <x v="3"/>
    <n v="1000675"/>
    <n v="1"/>
    <x v="3"/>
    <n v="1066"/>
    <n v="55925"/>
    <x v="121"/>
    <s v="PaMe"/>
    <d v="2024-08-22T00:00:00"/>
    <s v="PaMe"/>
    <n v="123"/>
    <n v="1.383"/>
    <s v="PASS"/>
    <x v="1"/>
    <x v="2"/>
    <s v="YES"/>
    <s v="YES"/>
    <d v="2024-11-29T00:00:00"/>
    <s v="AnMu"/>
    <s v="VC4"/>
    <s v="PASS"/>
    <d v="2025-01-31T00:00:00"/>
    <s v="SaSe"/>
    <s v="PASS"/>
    <x v="2"/>
    <m/>
    <m/>
    <m/>
    <s v="UMS5_CS_CSM_-01.08.2024-C5.7-_angepasster inner wall flow etc. entsp. Meeting 26.07._BB_x000a_ "/>
  </r>
  <r>
    <n v="320"/>
    <x v="3"/>
    <n v="1000677"/>
    <n v="1"/>
    <x v="3"/>
    <n v="1066"/>
    <n v="55925"/>
    <x v="121"/>
    <s v="PaMe"/>
    <d v="2024-08-22T00:00:00"/>
    <s v="PaMe"/>
    <n v="122"/>
    <n v="1.5660000000000001"/>
    <s v="PASS"/>
    <x v="1"/>
    <x v="2"/>
    <s v="YES"/>
    <s v="YES"/>
    <d v="2024-11-29T00:00:00"/>
    <s v="AnMu"/>
    <s v="VC4"/>
    <s v="PASS"/>
    <d v="2025-01-31T00:00:00"/>
    <s v="SaSe"/>
    <s v="PASS"/>
    <x v="2"/>
    <m/>
    <m/>
    <m/>
    <s v="UMS5_CS_CSM_-01.08.2024-C5.7-_angepasster inner wall flow etc. entsp. Meeting 26.07._BB_x000a_ "/>
  </r>
  <r>
    <n v="321"/>
    <x v="3"/>
    <n v="1000680"/>
    <n v="1"/>
    <x v="4"/>
    <n v="1067"/>
    <n v="55925"/>
    <x v="121"/>
    <s v="PaMe"/>
    <d v="2024-08-22T00:00:00"/>
    <s v="PaMe"/>
    <n v="115"/>
    <n v="0.48299999999999998"/>
    <s v="PASS"/>
    <x v="1"/>
    <x v="2"/>
    <s v="YES"/>
    <s v="YES"/>
    <d v="2024-11-29T00:00:00"/>
    <s v="AnMu"/>
    <s v="VC4"/>
    <s v="PASS"/>
    <d v="2025-01-31T00:00:00"/>
    <s v="SaSe"/>
    <s v="PASS"/>
    <x v="2"/>
    <m/>
    <m/>
    <m/>
    <s v="UMS5_CS_CSM_-01.08.2024-C5.7-_angepasster inner wall flow etc. entsp. Meeting 26.07._BB_x000a_ "/>
  </r>
  <r>
    <n v="322"/>
    <x v="3"/>
    <n v="1000681"/>
    <n v="1"/>
    <x v="5"/>
    <n v="1065"/>
    <n v="55925"/>
    <x v="121"/>
    <s v="PaMe"/>
    <d v="2024-08-22T00:00:00"/>
    <s v="PaMe"/>
    <n v="122"/>
    <n v="2.875"/>
    <s v="PASS"/>
    <x v="1"/>
    <x v="2"/>
    <s v="YES"/>
    <s v="YES"/>
    <d v="2024-11-29T00:00:00"/>
    <s v="AnMu"/>
    <s v="VC4"/>
    <s v="PASS"/>
    <d v="2025-01-31T00:00:00"/>
    <s v="SaSe"/>
    <s v="PASS"/>
    <x v="2"/>
    <m/>
    <m/>
    <m/>
    <s v="UMS5_CS_CSM_-01.08.2024-C5.7-_angepasster inner wall flow etc. entsp. Meeting 26.07._BB_x000a_ "/>
  </r>
  <r>
    <n v="323"/>
    <x v="3"/>
    <n v="1000682"/>
    <n v="1"/>
    <x v="5"/>
    <n v="1065"/>
    <n v="55925"/>
    <x v="121"/>
    <s v="PaMe"/>
    <d v="2024-08-22T00:00:00"/>
    <s v="PaMe"/>
    <n v="122"/>
    <n v="4.806"/>
    <s v="PASS"/>
    <x v="1"/>
    <x v="2"/>
    <s v="YES"/>
    <s v="YES"/>
    <d v="2024-11-29T00:00:00"/>
    <s v="AnMu"/>
    <s v="VC4"/>
    <s v="PASS"/>
    <d v="2025-01-31T00:00:00"/>
    <s v="SaSe"/>
    <s v="PASS"/>
    <x v="2"/>
    <m/>
    <m/>
    <m/>
    <s v="UMS5_CS_CSM_-01.08.2024-C5.7-_angepasster inner wall flow etc. entsp. Meeting 26.07._BB_x000a_ "/>
  </r>
  <r>
    <n v="324"/>
    <x v="3"/>
    <n v="1000683"/>
    <n v="1"/>
    <x v="5"/>
    <n v="1065"/>
    <n v="55925"/>
    <x v="121"/>
    <s v="PaMe"/>
    <d v="2024-08-22T00:00:00"/>
    <s v="PaMe"/>
    <n v="122"/>
    <n v="0.49399999999999999"/>
    <s v="PASS"/>
    <x v="1"/>
    <x v="2"/>
    <s v="YES"/>
    <s v="YES"/>
    <d v="2024-11-29T00:00:00"/>
    <s v="AnMu"/>
    <s v="VC4"/>
    <s v="PASS"/>
    <d v="2025-01-31T00:00:00"/>
    <s v="SaSe"/>
    <s v="PASS"/>
    <x v="2"/>
    <m/>
    <m/>
    <m/>
    <s v="UMS5_CS_CSM_-01.08.2024-C5.7-_angepasster inner wall flow etc. entsp. Meeting 26.07._BB_x000a_ "/>
  </r>
  <r>
    <n v="325"/>
    <x v="3"/>
    <n v="1000684"/>
    <n v="1"/>
    <x v="3"/>
    <n v="1068"/>
    <n v="55925"/>
    <x v="122"/>
    <s v="PaMe"/>
    <d v="2024-08-23T00:00:00"/>
    <s v="PaMe"/>
    <n v="124"/>
    <n v="0.95599999999999996"/>
    <s v="FAIL"/>
    <x v="1"/>
    <x v="1"/>
    <s v="YES"/>
    <s v="YES"/>
    <d v="2024-11-29T00:00:00"/>
    <s v="AnMu"/>
    <s v="VC4"/>
    <s v="PASS"/>
    <d v="2025-01-31T00:00:00"/>
    <s v="SaSe"/>
    <s v="PASS"/>
    <x v="2"/>
    <s v="2.OG"/>
    <m/>
    <m/>
    <s v="UMS5_CS_CSM_-01.08.2024-C5.7-_angepasster inner wall flow etc. entsp. Meeting 26.07._BB Too much stringing in inner cyilinder_x000a_ "/>
  </r>
  <r>
    <n v="326"/>
    <x v="3"/>
    <n v="1000685"/>
    <n v="1"/>
    <x v="3"/>
    <n v="1068"/>
    <n v="55925"/>
    <x v="122"/>
    <s v="PaMe"/>
    <d v="2024-08-23T00:00:00"/>
    <s v="PaMe"/>
    <n v="123"/>
    <n v="0.65900000000000003"/>
    <s v="FAIL"/>
    <x v="1"/>
    <x v="1"/>
    <s v="YES"/>
    <s v="YES"/>
    <d v="2024-11-29T00:00:00"/>
    <s v="AnMu"/>
    <s v="VC4"/>
    <s v="PASS"/>
    <d v="2025-01-31T00:00:00"/>
    <s v="SaSe"/>
    <s v="PASS"/>
    <x v="2"/>
    <s v="2.OG"/>
    <m/>
    <m/>
    <s v="UMS5_CS_CSM_-01.08.2024-C5.7-_angepasster inner wall flow etc. entsp. Meeting 26.07._BB particle in the bottom area_x000a_ "/>
  </r>
  <r>
    <n v="327"/>
    <x v="3"/>
    <n v="1000686"/>
    <n v="1"/>
    <x v="3"/>
    <n v="1068"/>
    <n v="55925"/>
    <x v="122"/>
    <s v="PaMe"/>
    <d v="2024-08-23T00:00:00"/>
    <s v="PaMe"/>
    <n v="123"/>
    <n v="1.2809999999999999"/>
    <s v="PASS"/>
    <x v="1"/>
    <x v="2"/>
    <s v="YES"/>
    <s v="YES"/>
    <d v="2024-11-29T00:00:00"/>
    <s v="AnMu"/>
    <s v="VC4"/>
    <s v="PASS"/>
    <d v="2025-01-31T00:00:00"/>
    <s v="SaSe"/>
    <s v="PASS"/>
    <x v="2"/>
    <m/>
    <m/>
    <m/>
    <s v="UMS5_CS_CSM_-01.08.2024-C5.7-_angepasster inner wall flow etc. entsp. Meeting 26.07._BB_x000a_ "/>
  </r>
  <r>
    <n v="328"/>
    <x v="3"/>
    <n v="1000687"/>
    <n v="1"/>
    <x v="4"/>
    <n v="1067"/>
    <n v="55925"/>
    <x v="122"/>
    <s v="PaMe"/>
    <d v="2024-08-23T00:00:00"/>
    <s v="PaMe"/>
    <n v="116"/>
    <n v="5.6529999999999996"/>
    <s v="PASS"/>
    <x v="1"/>
    <x v="2"/>
    <s v="YES"/>
    <s v="YES"/>
    <d v="2024-11-29T00:00:00"/>
    <s v="AnMu"/>
    <s v="VC4"/>
    <s v="PASS"/>
    <d v="2025-01-31T00:00:00"/>
    <s v="SaSe"/>
    <s v="PASS"/>
    <x v="2"/>
    <m/>
    <m/>
    <m/>
    <s v="UMS5_CS_CSM_-01.08.2024-C5.7-_angepasster inner wall flow etc. entsp. Meeting 26.07._BB_x000a_ "/>
  </r>
  <r>
    <n v="329"/>
    <x v="3"/>
    <n v="1000689"/>
    <n v="1"/>
    <x v="4"/>
    <n v="1067"/>
    <n v="55925"/>
    <x v="122"/>
    <s v="PaMe"/>
    <d v="2024-08-23T00:00:00"/>
    <s v="PaMe"/>
    <n v="115"/>
    <n v="5.798"/>
    <s v="FAIL"/>
    <x v="1"/>
    <x v="1"/>
    <s v="YES"/>
    <s v="YES"/>
    <d v="2024-11-29T00:00:00"/>
    <s v="AnMu"/>
    <s v="VC4"/>
    <s v="PASS"/>
    <d v="2025-01-31T00:00:00"/>
    <s v="SaSe"/>
    <s v="PASS"/>
    <x v="2"/>
    <s v="2.OG"/>
    <m/>
    <m/>
    <s v="UMS5_CS_CSM_-01.08.2024-C5.7-_angepasster inner wall flow etc. entsp. Meeting 26.07._BB particle on bottom area and too much stringing in the inner cylindre_x000a_ "/>
  </r>
  <r>
    <n v="330"/>
    <x v="3"/>
    <n v="1000690"/>
    <n v="1"/>
    <x v="5"/>
    <n v="1065"/>
    <n v="55925"/>
    <x v="122"/>
    <s v="PaMe"/>
    <d v="2024-08-23T00:00:00"/>
    <s v="PaMe"/>
    <n v="124"/>
    <n v="3.0819999999999999"/>
    <s v="PASS"/>
    <x v="1"/>
    <x v="2"/>
    <s v="YES"/>
    <s v="YES"/>
    <d v="2024-11-29T00:00:00"/>
    <s v="AnMu"/>
    <s v="VC4"/>
    <s v="PASS"/>
    <d v="2025-01-31T00:00:00"/>
    <s v="SaSe"/>
    <s v="PASS"/>
    <x v="2"/>
    <m/>
    <m/>
    <m/>
    <s v="UMS5_CS_CSM_-01.08.2024-C5.7-_angepasster inner wall flow etc. entsp. Meeting 26.07._BB_x000a_ "/>
  </r>
  <r>
    <n v="331"/>
    <x v="3"/>
    <n v="1000691"/>
    <n v="1"/>
    <x v="5"/>
    <n v="1065"/>
    <n v="55925"/>
    <x v="122"/>
    <s v="PaMe"/>
    <d v="2024-08-23T00:00:00"/>
    <s v="PaMe"/>
    <n v="123"/>
    <n v="3.1920000000000002"/>
    <s v="PASS"/>
    <x v="1"/>
    <x v="1"/>
    <s v="YES"/>
    <s v="YES"/>
    <d v="2024-11-29T00:00:00"/>
    <s v="AnMu"/>
    <s v="VC4"/>
    <s v="PASS"/>
    <d v="2025-01-31T00:00:00"/>
    <s v="SaSe"/>
    <s v="PASS"/>
    <x v="2"/>
    <s v="2.OG"/>
    <m/>
    <m/>
    <s v="UMS5_CS_CSM_-01.08.2024-C5.7-_angepasster inner wall flow etc. entsp. Meeting 26.07._BB particle on bottom area_x000a_ "/>
  </r>
  <r>
    <n v="332"/>
    <x v="3"/>
    <n v="1000692"/>
    <n v="1"/>
    <x v="5"/>
    <n v="1065"/>
    <n v="55925"/>
    <x v="122"/>
    <s v="PaMe"/>
    <d v="2024-08-23T00:00:00"/>
    <s v="PaMe"/>
    <n v="122"/>
    <n v="0.73199999999999998"/>
    <s v="FAIL"/>
    <x v="1"/>
    <x v="1"/>
    <s v="YES"/>
    <s v="YES"/>
    <d v="2024-11-29T00:00:00"/>
    <s v="AnMu"/>
    <s v="VC4"/>
    <s v="PASS"/>
    <d v="2025-01-31T00:00:00"/>
    <s v="SaSe"/>
    <s v="PASS"/>
    <x v="2"/>
    <s v="2.OG"/>
    <m/>
    <m/>
    <s v="UMS5_CS_CSM_-01.08.2024-C5.7-_angepasster inner wall flow etc. entsp. Meeting 26.07._BB  particle on top area/ to much stringing/ Too much stringing_x000a_ "/>
  </r>
  <r>
    <n v="333"/>
    <x v="3"/>
    <n v="1000693"/>
    <n v="1"/>
    <x v="3"/>
    <n v="1068"/>
    <n v="55925"/>
    <x v="123"/>
    <s v="PaMe"/>
    <d v="2024-08-26T00:00:00"/>
    <s v="PaMe"/>
    <n v="123"/>
    <n v="4.6589999999999998"/>
    <s v="PASS"/>
    <x v="1"/>
    <x v="2"/>
    <s v="YES"/>
    <s v="YES"/>
    <d v="2024-11-29T00:00:00"/>
    <s v="AnMu"/>
    <s v="VC4"/>
    <s v="PASS"/>
    <d v="2025-01-31T00:00:00"/>
    <s v="SaSe"/>
    <s v="PASS"/>
    <x v="2"/>
    <m/>
    <m/>
    <m/>
    <s v="UMS5_CS_CSM_-01.08.2024-C5.7-_angepasster inner wall flow etc. entsp. Meeting 26.07._BB"/>
  </r>
  <r>
    <n v="334"/>
    <x v="3"/>
    <n v="1000694"/>
    <n v="1"/>
    <x v="3"/>
    <n v="1068"/>
    <n v="55925"/>
    <x v="123"/>
    <s v="PaMe"/>
    <d v="2024-08-26T00:00:00"/>
    <s v="PaMe"/>
    <n v="123"/>
    <n v="0.63"/>
    <s v="PASS"/>
    <x v="1"/>
    <x v="2"/>
    <s v="YES"/>
    <s v="YES"/>
    <d v="2024-11-29T00:00:00"/>
    <s v="AnMu"/>
    <s v="VC4"/>
    <s v="PASS"/>
    <d v="2025-01-31T00:00:00"/>
    <s v="SaSe"/>
    <s v="PASS"/>
    <x v="2"/>
    <m/>
    <m/>
    <m/>
    <s v="UMS5_CS_CSM_-01.08.2024-C5.7-_angepasster inner wall flow etc. entsp. Meeting 26.07._BB"/>
  </r>
  <r>
    <n v="335"/>
    <x v="3"/>
    <n v="1000695"/>
    <n v="1"/>
    <x v="3"/>
    <n v="1068"/>
    <n v="55925"/>
    <x v="123"/>
    <s v="PaMe"/>
    <d v="2024-08-26T00:00:00"/>
    <s v="PaMe"/>
    <n v="123"/>
    <n v="1.6739999999999999"/>
    <s v="FAIL"/>
    <x v="1"/>
    <x v="1"/>
    <s v="YES"/>
    <s v="YES"/>
    <d v="2024-11-29T00:00:00"/>
    <s v="AnMu"/>
    <s v="VC4"/>
    <s v="PASS"/>
    <d v="2025-01-31T00:00:00"/>
    <s v="SaSe"/>
    <s v="PASS"/>
    <x v="3"/>
    <m/>
    <m/>
    <m/>
    <s v="Internal Use in Lab (JoEc), UMS5_CS_CSM_-01.08.2024-C5.7-_angepasster inner wall flow etc. entsp. Meeting 26.07._BB /Too much stringing"/>
  </r>
  <r>
    <n v="336"/>
    <x v="3"/>
    <n v="1000696"/>
    <n v="1"/>
    <x v="4"/>
    <n v="1066"/>
    <n v="55925"/>
    <x v="123"/>
    <s v="PaMe"/>
    <d v="2024-08-26T00:00:00"/>
    <s v="PaMe"/>
    <n v="122"/>
    <n v="2.4289999999999998"/>
    <s v="FAIL"/>
    <x v="1"/>
    <x v="1"/>
    <s v="YES"/>
    <s v="YES"/>
    <d v="2024-11-29T00:00:00"/>
    <s v="AnMu"/>
    <s v="VC4"/>
    <s v="PASS"/>
    <d v="2025-01-31T00:00:00"/>
    <s v="SaSe"/>
    <s v="PASS"/>
    <x v="3"/>
    <m/>
    <m/>
    <m/>
    <s v="Internal Use in Lab (JoEc), UMS5_CS_CSM_-01.08.2024-C5.7-_angepasster inner wall flow etc. entsp. Meeting 26.07._BB /Too much stringing"/>
  </r>
  <r>
    <n v="337"/>
    <x v="3"/>
    <n v="1000698"/>
    <n v="1"/>
    <x v="4"/>
    <n v="1066"/>
    <n v="55925"/>
    <x v="123"/>
    <s v="PaMe"/>
    <d v="2024-08-26T00:00:00"/>
    <s v="PaMe"/>
    <n v="122"/>
    <n v="0.38100000000000001"/>
    <s v="FAIL"/>
    <x v="1"/>
    <x v="1"/>
    <s v="YES"/>
    <s v="YES"/>
    <d v="2024-11-29T00:00:00"/>
    <s v="AnMu"/>
    <s v="VC4"/>
    <s v="PASS"/>
    <d v="2025-01-31T00:00:00"/>
    <s v="SaSe"/>
    <s v="PASS"/>
    <x v="3"/>
    <m/>
    <m/>
    <m/>
    <s v="Internal Use in Lab (JoEc), UMS5_CS_CSM_-01.08.2024-C5.7-_angepasster inner wall flow etc. entsp. Meeting 26.07._BB /Too much stringing"/>
  </r>
  <r>
    <n v="338"/>
    <x v="3"/>
    <n v="1000699"/>
    <n v="1"/>
    <x v="5"/>
    <n v="1065"/>
    <n v="55925"/>
    <x v="123"/>
    <s v="PaMe"/>
    <d v="2024-08-26T00:00:00"/>
    <s v="PaMe"/>
    <n v="124"/>
    <n v="1.7609999999999999"/>
    <s v="PASS"/>
    <x v="1"/>
    <x v="2"/>
    <s v="YES"/>
    <s v="YES"/>
    <d v="2024-11-29T00:00:00"/>
    <s v="AnMu"/>
    <s v="VC4"/>
    <s v="PASS"/>
    <d v="2025-01-31T00:00:00"/>
    <s v="SaSe"/>
    <s v="PASS"/>
    <x v="2"/>
    <m/>
    <m/>
    <m/>
    <s v="UMS5_CS_CSM_-01.08.2024-C5.7-_angepasster inner wall flow etc. entsp. Meeting 26.07._BB"/>
  </r>
  <r>
    <n v="339"/>
    <x v="3"/>
    <n v="1000701"/>
    <n v="1"/>
    <x v="5"/>
    <n v="1065"/>
    <n v="55925"/>
    <x v="123"/>
    <s v="PaMe"/>
    <d v="2024-08-26T00:00:00"/>
    <s v="PaMe"/>
    <n v="122"/>
    <n v="0.442"/>
    <s v="PASS"/>
    <x v="1"/>
    <x v="2"/>
    <s v="YES"/>
    <s v="YES"/>
    <d v="2024-11-29T00:00:00"/>
    <s v="AnMu"/>
    <s v="VC4"/>
    <s v="PASS"/>
    <d v="2025-01-31T00:00:00"/>
    <s v="SaSe"/>
    <s v="PASS"/>
    <x v="2"/>
    <m/>
    <m/>
    <m/>
    <s v="UMS5_CS_CSM_-01.08.2024-C5.7-_angepasster inner wall flow etc. entsp. Meeting 26.07._BB"/>
  </r>
  <r>
    <n v="340"/>
    <x v="3"/>
    <n v="1000702"/>
    <n v="1"/>
    <x v="3"/>
    <n v="1068"/>
    <n v="55925"/>
    <x v="124"/>
    <s v="PaMe"/>
    <d v="2024-08-27T00:00:00"/>
    <s v="PaMe"/>
    <n v="124"/>
    <n v="3.5110000000000001"/>
    <s v="FAIL"/>
    <x v="1"/>
    <x v="1"/>
    <s v="YES"/>
    <s v="YES"/>
    <d v="2024-11-29T00:00:00"/>
    <s v="AnMu"/>
    <s v="VC4"/>
    <s v="PASS"/>
    <d v="2025-01-31T00:00:00"/>
    <s v="SaSe"/>
    <s v="PASS"/>
    <x v="2"/>
    <s v="2.OG"/>
    <m/>
    <m/>
    <s v="UMS5_CS_CSM_-01.08.2024-C5.7-_angepasster inner wall flow etc. entsp. Meeting 26.07._BB, too much stringing, particles on the surface_x000a_ "/>
  </r>
  <r>
    <n v="341"/>
    <x v="3"/>
    <n v="1000704"/>
    <n v="1"/>
    <x v="3"/>
    <n v="1068"/>
    <n v="55925"/>
    <x v="124"/>
    <s v="PaMe"/>
    <d v="2024-08-27T00:00:00"/>
    <s v="PaMe"/>
    <n v="123"/>
    <n v="0.624"/>
    <s v="FAIL"/>
    <x v="1"/>
    <x v="1"/>
    <s v="YES"/>
    <s v="YES"/>
    <d v="2024-11-29T00:00:00"/>
    <s v="AnMu"/>
    <s v="VC4"/>
    <s v="PASS"/>
    <d v="2025-01-31T00:00:00"/>
    <s v="SaSe"/>
    <s v="PASS"/>
    <x v="5"/>
    <m/>
    <m/>
    <m/>
    <s v="UMS5_CS_CSM_-01.08.2024-C5.7-_angepasster inner wall flow etc. entsp. Meeting 26.07._BB; CS was part of IT4, but was not listed in Excel, data included; Operator VSC AnMu; used for cell culture test intern - JoEc,AnMu_x000a_ "/>
  </r>
  <r>
    <n v="342"/>
    <x v="3"/>
    <n v="1000705"/>
    <n v="1"/>
    <x v="4"/>
    <n v="1066"/>
    <n v="55925"/>
    <x v="124"/>
    <s v="PaMe"/>
    <d v="2024-08-27T00:00:00"/>
    <s v="PaMe"/>
    <n v="122"/>
    <n v="4.0090000000000003"/>
    <s v="FAIL"/>
    <x v="1"/>
    <x v="1"/>
    <s v="YES"/>
    <s v="YES"/>
    <d v="2024-11-29T00:00:00"/>
    <s v="AnMu"/>
    <s v="VC4"/>
    <s v="PASS"/>
    <d v="2025-01-31T00:00:00"/>
    <s v="SaSe"/>
    <s v="PASS"/>
    <x v="2"/>
    <s v="2.OG"/>
    <m/>
    <m/>
    <s v="UMS5_CS_CSM_-01.08.2024-C5.7-_angepasster inner wall flow etc. entsp. Meeting 26.07._BB, brown stain on archimedean screw, too much stringing_x000a_ "/>
  </r>
  <r>
    <n v="343"/>
    <x v="3"/>
    <n v="1000706"/>
    <n v="1"/>
    <x v="4"/>
    <n v="1066"/>
    <n v="55925"/>
    <x v="124"/>
    <s v="PaMe"/>
    <d v="2024-08-27T00:00:00"/>
    <s v="PaMe"/>
    <n v="122"/>
    <n v="3.2629999999999999"/>
    <s v="FAIL"/>
    <x v="1"/>
    <x v="1"/>
    <m/>
    <m/>
    <m/>
    <m/>
    <m/>
    <m/>
    <m/>
    <m/>
    <m/>
    <x v="0"/>
    <m/>
    <m/>
    <m/>
    <s v="UMS5_CS_CSM_-01.08.2024-C5.7-_angepasster inner wall flow etc. entsp. Meeting 26.07._BB, too much stringing; CS was accidently included to IT4, but was never at treatment, all details removed. _x000a_ "/>
  </r>
  <r>
    <n v="344"/>
    <x v="3"/>
    <n v="1000707"/>
    <n v="1"/>
    <x v="4"/>
    <n v="1066"/>
    <n v="55925"/>
    <x v="124"/>
    <s v="PaMe"/>
    <d v="2024-08-27T00:00:00"/>
    <s v="PaMe"/>
    <n v="121"/>
    <n v="0.49199999999999999"/>
    <s v="FAIL"/>
    <x v="1"/>
    <x v="1"/>
    <m/>
    <m/>
    <m/>
    <m/>
    <m/>
    <m/>
    <m/>
    <m/>
    <m/>
    <x v="0"/>
    <m/>
    <m/>
    <m/>
    <s v="UMS5_CS_CSM_-01.08.2024-C5.7-_angepasster inner wall flow etc. entsp. Meeting 26.07._BB, Too much Stringing; CS was accidently included to IT4, but was never at treatment, all details removed. _x000a_ "/>
  </r>
  <r>
    <n v="345"/>
    <x v="3"/>
    <n v="1000711"/>
    <n v="1"/>
    <x v="3"/>
    <n v="1065"/>
    <n v="55925"/>
    <x v="125"/>
    <s v="PaMe"/>
    <d v="2024-08-28T00:00:00"/>
    <s v="PaMe"/>
    <n v="124"/>
    <n v="3.6539999999999999"/>
    <s v="FAIL"/>
    <x v="1"/>
    <x v="1"/>
    <s v="YES"/>
    <s v="YES"/>
    <d v="2024-11-29T00:00:00"/>
    <s v="AnMu"/>
    <s v="VC4"/>
    <s v="PASS"/>
    <d v="2025-01-31T00:00:00"/>
    <s v="SaSe"/>
    <s v="PASS"/>
    <x v="5"/>
    <m/>
    <m/>
    <m/>
    <s v="inhouse lab use - UMS5_CS_CSM_-01.08.2024-C5.7-_angepasster inner wall flow etc. entsp. Meeting 26.07._BB_x000a_ Too much Strining"/>
  </r>
  <r>
    <n v="346"/>
    <x v="3"/>
    <n v="1000712"/>
    <n v="1"/>
    <x v="3"/>
    <n v="1065"/>
    <n v="55925"/>
    <x v="125"/>
    <s v="PaMe"/>
    <d v="2024-08-28T00:00:00"/>
    <s v="PaMe"/>
    <n v="124"/>
    <n v="2.1890000000000001"/>
    <s v="FAIL"/>
    <x v="1"/>
    <x v="1"/>
    <s v="YES"/>
    <s v="YES"/>
    <d v="2024-11-29T00:00:00"/>
    <s v="AnMu"/>
    <s v="VC4"/>
    <s v="PASS"/>
    <d v="2025-01-31T00:00:00"/>
    <s v="SaSe"/>
    <s v="PASS"/>
    <x v="5"/>
    <m/>
    <m/>
    <m/>
    <s v="inhouse lab use - UMS5_CS_CSM_-01.08.2024-C5.7-_angepasster inner wall flow etc. entsp. Meeting 26.07._BB_x000a_ Too much Stringing"/>
  </r>
  <r>
    <n v="347"/>
    <x v="3"/>
    <n v="1000713"/>
    <n v="1"/>
    <x v="3"/>
    <n v="1065"/>
    <n v="55925"/>
    <x v="125"/>
    <s v="PaMe"/>
    <d v="2024-08-28T00:00:00"/>
    <s v="PaMe"/>
    <n v="123"/>
    <n v="2.5459999999999998"/>
    <s v="FAIL"/>
    <x v="1"/>
    <x v="1"/>
    <s v="YES"/>
    <s v="YES"/>
    <d v="2024-11-29T00:00:00"/>
    <s v="AnMu"/>
    <s v="VC4"/>
    <s v="PASS"/>
    <d v="2025-01-31T00:00:00"/>
    <s v="SaSe"/>
    <s v="PASS"/>
    <x v="5"/>
    <m/>
    <m/>
    <m/>
    <s v="inhouse lab use - UMS5_CS_CSM_-01.08.2024-C5.7-_angepasster inner wall flow etc. entsp. Meeting 26.07._BB_x000a_ Too much Strining"/>
  </r>
  <r>
    <n v="348"/>
    <x v="3"/>
    <n v="1000714"/>
    <n v="1"/>
    <x v="4"/>
    <n v="1066"/>
    <n v="55925"/>
    <x v="125"/>
    <s v="PaMe"/>
    <d v="2024-08-28T00:00:00"/>
    <s v="PaMe"/>
    <n v="122"/>
    <n v="5.6059999999999999"/>
    <s v="FAIL"/>
    <x v="1"/>
    <x v="1"/>
    <s v="YES"/>
    <s v="YES"/>
    <d v="2024-11-29T00:00:00"/>
    <s v="AnMu"/>
    <s v="VC4"/>
    <s v="PASS"/>
    <d v="2025-01-31T00:00:00"/>
    <s v="SaSe"/>
    <s v="PASS"/>
    <x v="2"/>
    <s v="2.OG"/>
    <m/>
    <m/>
    <s v="UMS5_CS_CSM_-01.08.2024-C5.7-_angepasster inner wall flow etc. entsp. Meeting 26.07._BB_x000a_  Too much Stringing"/>
  </r>
  <r>
    <n v="349"/>
    <x v="3"/>
    <n v="1000715"/>
    <n v="1"/>
    <x v="4"/>
    <n v="1066"/>
    <n v="55925"/>
    <x v="125"/>
    <s v="PaMe"/>
    <d v="2024-08-28T00:00:00"/>
    <s v="PaMe"/>
    <n v="122"/>
    <n v="3.8980000000000001"/>
    <s v="FAIL"/>
    <x v="1"/>
    <x v="1"/>
    <s v="YES"/>
    <s v="YES"/>
    <d v="2024-11-29T00:00:00"/>
    <s v="AnMu"/>
    <s v="VC4"/>
    <s v="PASS"/>
    <d v="2025-01-31T00:00:00"/>
    <s v="SaSe"/>
    <s v="PASS"/>
    <x v="2"/>
    <s v="2.OG"/>
    <m/>
    <m/>
    <s v="UMS5_CS_CSM_-01.08.2024-C5.7-_angepasster inner wall flow etc. entsp. Meeting 26.07._BB_x000a_  Too much stringing and particle on outer wall"/>
  </r>
  <r>
    <n v="350"/>
    <x v="3"/>
    <n v="1000716"/>
    <n v="1"/>
    <x v="4"/>
    <n v="1066"/>
    <n v="55925"/>
    <x v="125"/>
    <s v="PaMe"/>
    <d v="2024-08-28T00:00:00"/>
    <s v="PaMe"/>
    <n v="121"/>
    <n v="1.091"/>
    <s v="FAIL"/>
    <x v="1"/>
    <x v="1"/>
    <s v="YES"/>
    <s v="YES"/>
    <d v="2024-11-29T00:00:00"/>
    <s v="AnMu"/>
    <s v="VC4"/>
    <s v="PASS"/>
    <d v="2025-01-31T00:00:00"/>
    <s v="SaSe"/>
    <s v="PASS"/>
    <x v="2"/>
    <s v="2.OG"/>
    <m/>
    <m/>
    <s v="UMS5_CS_CSM_-01.08.2024-C5.7-_angepasster inner wall flow etc. entsp. Meeting 26.07._BB_x000a_ Too muchstrining"/>
  </r>
  <r>
    <n v="351"/>
    <x v="3"/>
    <n v="1000719"/>
    <n v="1"/>
    <x v="5"/>
    <n v="1067"/>
    <n v="55925"/>
    <x v="125"/>
    <s v="PaMe"/>
    <d v="2024-08-28T00:00:00"/>
    <s v="PaMe"/>
    <n v="114"/>
    <n v="3.1949999999999998"/>
    <s v="FAIL"/>
    <x v="1"/>
    <x v="1"/>
    <s v="YES"/>
    <s v="YES"/>
    <d v="2024-11-29T00:00:00"/>
    <s v="AnMu"/>
    <s v="VC4"/>
    <s v="PASS"/>
    <d v="2025-01-31T00:00:00"/>
    <s v="SaSe"/>
    <s v="PASS"/>
    <x v="2"/>
    <s v="2.OG"/>
    <m/>
    <m/>
    <s v="UMS5_CS_CSM_-01.08.2024-C5.7-_angepasster inner wall flow etc. entsp. Meeting 26.07._BB_x000a_ Too much stringing"/>
  </r>
  <r>
    <n v="352"/>
    <x v="3"/>
    <n v="1000720"/>
    <n v="1"/>
    <x v="3"/>
    <n v="1065"/>
    <n v="55925"/>
    <x v="126"/>
    <s v="PaMe"/>
    <d v="2024-08-30T00:00:00"/>
    <s v="PaMe"/>
    <n v="124"/>
    <n v="2.9689999999999999"/>
    <s v="FAIL"/>
    <x v="1"/>
    <x v="1"/>
    <s v="YES"/>
    <s v="YES"/>
    <d v="2024-11-29T00:00:00"/>
    <s v="AnMu"/>
    <s v="VC4"/>
    <s v="PASS"/>
    <d v="2025-01-31T00:00:00"/>
    <s v="SaSe"/>
    <s v="PASS"/>
    <x v="2"/>
    <s v="2.OG"/>
    <m/>
    <m/>
    <m/>
  </r>
  <r>
    <n v="353"/>
    <x v="3"/>
    <n v="1000721"/>
    <n v="1"/>
    <x v="3"/>
    <n v="1065"/>
    <n v="55925"/>
    <x v="126"/>
    <s v="PaMe"/>
    <d v="2024-08-30T00:00:00"/>
    <s v="PaMe"/>
    <n v="124"/>
    <n v="1.0009999999999999"/>
    <s v="FAIL"/>
    <x v="1"/>
    <x v="1"/>
    <s v="YES"/>
    <s v="YES"/>
    <d v="2024-11-29T00:00:00"/>
    <s v="AnMu"/>
    <s v="VC4"/>
    <s v="PASS"/>
    <d v="2025-01-31T00:00:00"/>
    <s v="SaSe"/>
    <s v="PASS"/>
    <x v="2"/>
    <s v="2.OG"/>
    <m/>
    <m/>
    <m/>
  </r>
  <r>
    <n v="354"/>
    <x v="3"/>
    <n v="1000723"/>
    <n v="1"/>
    <x v="4"/>
    <n v="1068"/>
    <n v="55925"/>
    <x v="126"/>
    <s v="PaMe"/>
    <d v="2024-08-30T00:00:00"/>
    <s v="PaMe"/>
    <n v="123"/>
    <n v="2.6280000000000001"/>
    <s v="FAIL"/>
    <x v="1"/>
    <x v="1"/>
    <s v="YES"/>
    <s v="YES"/>
    <d v="2024-11-29T00:00:00"/>
    <s v="AnMu"/>
    <s v="VC4"/>
    <s v="PASS"/>
    <d v="2025-01-31T00:00:00"/>
    <s v="SaSe"/>
    <s v="PASS"/>
    <x v="2"/>
    <s v="2.OG"/>
    <m/>
    <m/>
    <m/>
  </r>
  <r>
    <n v="355"/>
    <x v="3"/>
    <n v="1000725"/>
    <n v="1"/>
    <x v="4"/>
    <n v="1068"/>
    <n v="55925"/>
    <x v="126"/>
    <s v="PaMe"/>
    <d v="2024-08-30T00:00:00"/>
    <s v="PaMe"/>
    <n v="122"/>
    <n v="0.49199999999999999"/>
    <s v="FAIL"/>
    <x v="1"/>
    <x v="1"/>
    <s v="YES"/>
    <s v="YES"/>
    <d v="2024-11-29T00:00:00"/>
    <s v="AnMu"/>
    <s v="VC4"/>
    <s v="PASS"/>
    <d v="2025-01-31T00:00:00"/>
    <s v="SaSe"/>
    <s v="PASS"/>
    <x v="5"/>
    <m/>
    <m/>
    <m/>
    <s v="used for cell culture test intern - JoEc,AnMu"/>
  </r>
  <r>
    <n v="356"/>
    <x v="3"/>
    <n v="1000729"/>
    <n v="1"/>
    <x v="3"/>
    <n v="1065"/>
    <n v="55925"/>
    <x v="127"/>
    <s v="PaMe"/>
    <d v="2024-09-02T00:00:00"/>
    <s v="PaMe"/>
    <n v="138"/>
    <n v="2.407"/>
    <s v="PASS"/>
    <x v="1"/>
    <x v="2"/>
    <s v="YES"/>
    <s v="YES"/>
    <d v="2024-11-29T00:00:00"/>
    <s v="AnMu"/>
    <s v="VC4"/>
    <s v="PASS"/>
    <d v="2025-01-31T00:00:00"/>
    <s v="SaSe"/>
    <s v="PASS"/>
    <x v="2"/>
    <m/>
    <m/>
    <m/>
    <m/>
  </r>
  <r>
    <n v="357"/>
    <x v="3"/>
    <n v="1000731"/>
    <n v="1"/>
    <x v="3"/>
    <n v="1065"/>
    <n v="55925"/>
    <x v="127"/>
    <s v="PaMe"/>
    <d v="2024-09-02T00:00:00"/>
    <s v="PaMe"/>
    <n v="137"/>
    <n v="2.0270000000000001"/>
    <s v="PASS"/>
    <x v="1"/>
    <x v="2"/>
    <s v="YES"/>
    <s v="YES"/>
    <d v="2024-11-29T00:00:00"/>
    <s v="AnMu"/>
    <s v="VC4"/>
    <s v="PASS"/>
    <d v="2025-01-31T00:00:00"/>
    <s v="SaSe"/>
    <s v="PASS"/>
    <x v="2"/>
    <m/>
    <m/>
    <m/>
    <m/>
  </r>
  <r>
    <n v="358"/>
    <x v="3"/>
    <n v="1000732"/>
    <n v="1"/>
    <x v="4"/>
    <n v="1068"/>
    <n v="55925"/>
    <x v="127"/>
    <s v="PaMe"/>
    <d v="2024-09-02T00:00:00"/>
    <s v="PaMe"/>
    <n v="136"/>
    <n v="2.0270000000000001"/>
    <s v="PASS"/>
    <x v="1"/>
    <x v="1"/>
    <s v="YES"/>
    <s v="YES"/>
    <d v="2024-11-29T00:00:00"/>
    <s v="AnMu"/>
    <s v="VC4"/>
    <s v="PASS"/>
    <d v="2025-01-31T00:00:00"/>
    <s v="SaSe"/>
    <s v="PASS"/>
    <x v="2"/>
    <s v="2.OG"/>
    <m/>
    <m/>
    <m/>
  </r>
  <r>
    <n v="359"/>
    <x v="3"/>
    <n v="1000733"/>
    <n v="1"/>
    <x v="4"/>
    <n v="1068"/>
    <n v="55925"/>
    <x v="127"/>
    <s v="PaMe"/>
    <d v="2024-09-02T00:00:00"/>
    <s v="PaMe"/>
    <n v="136"/>
    <n v="2.3730000000000002"/>
    <s v="PASS"/>
    <x v="1"/>
    <x v="2"/>
    <s v="YES"/>
    <s v="YES"/>
    <d v="2024-11-29T00:00:00"/>
    <s v="AnMu"/>
    <s v="VC4"/>
    <s v="PASS"/>
    <d v="2025-01-31T00:00:00"/>
    <s v="SaSe"/>
    <s v="PASS"/>
    <x v="2"/>
    <m/>
    <m/>
    <m/>
    <m/>
  </r>
  <r>
    <n v="360"/>
    <x v="3"/>
    <n v="1000734"/>
    <n v="1"/>
    <x v="4"/>
    <n v="1068"/>
    <n v="55925"/>
    <x v="127"/>
    <s v="PaMe"/>
    <d v="2024-09-02T00:00:00"/>
    <s v="PaMe"/>
    <n v="136"/>
    <n v="2.3069999999999999"/>
    <s v="PASS"/>
    <x v="1"/>
    <x v="2"/>
    <s v="YES"/>
    <s v="YES"/>
    <d v="2024-11-29T00:00:00"/>
    <s v="AnMu"/>
    <s v="VC4"/>
    <s v="PASS"/>
    <d v="2025-01-31T00:00:00"/>
    <s v="SaSe"/>
    <s v="PASS"/>
    <x v="2"/>
    <m/>
    <m/>
    <m/>
    <s v="CS was part of IT4, but was not listed in Excel, data included; Operator VSC AnMu"/>
  </r>
  <r>
    <n v="361"/>
    <x v="3"/>
    <n v="1000736"/>
    <n v="1"/>
    <x v="5"/>
    <n v="1066"/>
    <n v="55925"/>
    <x v="127"/>
    <s v="PaMe"/>
    <d v="2024-09-02T00:00:00"/>
    <s v="PaMe"/>
    <n v="136"/>
    <n v="3.9409999999999998"/>
    <s v="PASS"/>
    <x v="1"/>
    <x v="1"/>
    <m/>
    <m/>
    <m/>
    <m/>
    <m/>
    <m/>
    <m/>
    <m/>
    <m/>
    <x v="0"/>
    <m/>
    <m/>
    <m/>
    <s v="CS was accidently included to IT4, but was never at treatment, all details removed. "/>
  </r>
  <r>
    <n v="362"/>
    <x v="3"/>
    <n v="1000737"/>
    <n v="1"/>
    <x v="5"/>
    <n v="1066"/>
    <n v="55925"/>
    <x v="127"/>
    <s v="PaMe"/>
    <d v="2024-09-02T00:00:00"/>
    <s v="PaMe"/>
    <n v="136"/>
    <n v="0.74"/>
    <s v="PASS"/>
    <x v="1"/>
    <x v="2"/>
    <s v="YES"/>
    <s v="YES"/>
    <d v="2024-11-29T00:00:00"/>
    <s v="AnMu"/>
    <s v="VC4"/>
    <s v="PASS"/>
    <d v="2025-01-31T00:00:00"/>
    <s v="SaSe"/>
    <s v="PASS"/>
    <x v="2"/>
    <m/>
    <m/>
    <m/>
    <m/>
  </r>
  <r>
    <n v="363"/>
    <x v="3"/>
    <n v="1000741"/>
    <n v="1"/>
    <x v="4"/>
    <n v="1068"/>
    <n v="55925"/>
    <x v="128"/>
    <s v="PaMe"/>
    <d v="2024-09-03T00:00:00"/>
    <s v="PaMe"/>
    <n v="126"/>
    <n v="2.4359999999999999"/>
    <s v="FAIL"/>
    <x v="1"/>
    <x v="1"/>
    <s v="YES"/>
    <s v="YES"/>
    <d v="2024-11-29T00:00:00"/>
    <s v="AnMu"/>
    <s v="VC4"/>
    <s v="PASS"/>
    <d v="2025-01-31T00:00:00"/>
    <s v="SaSe"/>
    <s v="PASS"/>
    <x v="2"/>
    <s v="2.OG"/>
    <m/>
    <m/>
    <m/>
  </r>
  <r>
    <n v="364"/>
    <x v="3"/>
    <n v="1000742"/>
    <n v="1"/>
    <x v="4"/>
    <n v="1068"/>
    <n v="55925"/>
    <x v="128"/>
    <s v="PaMe"/>
    <d v="2024-09-03T00:00:00"/>
    <s v="PaMe"/>
    <n v="136"/>
    <n v="2.6589999999999998"/>
    <s v="PASS"/>
    <x v="1"/>
    <x v="2"/>
    <s v="YES"/>
    <s v="YES"/>
    <d v="2024-11-29T00:00:00"/>
    <s v="AnMu"/>
    <s v="VC4"/>
    <s v="PASS"/>
    <d v="2025-01-31T00:00:00"/>
    <s v="SaSe"/>
    <s v="PASS"/>
    <x v="2"/>
    <m/>
    <m/>
    <m/>
    <m/>
  </r>
  <r>
    <n v="365"/>
    <x v="3"/>
    <n v="1000743"/>
    <n v="1"/>
    <x v="4"/>
    <n v="1068"/>
    <n v="55925"/>
    <x v="128"/>
    <s v="PaMe"/>
    <d v="2024-09-03T00:00:00"/>
    <s v="PaMe"/>
    <n v="136"/>
    <n v="1.0509999999999999"/>
    <s v="FAIL"/>
    <x v="1"/>
    <x v="1"/>
    <s v="YES"/>
    <s v="YES"/>
    <d v="2024-11-29T00:00:00"/>
    <s v="AnMu"/>
    <s v="VC4"/>
    <s v="PASS"/>
    <d v="2025-01-31T00:00:00"/>
    <s v="SaSe"/>
    <s v="PASS"/>
    <x v="2"/>
    <s v="2.OG"/>
    <m/>
    <m/>
    <m/>
  </r>
  <r>
    <n v="366"/>
    <x v="3"/>
    <n v="1000745"/>
    <n v="1"/>
    <x v="5"/>
    <n v="1066"/>
    <n v="55925"/>
    <x v="128"/>
    <s v="PaMe"/>
    <d v="2024-09-03T00:00:00"/>
    <s v="PaMe"/>
    <n v="135"/>
    <n v="5.3760000000000003"/>
    <s v="FAIL"/>
    <x v="1"/>
    <x v="1"/>
    <s v="YES"/>
    <s v="YES"/>
    <d v="2024-11-29T00:00:00"/>
    <s v="AnMu"/>
    <s v="VC4"/>
    <s v="PASS"/>
    <d v="2025-01-31T00:00:00"/>
    <s v="SaSe"/>
    <s v="PASS"/>
    <x v="2"/>
    <s v="2.OG"/>
    <m/>
    <m/>
    <m/>
  </r>
  <r>
    <n v="367"/>
    <x v="3"/>
    <n v="1000746"/>
    <n v="1"/>
    <x v="5"/>
    <n v="1066"/>
    <n v="55925"/>
    <x v="128"/>
    <s v="PaMe"/>
    <d v="2024-09-03T00:00:00"/>
    <s v="PaMe"/>
    <n v="135"/>
    <n v="0.97499999999999998"/>
    <s v="FAIL"/>
    <x v="1"/>
    <x v="1"/>
    <s v="YES"/>
    <s v="YES"/>
    <d v="2024-11-29T00:00:00"/>
    <s v="AnMu"/>
    <s v="VC4"/>
    <s v="PASS"/>
    <d v="2025-01-31T00:00:00"/>
    <s v="SaSe"/>
    <s v="PASS"/>
    <x v="2"/>
    <s v="2.OG"/>
    <m/>
    <m/>
    <m/>
  </r>
  <r>
    <n v="368"/>
    <x v="3"/>
    <n v="1000750"/>
    <n v="1"/>
    <x v="4"/>
    <n v="1065"/>
    <n v="55925"/>
    <x v="129"/>
    <s v="NiKa"/>
    <d v="2024-09-04T00:00:00"/>
    <s v="NiKa"/>
    <n v="121"/>
    <n v="3.1320000000000001"/>
    <s v="FAIL"/>
    <x v="1"/>
    <x v="1"/>
    <s v="YES"/>
    <s v="YES"/>
    <d v="2024-11-29T00:00:00"/>
    <s v="AnMu"/>
    <s v="VC4"/>
    <s v="PASS"/>
    <d v="2025-01-31T00:00:00"/>
    <s v="SaSe"/>
    <s v="PASS"/>
    <x v="2"/>
    <s v="2.OG"/>
    <m/>
    <m/>
    <m/>
  </r>
  <r>
    <n v="369"/>
    <x v="3"/>
    <n v="1000751"/>
    <n v="1"/>
    <x v="4"/>
    <n v="1065"/>
    <n v="55925"/>
    <x v="129"/>
    <s v="NiKa"/>
    <d v="2024-09-04T00:00:00"/>
    <s v="NiKa"/>
    <n v="121"/>
    <n v="2.6789999999999998"/>
    <s v="FAIL"/>
    <x v="1"/>
    <x v="1"/>
    <s v="YES"/>
    <s v="YES"/>
    <d v="2024-11-29T00:00:00"/>
    <s v="AnMu"/>
    <s v="VC4"/>
    <s v="PASS"/>
    <d v="2025-01-31T00:00:00"/>
    <s v="SaSe"/>
    <s v="PASS"/>
    <x v="2"/>
    <s v="2.OG"/>
    <m/>
    <m/>
    <m/>
  </r>
  <r>
    <n v="370"/>
    <x v="3"/>
    <n v="1000752"/>
    <n v="1"/>
    <x v="4"/>
    <n v="1065"/>
    <n v="55925"/>
    <x v="129"/>
    <s v="NiKa"/>
    <d v="2024-09-04T00:00:00"/>
    <s v="NiKa"/>
    <n v="120"/>
    <n v="1.3240000000000001"/>
    <s v="FAIL"/>
    <x v="1"/>
    <x v="1"/>
    <s v="YES"/>
    <s v="YES"/>
    <d v="2024-11-29T00:00:00"/>
    <s v="AnMu"/>
    <s v="VC4"/>
    <s v="PASS"/>
    <d v="2025-01-31T00:00:00"/>
    <s v="SaSe"/>
    <s v="PASS"/>
    <x v="2"/>
    <s v="2.OG"/>
    <m/>
    <m/>
    <m/>
  </r>
  <r>
    <n v="371"/>
    <x v="3"/>
    <n v="1000754"/>
    <n v="1"/>
    <x v="5"/>
    <n v="1066"/>
    <n v="55925"/>
    <x v="129"/>
    <s v="NiKa"/>
    <d v="2024-09-04T00:00:00"/>
    <s v="NiKa"/>
    <n v="120"/>
    <n v="3.4180000000000001"/>
    <s v="FAIL"/>
    <x v="1"/>
    <x v="1"/>
    <s v="YES"/>
    <s v="YES"/>
    <d v="2024-11-29T00:00:00"/>
    <s v="AnMu"/>
    <s v="VC4"/>
    <s v="PASS"/>
    <d v="2025-01-31T00:00:00"/>
    <s v="SaSe"/>
    <s v="PASS"/>
    <x v="2"/>
    <s v="2.OG"/>
    <m/>
    <m/>
    <m/>
  </r>
  <r>
    <n v="372"/>
    <x v="3"/>
    <n v="1000755"/>
    <n v="1"/>
    <x v="5"/>
    <n v="1066"/>
    <n v="55925"/>
    <x v="129"/>
    <s v="NiKa"/>
    <d v="2024-09-04T00:00:00"/>
    <s v="NiKa"/>
    <n v="120"/>
    <n v="5.63"/>
    <s v="FAIL"/>
    <x v="1"/>
    <x v="1"/>
    <s v="YES"/>
    <s v="YES"/>
    <d v="2024-11-29T00:00:00"/>
    <s v="AnMu"/>
    <s v="VC4"/>
    <s v="PASS"/>
    <d v="2025-01-31T00:00:00"/>
    <s v="SaSe"/>
    <s v="PASS"/>
    <x v="2"/>
    <s v="2.OG"/>
    <m/>
    <m/>
    <m/>
  </r>
  <r>
    <n v="373"/>
    <x v="3"/>
    <n v="1000757"/>
    <n v="1"/>
    <x v="3"/>
    <n v="1067"/>
    <n v="55925"/>
    <x v="130"/>
    <s v="NiKa"/>
    <d v="2024-09-05T00:00:00"/>
    <s v="NiKa"/>
    <n v="128"/>
    <n v="5.6079999999999997"/>
    <s v="PASS"/>
    <x v="1"/>
    <x v="2"/>
    <s v="YES"/>
    <s v="YES"/>
    <d v="2024-11-29T00:00:00"/>
    <s v="AnMu"/>
    <s v="VC4"/>
    <s v="PASS"/>
    <d v="2025-01-31T00:00:00"/>
    <s v="SaSe"/>
    <s v="PASS"/>
    <x v="2"/>
    <m/>
    <m/>
    <m/>
    <m/>
  </r>
  <r>
    <n v="374"/>
    <x v="3"/>
    <n v="1000758"/>
    <n v="1"/>
    <x v="5"/>
    <n v="1068"/>
    <n v="55925"/>
    <x v="131"/>
    <s v="PR"/>
    <d v="2024-09-06T00:00:00"/>
    <s v="PR"/>
    <n v="137"/>
    <n v="5.5739999999999998"/>
    <s v="PASS"/>
    <x v="1"/>
    <x v="2"/>
    <s v="YES"/>
    <s v="YES"/>
    <d v="2024-11-29T00:00:00"/>
    <s v="AnMu"/>
    <s v="VC4"/>
    <s v="PASS"/>
    <d v="2025-01-31T00:00:00"/>
    <s v="SaSe"/>
    <s v="PASS"/>
    <x v="2"/>
    <m/>
    <m/>
    <m/>
    <m/>
  </r>
  <r>
    <n v="375"/>
    <x v="3"/>
    <n v="1000759"/>
    <n v="1"/>
    <x v="4"/>
    <n v="1069"/>
    <n v="55925"/>
    <x v="131"/>
    <s v="PR"/>
    <d v="2024-09-06T00:00:00"/>
    <s v="PR"/>
    <n v="138"/>
    <n v="1.4830000000000001"/>
    <s v="FAIL"/>
    <x v="1"/>
    <x v="1"/>
    <m/>
    <m/>
    <m/>
    <s v="AnMu"/>
    <m/>
    <m/>
    <m/>
    <m/>
    <m/>
    <x v="0"/>
    <m/>
    <m/>
    <m/>
    <s v="CS was accidently included to IT4, but was never at treatment, all details removed. "/>
  </r>
  <r>
    <n v="376"/>
    <x v="3"/>
    <n v="1000760"/>
    <n v="1"/>
    <x v="4"/>
    <n v="1069"/>
    <n v="55925"/>
    <x v="131"/>
    <s v="PR"/>
    <d v="2024-09-06T00:00:00"/>
    <s v="PR"/>
    <n v="138"/>
    <n v="0.90100000000000002"/>
    <s v="PASS"/>
    <x v="1"/>
    <x v="2"/>
    <s v="YES"/>
    <s v="YES"/>
    <d v="2024-11-29T00:00:00"/>
    <s v="AnMu"/>
    <s v="VC4"/>
    <s v="PASS"/>
    <d v="2025-01-31T00:00:00"/>
    <s v="SaSe"/>
    <s v="PASS"/>
    <x v="2"/>
    <m/>
    <m/>
    <m/>
    <m/>
  </r>
  <r>
    <n v="377"/>
    <x v="3"/>
    <n v="1000762"/>
    <n v="1"/>
    <x v="3"/>
    <n v="1067"/>
    <n v="55925"/>
    <x v="131"/>
    <s v="PR"/>
    <d v="2024-09-06T00:00:00"/>
    <s v="PR"/>
    <n v="129"/>
    <n v="0.998"/>
    <s v="FAIL"/>
    <x v="1"/>
    <x v="1"/>
    <m/>
    <m/>
    <m/>
    <s v="AnMu"/>
    <m/>
    <m/>
    <m/>
    <m/>
    <m/>
    <x v="0"/>
    <m/>
    <m/>
    <m/>
    <s v="CS was accidently included to IT4, but was never at treatment, all details removed. "/>
  </r>
  <r>
    <n v="378"/>
    <x v="3"/>
    <n v="1000763"/>
    <n v="1"/>
    <x v="3"/>
    <n v="1067"/>
    <n v="55925"/>
    <x v="132"/>
    <s v="PaMe"/>
    <d v="2024-09-09T00:00:00"/>
    <s v="PaMe"/>
    <n v="145"/>
    <n v="2.8069999999999999"/>
    <s v="PASS"/>
    <x v="1"/>
    <x v="2"/>
    <s v="YES"/>
    <s v="YES"/>
    <d v="2024-11-29T00:00:00"/>
    <s v="AnMu"/>
    <s v="VC4"/>
    <s v="PASS"/>
    <d v="2025-01-31T00:00:00"/>
    <s v="SaSe"/>
    <s v="PASS"/>
    <x v="2"/>
    <m/>
    <m/>
    <m/>
    <m/>
  </r>
  <r>
    <n v="379"/>
    <x v="3"/>
    <n v="1000764"/>
    <n v="1"/>
    <x v="3"/>
    <n v="1067"/>
    <n v="55925"/>
    <x v="132"/>
    <s v="PaMe"/>
    <d v="2024-09-09T00:00:00"/>
    <s v="PaMe"/>
    <n v="145"/>
    <n v="1.4790000000000001"/>
    <s v="PASS"/>
    <x v="1"/>
    <x v="2"/>
    <s v="YES"/>
    <s v="YES"/>
    <d v="2024-11-29T00:00:00"/>
    <s v="AnMu"/>
    <s v="VC4"/>
    <s v="PASS"/>
    <d v="2025-01-31T00:00:00"/>
    <s v="SaSe"/>
    <s v="PASS"/>
    <x v="2"/>
    <m/>
    <m/>
    <m/>
    <m/>
  </r>
  <r>
    <n v="380"/>
    <x v="3"/>
    <n v="1000766"/>
    <n v="1"/>
    <x v="3"/>
    <n v="1067"/>
    <n v="55925"/>
    <x v="132"/>
    <s v="PaMe"/>
    <d v="2024-09-09T00:00:00"/>
    <s v="PaMe"/>
    <n v="144"/>
    <n v="1.702"/>
    <s v="PASS"/>
    <x v="1"/>
    <x v="2"/>
    <s v="YES"/>
    <s v="YES"/>
    <d v="2024-11-29T00:00:00"/>
    <s v="AnMu"/>
    <s v="VC4"/>
    <s v="PASS"/>
    <d v="2025-01-31T00:00:00"/>
    <s v="SaSe"/>
    <s v="PASS"/>
    <x v="2"/>
    <m/>
    <m/>
    <m/>
    <m/>
  </r>
  <r>
    <n v="381"/>
    <x v="3"/>
    <n v="1000767"/>
    <n v="1"/>
    <x v="4"/>
    <n v="1069"/>
    <n v="55925"/>
    <x v="132"/>
    <s v="PaMe"/>
    <d v="2024-09-09T00:00:00"/>
    <s v="PaMe"/>
    <n v="142"/>
    <n v="4.7E-2"/>
    <s v="PASS"/>
    <x v="1"/>
    <x v="1"/>
    <s v="YES"/>
    <s v="YES"/>
    <d v="2024-11-29T00:00:00"/>
    <s v="AnMu"/>
    <s v="VC4"/>
    <s v="PASS"/>
    <d v="2025-01-31T00:00:00"/>
    <s v="SaSe"/>
    <s v="PASS"/>
    <x v="2"/>
    <s v="2.OG"/>
    <m/>
    <m/>
    <m/>
  </r>
  <r>
    <n v="382"/>
    <x v="3"/>
    <n v="1000768"/>
    <n v="1"/>
    <x v="4"/>
    <n v="1069"/>
    <n v="55925"/>
    <x v="132"/>
    <s v="PaMe"/>
    <d v="2024-09-09T00:00:00"/>
    <s v="PaMe"/>
    <n v="142"/>
    <n v="0.19"/>
    <s v="FAIL"/>
    <x v="1"/>
    <x v="1"/>
    <s v="YES"/>
    <s v="YES"/>
    <d v="2024-11-29T00:00:00"/>
    <s v="AnMu"/>
    <s v="VC4"/>
    <s v="PASS"/>
    <d v="2025-01-31T00:00:00"/>
    <s v="SaSe"/>
    <s v="PASS"/>
    <x v="2"/>
    <s v="2.OG"/>
    <m/>
    <m/>
    <s v="4 Bottles printed, deformed Bottom and Rim"/>
  </r>
  <r>
    <n v="383"/>
    <x v="3"/>
    <n v="1000769"/>
    <n v="1"/>
    <x v="4"/>
    <n v="1069"/>
    <n v="55925"/>
    <x v="132"/>
    <s v="PaMe"/>
    <d v="2024-09-09T00:00:00"/>
    <s v="PaMe"/>
    <n v="141"/>
    <n v="0.221"/>
    <s v="FAIL"/>
    <x v="1"/>
    <x v="1"/>
    <s v="YES"/>
    <s v="YES"/>
    <d v="2024-11-29T00:00:00"/>
    <s v="AnMu"/>
    <s v="VC4"/>
    <s v="PASS"/>
    <d v="2025-01-31T00:00:00"/>
    <s v="SaSe"/>
    <s v="PASS"/>
    <x v="2"/>
    <s v="2.OG"/>
    <m/>
    <m/>
    <s v="4 Bottles printed, brown stain"/>
  </r>
  <r>
    <n v="384"/>
    <x v="3"/>
    <n v="1000770"/>
    <n v="1"/>
    <x v="4"/>
    <n v="1069"/>
    <n v="55925"/>
    <x v="132"/>
    <s v="PaMe"/>
    <d v="2024-09-09T00:00:00"/>
    <s v="PaMe"/>
    <n v="142"/>
    <n v="0.29599999999999999"/>
    <s v="PASS"/>
    <x v="1"/>
    <x v="1"/>
    <s v="YES"/>
    <s v="YES"/>
    <d v="2024-11-29T00:00:00"/>
    <s v="AnMu"/>
    <s v="VC4"/>
    <s v="PASS"/>
    <d v="2025-01-31T00:00:00"/>
    <s v="SaSe"/>
    <s v="PASS"/>
    <x v="2"/>
    <s v="2.OG"/>
    <m/>
    <m/>
    <m/>
  </r>
  <r>
    <n v="385"/>
    <x v="3"/>
    <n v="1000771"/>
    <n v="1"/>
    <x v="5"/>
    <n v="1068"/>
    <n v="55925"/>
    <x v="132"/>
    <s v="PaMe"/>
    <d v="2024-09-09T00:00:00"/>
    <s v="PaMe"/>
    <n v="141"/>
    <n v="0.68400000000000005"/>
    <s v="FAIL"/>
    <x v="1"/>
    <x v="1"/>
    <s v="YES"/>
    <s v="YES"/>
    <d v="2024-11-29T00:00:00"/>
    <s v="AnMu"/>
    <s v="VC4"/>
    <s v="PASS"/>
    <d v="2025-01-31T00:00:00"/>
    <s v="SaSe"/>
    <s v="PASS"/>
    <x v="2"/>
    <s v="2.OG"/>
    <m/>
    <m/>
    <s v="4 Bottles printed, deformed rim on the bottom"/>
  </r>
  <r>
    <n v="386"/>
    <x v="3"/>
    <n v="1000772"/>
    <n v="1"/>
    <x v="5"/>
    <n v="1068"/>
    <n v="55925"/>
    <x v="132"/>
    <s v="PaMe"/>
    <d v="2024-09-09T00:00:00"/>
    <s v="PaMe"/>
    <n v="141"/>
    <n v="0.51100000000000001"/>
    <s v="PASS"/>
    <x v="1"/>
    <x v="1"/>
    <m/>
    <m/>
    <m/>
    <m/>
    <m/>
    <m/>
    <m/>
    <m/>
    <m/>
    <x v="0"/>
    <m/>
    <m/>
    <m/>
    <s v="CS was accidently included to IT4, but was never at treatment, all details removed. "/>
  </r>
  <r>
    <n v="387"/>
    <x v="3"/>
    <n v="1000773"/>
    <n v="1"/>
    <x v="5"/>
    <n v="1068"/>
    <n v="55925"/>
    <x v="132"/>
    <s v="PaMe"/>
    <d v="2024-09-09T00:00:00"/>
    <s v="PaMe"/>
    <n v="140"/>
    <n v="0.97899999999999998"/>
    <s v="FAIL"/>
    <x v="1"/>
    <x v="1"/>
    <m/>
    <m/>
    <m/>
    <m/>
    <m/>
    <m/>
    <m/>
    <m/>
    <m/>
    <x v="0"/>
    <m/>
    <m/>
    <m/>
    <s v="4 Bottles printed, brown stain on bottom rim; CS was accidently included to IT4, but was never at treatment, all details removed. "/>
  </r>
  <r>
    <n v="388"/>
    <x v="3"/>
    <n v="1000774"/>
    <n v="1"/>
    <x v="5"/>
    <n v="1068"/>
    <n v="55925"/>
    <x v="132"/>
    <s v="PaMe"/>
    <d v="2024-09-09T00:00:00"/>
    <s v="PaMe"/>
    <n v="141"/>
    <n v="1.669"/>
    <s v="FAIL"/>
    <x v="1"/>
    <x v="1"/>
    <m/>
    <m/>
    <m/>
    <m/>
    <m/>
    <m/>
    <m/>
    <m/>
    <m/>
    <x v="0"/>
    <m/>
    <m/>
    <m/>
    <s v="4 Bottles Printed, Stringing in the middle of inner cylindre; CS was accidently included to IT4, but was never at treatment, all details removed. "/>
  </r>
  <r>
    <n v="389"/>
    <x v="3"/>
    <n v="1000775"/>
    <n v="1"/>
    <x v="5"/>
    <n v="1068"/>
    <n v="55925"/>
    <x v="133"/>
    <s v="PaMe"/>
    <d v="2024-09-10T00:00:00"/>
    <s v="PaMe"/>
    <n v="141"/>
    <n v="0.60099999999999998"/>
    <s v="PASS"/>
    <x v="1"/>
    <x v="1"/>
    <s v="NO"/>
    <s v="YES"/>
    <d v="2024-11-29T00:00:00"/>
    <s v="AnMu"/>
    <s v="VC4"/>
    <s v="PASS"/>
    <d v="2025-01-31T00:00:00"/>
    <s v="SaSe"/>
    <s v="PASS"/>
    <x v="2"/>
    <s v="2.OG"/>
    <m/>
    <m/>
    <s v="CS not TC-treated, but sterile"/>
  </r>
  <r>
    <n v="390"/>
    <x v="3"/>
    <n v="1000776"/>
    <n v="1"/>
    <x v="5"/>
    <n v="1068"/>
    <n v="55925"/>
    <x v="133"/>
    <s v="PaMe"/>
    <d v="2024-09-10T00:00:00"/>
    <s v="PaMe"/>
    <n v="140"/>
    <n v="1.143"/>
    <s v="FAIL"/>
    <x v="1"/>
    <x v="1"/>
    <m/>
    <m/>
    <m/>
    <m/>
    <m/>
    <m/>
    <m/>
    <m/>
    <m/>
    <x v="0"/>
    <m/>
    <m/>
    <m/>
    <s v="Brown Stain on the Bottom; CS was accidently included to IT4, but was never at treatment, all details removed. "/>
  </r>
  <r>
    <n v="391"/>
    <x v="3"/>
    <n v="1000777"/>
    <n v="1"/>
    <x v="5"/>
    <n v="1068"/>
    <n v="55925"/>
    <x v="133"/>
    <s v="PaMe"/>
    <d v="2024-09-10T00:00:00"/>
    <s v="PaMe"/>
    <n v="139"/>
    <n v="0.79300000000000004"/>
    <s v="PASS"/>
    <x v="1"/>
    <x v="1"/>
    <s v="NO"/>
    <s v="YES"/>
    <d v="2024-11-29T00:00:00"/>
    <s v="AnMu"/>
    <s v="VC4"/>
    <s v="PASS"/>
    <d v="2025-01-31T00:00:00"/>
    <s v="SaSe"/>
    <s v="PASS"/>
    <x v="2"/>
    <s v="2.OG"/>
    <m/>
    <m/>
    <s v="CS not TC-treated, but sterile"/>
  </r>
  <r>
    <n v="392"/>
    <x v="5"/>
    <n v="1000778"/>
    <n v="1"/>
    <x v="1"/>
    <s v="R&amp;D Filament"/>
    <n v="55925"/>
    <x v="134"/>
    <s v="AnMu"/>
    <d v="2024-10-02T00:00:00"/>
    <s v="AnMu"/>
    <n v="837"/>
    <n v="3.0049999999999999"/>
    <s v="PASS"/>
    <x v="1"/>
    <x v="2"/>
    <s v="YES"/>
    <s v="YES"/>
    <d v="2024-11-29T00:00:00"/>
    <s v="AnMu"/>
    <s v="VC4"/>
    <s v="PASS"/>
    <d v="2025-01-31T00:00:00"/>
    <s v="SaSe"/>
    <s v="PASS"/>
    <x v="2"/>
    <m/>
    <m/>
    <m/>
    <n v="2"/>
  </r>
  <r>
    <n v="393"/>
    <x v="5"/>
    <n v="1000779"/>
    <n v="1"/>
    <x v="2"/>
    <s v="R&amp;D Filament"/>
    <n v="55925"/>
    <x v="134"/>
    <s v="AnMu"/>
    <d v="2024-10-02T00:00:00"/>
    <s v="AnMu"/>
    <n v="877"/>
    <n v="0.78600000000000003"/>
    <s v="PASS"/>
    <x v="1"/>
    <x v="2"/>
    <s v="YES"/>
    <s v="YES"/>
    <d v="2024-11-29T00:00:00"/>
    <s v="AnMu"/>
    <s v="VC4"/>
    <s v="PASS"/>
    <d v="2025-01-31T00:00:00"/>
    <s v="SaSe"/>
    <s v="PASS"/>
    <x v="2"/>
    <m/>
    <m/>
    <m/>
    <n v="2"/>
  </r>
  <r>
    <n v="394"/>
    <x v="5"/>
    <n v="1000780"/>
    <n v="1"/>
    <x v="2"/>
    <s v="R&amp;D Filament"/>
    <m/>
    <x v="135"/>
    <s v="AnMu"/>
    <d v="2024-10-04T00:00:00"/>
    <s v="AnMu"/>
    <n v="830"/>
    <n v="4.4080000000000004"/>
    <s v="FAIL"/>
    <x v="1"/>
    <x v="1"/>
    <s v="YES"/>
    <s v="YES"/>
    <d v="2024-11-29T00:00:00"/>
    <s v="AnMu"/>
    <s v="VC4"/>
    <s v="PASS"/>
    <d v="2025-01-31T00:00:00"/>
    <s v="SaSe"/>
    <s v="FAIL"/>
    <x v="6"/>
    <s v="2.OG"/>
    <m/>
    <m/>
    <s v="2.0; CS was part of IT4, but was not listed in Excel, data included; Operator VSC AnMu"/>
  </r>
  <r>
    <n v="395"/>
    <x v="5"/>
    <n v="1000781"/>
    <n v="1"/>
    <x v="1"/>
    <s v="R&amp;D Filament"/>
    <n v="55925"/>
    <x v="136"/>
    <s v="AnMu"/>
    <d v="2024-10-07T00:00:00"/>
    <s v="AnMu"/>
    <n v="848"/>
    <n v="2.6640000000000001"/>
    <s v="PASS"/>
    <x v="1"/>
    <x v="2"/>
    <s v="YES"/>
    <s v="YES"/>
    <d v="2024-11-29T00:00:00"/>
    <s v="AnMu"/>
    <s v="VC4"/>
    <s v="PASS"/>
    <d v="2025-01-31T00:00:00"/>
    <s v="SaSe"/>
    <s v="PASS"/>
    <x v="2"/>
    <m/>
    <m/>
    <m/>
    <n v="2"/>
  </r>
  <r>
    <n v="396"/>
    <x v="5"/>
    <n v="1000782"/>
    <n v="1"/>
    <x v="2"/>
    <s v="R&amp;D Filament"/>
    <n v="55925"/>
    <x v="136"/>
    <s v="AnMu"/>
    <d v="2024-10-07T00:00:00"/>
    <s v="AnMu"/>
    <n v="832"/>
    <n v="3.5430000000000001"/>
    <s v="PASS"/>
    <x v="1"/>
    <x v="2"/>
    <s v="YES"/>
    <s v="YES"/>
    <d v="2024-11-29T00:00:00"/>
    <s v="AnMu"/>
    <s v="VC4"/>
    <s v="PASS"/>
    <d v="2025-01-31T00:00:00"/>
    <s v="SaSe"/>
    <s v="PASS"/>
    <x v="2"/>
    <m/>
    <m/>
    <m/>
    <n v="2"/>
  </r>
  <r>
    <n v="397"/>
    <x v="5"/>
    <n v="1000783"/>
    <n v="1"/>
    <x v="4"/>
    <n v="1069"/>
    <n v="55925"/>
    <x v="137"/>
    <s v="PaMe"/>
    <d v="2024-10-14T00:00:00"/>
    <s v="PaMe"/>
    <n v="795"/>
    <n v="4.5819999999999999"/>
    <s v="PASS"/>
    <x v="1"/>
    <x v="2"/>
    <s v="YES"/>
    <s v="YES"/>
    <d v="2024-11-29T00:00:00"/>
    <s v="AnMu"/>
    <s v="VC4"/>
    <s v="PASS"/>
    <d v="2025-01-31T00:00:00"/>
    <s v="SaSe"/>
    <s v="PASS"/>
    <x v="2"/>
    <m/>
    <m/>
    <m/>
    <m/>
  </r>
  <r>
    <n v="398"/>
    <x v="5"/>
    <n v="1000784"/>
    <n v="1"/>
    <x v="3"/>
    <n v="1062"/>
    <s v="#55925"/>
    <x v="138"/>
    <s v="PaMe"/>
    <d v="2024-10-16T00:00:00"/>
    <s v="PaMe"/>
    <n v="831"/>
    <n v="4.7300000000000004"/>
    <s v="PASS"/>
    <x v="1"/>
    <x v="1"/>
    <s v="YES"/>
    <s v="YES"/>
    <d v="2024-11-29T00:00:00"/>
    <s v="AnMu"/>
    <s v="VC4"/>
    <s v="PASS"/>
    <d v="2025-01-31T00:00:00"/>
    <s v="SaSe"/>
    <s v="PASS"/>
    <x v="2"/>
    <s v="2.OG"/>
    <m/>
    <m/>
    <m/>
  </r>
  <r>
    <n v="399"/>
    <x v="5"/>
    <n v="1000785"/>
    <n v="1"/>
    <x v="5"/>
    <n v="1067"/>
    <n v="55925"/>
    <x v="138"/>
    <s v="PaMe"/>
    <d v="2024-10-16T00:00:00"/>
    <s v="PaMe"/>
    <n v="821"/>
    <n v="4.2030000000000003"/>
    <s v="PASS"/>
    <x v="1"/>
    <x v="2"/>
    <s v="YES"/>
    <s v="YES"/>
    <d v="2024-11-29T00:00:00"/>
    <s v="AnMu"/>
    <s v="VC4"/>
    <s v="PASS"/>
    <d v="2025-01-31T00:00:00"/>
    <s v="SaSe"/>
    <s v="PASS"/>
    <x v="3"/>
    <m/>
    <s v="A254"/>
    <s v="LX Technologist"/>
    <m/>
  </r>
  <r>
    <n v="400"/>
    <x v="5"/>
    <n v="1000792"/>
    <n v="1"/>
    <x v="3"/>
    <n v="1075"/>
    <n v="56544"/>
    <x v="139"/>
    <s v="PaMe"/>
    <d v="2024-10-21T00:00:00"/>
    <s v="PaMe"/>
    <n v="817"/>
    <n v="1.585"/>
    <s v="PASS"/>
    <x v="1"/>
    <x v="2"/>
    <s v="YES"/>
    <s v="YES"/>
    <d v="2024-11-29T00:00:00"/>
    <s v="AnMu"/>
    <s v="VC4"/>
    <s v="PASS"/>
    <d v="2025-01-31T00:00:00"/>
    <s v="SaSe"/>
    <s v="PASS"/>
    <x v="2"/>
    <m/>
    <m/>
    <m/>
    <m/>
  </r>
  <r>
    <n v="401"/>
    <x v="5"/>
    <n v="1000793"/>
    <n v="1"/>
    <x v="5"/>
    <n v="1076"/>
    <n v="55925"/>
    <x v="139"/>
    <s v="PaMe"/>
    <d v="2024-10-21T00:00:00"/>
    <s v="PaMe"/>
    <n v="813"/>
    <n v="3.452"/>
    <s v="PASS"/>
    <x v="1"/>
    <x v="2"/>
    <s v="YES"/>
    <s v="YES"/>
    <d v="2024-11-29T00:00:00"/>
    <s v="AnMu"/>
    <s v="VC4"/>
    <s v="PASS"/>
    <d v="2025-01-31T00:00:00"/>
    <s v="SaSe"/>
    <s v="PASS"/>
    <x v="2"/>
    <m/>
    <m/>
    <m/>
    <m/>
  </r>
  <r>
    <n v="402"/>
    <x v="5"/>
    <n v="1000794"/>
    <n v="1"/>
    <x v="5"/>
    <n v="1076"/>
    <n v="55925"/>
    <x v="140"/>
    <s v="PaMe"/>
    <d v="2024-10-23T00:00:00"/>
    <s v="PaMe"/>
    <n v="817"/>
    <n v="1.829"/>
    <s v="PASS"/>
    <x v="1"/>
    <x v="2"/>
    <s v="YES"/>
    <s v="NO"/>
    <d v="2025-07-07T00:00:00"/>
    <s v="AnMu"/>
    <s v="VC5"/>
    <s v="PASS"/>
    <d v="2025-07-09T00:00:00"/>
    <s v="SaSe"/>
    <s v="PASS"/>
    <x v="5"/>
    <m/>
    <m/>
    <m/>
    <s v="Process step updated, Validation Bottle for BBF"/>
  </r>
  <r>
    <n v="403"/>
    <x v="3"/>
    <n v="1000795"/>
    <n v="1"/>
    <x v="3"/>
    <n v="1068"/>
    <n v="55925"/>
    <x v="141"/>
    <s v="PaMe"/>
    <d v="2024-10-28T00:00:00"/>
    <s v="PaMe"/>
    <n v="146"/>
    <n v="1.407"/>
    <s v="PASS"/>
    <x v="1"/>
    <x v="1"/>
    <s v="NO"/>
    <s v="YES"/>
    <d v="2024-11-29T00:00:00"/>
    <s v="AnMu"/>
    <s v="VC4"/>
    <s v="PASS"/>
    <d v="2025-01-31T00:00:00"/>
    <s v="SaSe"/>
    <s v="PASS"/>
    <x v="2"/>
    <s v="2.OG"/>
    <m/>
    <m/>
    <s v="20241023_CSm_3Wall_OW110_IW105_Retr3mm_ZHopOFF_BjBo, CS not TC-treated, but sterile"/>
  </r>
  <r>
    <n v="404"/>
    <x v="3"/>
    <n v="1000796"/>
    <n v="1"/>
    <x v="4"/>
    <n v="1075"/>
    <n v="56544"/>
    <x v="141"/>
    <s v="PaMe"/>
    <d v="2024-10-28T00:00:00"/>
    <s v="PaMe"/>
    <n v="146"/>
    <n v="0.68700000000000006"/>
    <s v="PASS"/>
    <x v="1"/>
    <x v="1"/>
    <s v="NO"/>
    <s v="YES"/>
    <d v="2024-11-29T00:00:00"/>
    <s v="AnMu"/>
    <s v="VC4"/>
    <s v="PASS"/>
    <d v="2025-01-31T00:00:00"/>
    <s v="SaSe"/>
    <s v="PASS"/>
    <x v="2"/>
    <s v="2.OG"/>
    <m/>
    <m/>
    <s v="20241023_CSm_3Wall_OW110_IW105_Retr3mm_ZHopOFF_BjBo, CS not TC-treated, but sterile"/>
  </r>
  <r>
    <n v="405"/>
    <x v="3"/>
    <n v="1000798"/>
    <n v="1"/>
    <x v="3"/>
    <n v="1076"/>
    <n v="55925"/>
    <x v="142"/>
    <s v="PaMe"/>
    <d v="2024-10-29T00:00:00"/>
    <s v="PaMe"/>
    <n v="146"/>
    <n v="0.629"/>
    <s v="PASS"/>
    <x v="1"/>
    <x v="1"/>
    <s v="NO"/>
    <s v="YES"/>
    <d v="2024-11-29T00:00:00"/>
    <s v="AnMu"/>
    <s v="VC4"/>
    <s v="PASS"/>
    <d v="2025-01-31T00:00:00"/>
    <s v="SaSe"/>
    <s v="PASS"/>
    <x v="2"/>
    <s v="2.OG"/>
    <m/>
    <m/>
    <s v="20241023_CSm_3Wall_OW110_IW105_Retr3mm_ZHopOFF_BjBo, CS not TC-treated, but sterile"/>
  </r>
  <r>
    <n v="406"/>
    <x v="3"/>
    <n v="1000799"/>
    <n v="1"/>
    <x v="4"/>
    <n v="1075"/>
    <n v="56544"/>
    <x v="142"/>
    <s v="PaMe"/>
    <d v="2024-10-29T00:00:00"/>
    <s v="PaMe"/>
    <n v="145"/>
    <n v="0.93899999999999995"/>
    <s v="PASS"/>
    <x v="1"/>
    <x v="1"/>
    <s v="NO"/>
    <s v="YES"/>
    <d v="2024-11-29T00:00:00"/>
    <s v="AnMu"/>
    <s v="VC4"/>
    <s v="PASS"/>
    <d v="2025-01-31T00:00:00"/>
    <s v="SaSe"/>
    <s v="PASS"/>
    <x v="2"/>
    <s v="2.OG"/>
    <m/>
    <m/>
    <s v="20241023_CSm_3Wall_OW110_IW105_Retr3mm_ZHopOFF_BjBo, CS not TC-treated, but sterile"/>
  </r>
  <r>
    <n v="407"/>
    <x v="3"/>
    <n v="1000800"/>
    <n v="1"/>
    <x v="5"/>
    <n v="1072"/>
    <n v="56544"/>
    <x v="142"/>
    <s v="PaMe"/>
    <d v="2024-10-29T00:00:00"/>
    <s v="PaMe"/>
    <n v="149"/>
    <n v="0.45100000000000001"/>
    <s v="PASS"/>
    <x v="1"/>
    <x v="1"/>
    <s v="YES"/>
    <s v="YES"/>
    <d v="2025-07-07T00:00:00"/>
    <s v="AnMu"/>
    <s v="VC5"/>
    <s v="PASS"/>
    <d v="2025-07-09T00:00:00"/>
    <s v="SaSe"/>
    <s v="PASS"/>
    <x v="3"/>
    <m/>
    <m/>
    <m/>
    <s v="Internal Use in Lab (JoEc), 20241023_CSm_3Wall_OW110_IW105_Retr3mm_ZHopOFF_BjBo, eventually b-ware"/>
  </r>
  <r>
    <n v="408"/>
    <x v="3"/>
    <n v="1000801"/>
    <n v="1"/>
    <x v="3"/>
    <n v="1076"/>
    <n v="55925"/>
    <x v="143"/>
    <s v="PaMe"/>
    <d v="2024-11-21T00:00:00"/>
    <s v="HeRe"/>
    <n v="146"/>
    <n v="0.30399999999999999"/>
    <s v="PASS"/>
    <x v="1"/>
    <x v="2"/>
    <s v="YES"/>
    <s v="YES"/>
    <d v="2025-07-07T00:00:00"/>
    <s v="AnMu"/>
    <s v="VC5"/>
    <s v="PASS"/>
    <d v="2025-07-09T00:00:00"/>
    <s v="SaSe"/>
    <s v="PASS"/>
    <x v="3"/>
    <m/>
    <s v="A270"/>
    <s v="Catalent"/>
    <s v="20241023_CSm_3Wall_OW110_IW105_Retr3mm_ZHopOFF_BjBo, process step updated"/>
  </r>
  <r>
    <n v="409"/>
    <x v="3"/>
    <n v="1000802"/>
    <n v="1"/>
    <x v="4"/>
    <n v="1068"/>
    <n v="55925"/>
    <x v="143"/>
    <s v="PaMe"/>
    <d v="2024-11-21T00:00:00"/>
    <s v="HeRe"/>
    <n v="145"/>
    <n v="0.57899999999999996"/>
    <s v="PASS"/>
    <x v="1"/>
    <x v="2"/>
    <s v="YES"/>
    <s v="YES"/>
    <d v="2025-07-07T00:00:00"/>
    <s v="AnMu"/>
    <s v="VC5"/>
    <s v="PASS"/>
    <d v="2025-07-09T00:00:00"/>
    <s v="SaSe"/>
    <s v="PASS"/>
    <x v="3"/>
    <m/>
    <s v="A270"/>
    <s v="Catalent"/>
    <s v="20241023_CSm_3Wall_OW110_IW105_Retr3mm_ZHopOFF_BjBo, process step updated"/>
  </r>
  <r>
    <n v="410"/>
    <x v="3"/>
    <n v="1000803"/>
    <n v="1"/>
    <x v="5"/>
    <n v="1072"/>
    <n v="56544"/>
    <x v="143"/>
    <s v="PaMe"/>
    <d v="2024-11-21T00:00:00"/>
    <s v="HeRe"/>
    <n v="150"/>
    <n v="0.14099999999999999"/>
    <s v="PASS"/>
    <x v="1"/>
    <x v="2"/>
    <s v="YES"/>
    <s v="YES"/>
    <d v="2025-07-07T00:00:00"/>
    <s v="AnMu"/>
    <s v="VC5"/>
    <s v="PASS"/>
    <d v="2025-07-09T00:00:00"/>
    <s v="SaSe"/>
    <s v="PASS"/>
    <x v="3"/>
    <m/>
    <s v="A270"/>
    <s v="Catalent"/>
    <s v="20241023_CSm_3Wall_OW110_IW105_Retr3mm_ZHopOFF_BjBo, process step updated"/>
  </r>
  <r>
    <n v="411"/>
    <x v="3"/>
    <n v="1000816"/>
    <n v="1"/>
    <x v="3"/>
    <n v="1076"/>
    <n v="55925"/>
    <x v="144"/>
    <s v="PaMe"/>
    <d v="2024-11-21T00:00:00"/>
    <s v="PaMe"/>
    <n v="147"/>
    <n v="1.0389999999999999"/>
    <s v="PASS"/>
    <x v="1"/>
    <x v="2"/>
    <s v="YES"/>
    <s v="YES"/>
    <d v="2025-07-07T00:00:00"/>
    <s v="AnMu"/>
    <s v="VC5"/>
    <s v="PASS"/>
    <d v="2025-07-09T00:00:00"/>
    <s v="SaSe"/>
    <s v="PASS"/>
    <x v="3"/>
    <m/>
    <s v="A276"/>
    <s v="BOKU"/>
    <s v="process step updated"/>
  </r>
  <r>
    <n v="412"/>
    <x v="3"/>
    <n v="1000819"/>
    <n v="1"/>
    <x v="4"/>
    <n v="1068"/>
    <n v="55925"/>
    <x v="144"/>
    <s v="PaMe"/>
    <d v="2024-11-21T00:00:00"/>
    <s v="HeRe"/>
    <n v="145"/>
    <n v="0.4"/>
    <s v="PASS"/>
    <x v="1"/>
    <x v="2"/>
    <s v="YES"/>
    <s v="YES"/>
    <d v="2025-07-07T00:00:00"/>
    <s v="AnMu"/>
    <s v="VC5"/>
    <s v="PASS"/>
    <d v="2025-07-09T00:00:00"/>
    <s v="SaSe"/>
    <s v="PASS"/>
    <x v="3"/>
    <m/>
    <s v="A276"/>
    <s v="BOKU"/>
    <s v="process step updated"/>
  </r>
  <r>
    <n v="413"/>
    <x v="3"/>
    <n v="1000820"/>
    <n v="1"/>
    <x v="4"/>
    <n v="1068"/>
    <n v="55925"/>
    <x v="144"/>
    <s v="PaMe"/>
    <d v="2024-11-21T00:00:00"/>
    <s v="HeRe"/>
    <n v="145"/>
    <n v="4.548"/>
    <s v="PASS"/>
    <x v="1"/>
    <x v="2"/>
    <s v="YES"/>
    <s v="YES"/>
    <d v="2025-07-07T00:00:00"/>
    <s v="AnMu"/>
    <s v="VC5"/>
    <s v="PASS"/>
    <d v="2025-07-09T00:00:00"/>
    <s v="SaSe"/>
    <s v="PASS"/>
    <x v="3"/>
    <m/>
    <s v="A276"/>
    <s v="BOKU"/>
    <s v="process step updated"/>
  </r>
  <r>
    <n v="414"/>
    <x v="3"/>
    <n v="1000822"/>
    <n v="1"/>
    <x v="5"/>
    <n v="1072"/>
    <n v="56544"/>
    <x v="144"/>
    <s v="PaMe"/>
    <d v="2024-11-21T00:00:00"/>
    <s v="HeRe"/>
    <n v="148"/>
    <n v="0.27400000000000002"/>
    <s v="FAIL"/>
    <x v="1"/>
    <x v="1"/>
    <m/>
    <m/>
    <m/>
    <m/>
    <m/>
    <m/>
    <m/>
    <m/>
    <m/>
    <x v="1"/>
    <m/>
    <m/>
    <m/>
    <s v="process step not usable updated"/>
  </r>
  <r>
    <n v="415"/>
    <x v="3"/>
    <n v="1000823"/>
    <n v="1"/>
    <x v="5"/>
    <n v="1072"/>
    <n v="56544"/>
    <x v="144"/>
    <s v="PaMe"/>
    <d v="2024-11-21T00:00:00"/>
    <s v="HeRe"/>
    <n v="147"/>
    <n v="2.569"/>
    <s v="PASS"/>
    <x v="1"/>
    <x v="2"/>
    <s v="YES"/>
    <s v="YES"/>
    <d v="2025-07-07T00:00:00"/>
    <s v="AnMu"/>
    <s v="VC5"/>
    <s v="PASS"/>
    <d v="2025-07-09T00:00:00"/>
    <s v="SaSe"/>
    <s v="PASS"/>
    <x v="3"/>
    <m/>
    <s v="A276"/>
    <s v="BOKU"/>
    <s v="process step updated"/>
  </r>
  <r>
    <n v="416"/>
    <x v="3"/>
    <n v="1000825"/>
    <n v="1"/>
    <x v="3"/>
    <n v="1076"/>
    <n v="55925"/>
    <x v="145"/>
    <s v="PaMe"/>
    <d v="2024-11-21T00:00:00"/>
    <s v="PaMe"/>
    <n v="146"/>
    <n v="0.46899999999999997"/>
    <s v="PASS"/>
    <x v="1"/>
    <x v="2"/>
    <s v="YES"/>
    <s v="YES"/>
    <d v="2025-07-07T00:00:00"/>
    <s v="AnMu"/>
    <s v="VC5"/>
    <s v="PASS"/>
    <d v="2025-07-09T00:00:00"/>
    <s v="SaSe"/>
    <s v="PASS"/>
    <x v="3"/>
    <m/>
    <s v="A276"/>
    <s v="BOKU"/>
    <s v="process step updated"/>
  </r>
  <r>
    <n v="417"/>
    <x v="3"/>
    <n v="1000828"/>
    <n v="1"/>
    <x v="4"/>
    <n v="1068"/>
    <n v="55925"/>
    <x v="145"/>
    <s v="PaMe"/>
    <d v="2024-11-21T00:00:00"/>
    <s v="HeRe"/>
    <n v="145"/>
    <n v="0.6"/>
    <s v="PASS"/>
    <x v="1"/>
    <x v="2"/>
    <s v="YES"/>
    <s v="YES"/>
    <d v="2025-07-07T00:00:00"/>
    <s v="AnMu"/>
    <s v="VC5"/>
    <s v="PASS"/>
    <d v="2025-07-09T00:00:00"/>
    <s v="SaSe"/>
    <s v="PASS"/>
    <x v="3"/>
    <m/>
    <s v="A276"/>
    <s v="BOKU"/>
    <s v="process step updated"/>
  </r>
  <r>
    <n v="418"/>
    <x v="3"/>
    <n v="1000830"/>
    <n v="1"/>
    <x v="4"/>
    <n v="1068"/>
    <n v="55925"/>
    <x v="145"/>
    <s v="PaMe"/>
    <d v="2024-11-21T00:00:00"/>
    <s v="HeRe"/>
    <n v="144"/>
    <n v="1.1879999999999999"/>
    <s v="PASS"/>
    <x v="1"/>
    <x v="2"/>
    <s v="YES"/>
    <s v="YES"/>
    <d v="2025-07-07T00:00:00"/>
    <s v="AnMu"/>
    <s v="VC5"/>
    <s v="PASS"/>
    <d v="2025-07-09T00:00:00"/>
    <s v="SaSe"/>
    <s v="PASS"/>
    <x v="3"/>
    <m/>
    <s v="A276"/>
    <s v="BOKU"/>
    <s v="process step updated"/>
  </r>
  <r>
    <n v="419"/>
    <x v="3"/>
    <n v="1000831"/>
    <n v="1"/>
    <x v="5"/>
    <n v="1072"/>
    <n v="56544"/>
    <x v="145"/>
    <s v="PaMe"/>
    <d v="2024-11-21T00:00:00"/>
    <s v="HeRe"/>
    <n v="148"/>
    <n v="0.29299999999999998"/>
    <s v="PASS"/>
    <x v="1"/>
    <x v="2"/>
    <s v="YES"/>
    <s v="YES"/>
    <d v="2025-07-07T00:00:00"/>
    <s v="AnMu"/>
    <s v="VC5"/>
    <s v="PASS"/>
    <d v="2025-07-09T00:00:00"/>
    <s v="SaSe"/>
    <s v="PASS"/>
    <x v="3"/>
    <m/>
    <s v="A276"/>
    <s v="BOKU"/>
    <s v="process step updated"/>
  </r>
  <r>
    <n v="420"/>
    <x v="3"/>
    <n v="1000832"/>
    <n v="1"/>
    <x v="5"/>
    <n v="1072"/>
    <n v="56544"/>
    <x v="145"/>
    <s v="PaMe"/>
    <d v="2024-11-21T00:00:00"/>
    <s v="HeRe"/>
    <n v="147"/>
    <n v="2.7280000000000002"/>
    <s v="PASS"/>
    <x v="1"/>
    <x v="2"/>
    <s v="YES"/>
    <s v="YES"/>
    <d v="2025-07-07T00:00:00"/>
    <s v="AnMu"/>
    <s v="VC5"/>
    <s v="PASS"/>
    <d v="2025-07-09T00:00:00"/>
    <s v="SaSe"/>
    <s v="PASS"/>
    <x v="3"/>
    <m/>
    <s v="A276"/>
    <s v="BOKU"/>
    <s v="process step updated"/>
  </r>
  <r>
    <n v="421"/>
    <x v="3"/>
    <n v="1000834"/>
    <n v="1"/>
    <x v="3"/>
    <n v="1076"/>
    <n v="55925"/>
    <x v="146"/>
    <s v="PaMe"/>
    <d v="2024-11-21T00:00:00"/>
    <s v="HeRe"/>
    <n v="146"/>
    <n v="0.443"/>
    <s v="PASS"/>
    <x v="1"/>
    <x v="2"/>
    <s v="YES"/>
    <s v="YES"/>
    <d v="2025-07-07T00:00:00"/>
    <s v="AnMu"/>
    <s v="VC5"/>
    <s v="PASS"/>
    <d v="2025-07-09T00:00:00"/>
    <s v="SaSe"/>
    <s v="PASS"/>
    <x v="3"/>
    <m/>
    <s v="A276"/>
    <s v="BOKU"/>
    <s v="Quarantine status lifted by QM (SaSe)"/>
  </r>
  <r>
    <n v="422"/>
    <x v="3"/>
    <n v="1000837"/>
    <n v="1"/>
    <x v="4"/>
    <n v="1068"/>
    <n v="55925"/>
    <x v="146"/>
    <s v="PaMe"/>
    <d v="2024-11-21T00:00:00"/>
    <s v="HeRe"/>
    <n v="146"/>
    <n v="1.4179999999999999"/>
    <s v="PASS"/>
    <x v="1"/>
    <x v="2"/>
    <s v="YES"/>
    <s v="YES"/>
    <d v="2025-07-07T00:00:00"/>
    <s v="AnMu"/>
    <s v="VC5"/>
    <s v="PASS"/>
    <d v="2025-07-09T00:00:00"/>
    <s v="SaSe"/>
    <s v="PASS"/>
    <x v="3"/>
    <m/>
    <s v="A276"/>
    <s v="BOKU"/>
    <s v="Quarantine status lifted by QM (SaSe), process step updated by AnMu"/>
  </r>
  <r>
    <n v="423"/>
    <x v="3"/>
    <n v="1000838"/>
    <n v="1"/>
    <x v="4"/>
    <n v="1068"/>
    <n v="55925"/>
    <x v="146"/>
    <s v="PaMe"/>
    <d v="2024-11-21T00:00:00"/>
    <s v="HeRe"/>
    <n v="144"/>
    <n v="0.64800000000000002"/>
    <s v="PASS"/>
    <x v="1"/>
    <x v="2"/>
    <s v="YES"/>
    <s v="YES"/>
    <d v="2025-07-07T00:00:00"/>
    <s v="AnMu"/>
    <s v="VC5"/>
    <s v="PASS"/>
    <d v="2025-07-09T00:00:00"/>
    <s v="SaSe"/>
    <s v="PASS"/>
    <x v="3"/>
    <m/>
    <s v="A276"/>
    <s v="BOKU"/>
    <s v="Quarantine status lifted by QM (SaSe), process step updated by AnMu"/>
  </r>
  <r>
    <n v="424"/>
    <x v="3"/>
    <n v="1000839"/>
    <n v="1"/>
    <x v="4"/>
    <n v="1068"/>
    <n v="55925"/>
    <x v="146"/>
    <s v="PaMe"/>
    <d v="2024-11-21T00:00:00"/>
    <s v="HeRe"/>
    <n v="145"/>
    <n v="1.3540000000000001"/>
    <s v="PASS"/>
    <x v="1"/>
    <x v="2"/>
    <s v="YES"/>
    <s v="YES"/>
    <d v="2025-07-07T00:00:00"/>
    <s v="AnMu"/>
    <s v="VC5"/>
    <s v="PASS"/>
    <d v="2025-07-09T00:00:00"/>
    <s v="SaSe"/>
    <s v="PASS"/>
    <x v="3"/>
    <m/>
    <s v="A284"/>
    <s v="Medac GmbH"/>
    <s v="Quarantine status lifted by QM (SaSe), process step updated by AnMu"/>
  </r>
  <r>
    <n v="425"/>
    <x v="3"/>
    <n v="1000840"/>
    <n v="1"/>
    <x v="5"/>
    <n v="1072"/>
    <n v="56544"/>
    <x v="146"/>
    <s v="PaMe"/>
    <d v="2024-11-21T00:00:00"/>
    <s v="HeRe"/>
    <n v="149"/>
    <n v="0.22"/>
    <s v="PASS"/>
    <x v="1"/>
    <x v="2"/>
    <s v="YES"/>
    <s v="YES"/>
    <d v="2025-07-07T00:00:00"/>
    <s v="AnMu"/>
    <s v="VC5"/>
    <s v="PASS"/>
    <d v="2025-07-09T00:00:00"/>
    <s v="SaSe"/>
    <s v="PASS"/>
    <x v="3"/>
    <m/>
    <s v="A284"/>
    <s v="Medac GmbH"/>
    <s v="Quarantine status lifted by QM (SaSe), process step updated by AnMu"/>
  </r>
  <r>
    <n v="426"/>
    <x v="3"/>
    <n v="1000841"/>
    <n v="1"/>
    <x v="5"/>
    <n v="1072"/>
    <n v="56544"/>
    <x v="146"/>
    <s v="PaMe"/>
    <d v="2024-11-21T00:00:00"/>
    <s v="HeRe"/>
    <n v="148"/>
    <n v="0.76300000000000001"/>
    <s v="PASS"/>
    <x v="1"/>
    <x v="2"/>
    <s v="YES"/>
    <s v="YES"/>
    <d v="2025-07-07T00:00:00"/>
    <s v="AnMu"/>
    <s v="VC5"/>
    <s v="PASS"/>
    <d v="2025-07-09T00:00:00"/>
    <s v="SaSe"/>
    <s v="PASS"/>
    <x v="3"/>
    <m/>
    <s v="A284"/>
    <s v="Medac GmbH"/>
    <s v="Quarantine status lifted by QM (SaSe), process step updated by AnMu"/>
  </r>
  <r>
    <n v="427"/>
    <x v="3"/>
    <n v="1000843"/>
    <n v="1"/>
    <x v="3"/>
    <n v="1076"/>
    <n v="55925"/>
    <x v="147"/>
    <s v="PaMe"/>
    <d v="2024-11-21T00:00:00"/>
    <s v="HeRe"/>
    <n v="146"/>
    <n v="0.315"/>
    <s v="PASS"/>
    <x v="1"/>
    <x v="1"/>
    <s v="YES"/>
    <s v="YES"/>
    <d v="2025-07-07T00:00:00"/>
    <s v="AnMu"/>
    <s v="VC5"/>
    <s v="PASS"/>
    <d v="2025-07-09T00:00:00"/>
    <s v="SaSe"/>
    <s v="PASS"/>
    <x v="3"/>
    <m/>
    <s v="A277"/>
    <s v="VascVersa LTD"/>
    <s v="Quarantine status lifted by QM (SaSe), B-Ware due to packaging issue "/>
  </r>
  <r>
    <n v="428"/>
    <x v="3"/>
    <n v="1000844"/>
    <n v="1"/>
    <x v="3"/>
    <n v="1076"/>
    <n v="55925"/>
    <x v="147"/>
    <s v="PaMe"/>
    <d v="2024-11-21T00:00:00"/>
    <s v="HeRe"/>
    <n v="146"/>
    <n v="3.0539999999999998"/>
    <s v="PASS"/>
    <x v="1"/>
    <x v="1"/>
    <s v="YES"/>
    <s v="YES"/>
    <d v="2025-07-07T00:00:00"/>
    <s v="AnMu"/>
    <s v="VC5"/>
    <s v="PASS"/>
    <d v="2025-07-09T00:00:00"/>
    <s v="SaSe"/>
    <s v="PASS"/>
    <x v="3"/>
    <m/>
    <s v="A277"/>
    <s v="VascVersa LTD"/>
    <s v="Quarantine status lifted by QM (SaSe),B-Ware due to packaging issue"/>
  </r>
  <r>
    <n v="429"/>
    <x v="3"/>
    <n v="1000845"/>
    <n v="1"/>
    <x v="3"/>
    <n v="1076"/>
    <n v="55925"/>
    <x v="147"/>
    <s v="PaMe"/>
    <d v="2024-11-21T00:00:00"/>
    <s v="HeRe"/>
    <n v="145"/>
    <n v="4.125"/>
    <s v="PASS"/>
    <x v="1"/>
    <x v="1"/>
    <s v="YES"/>
    <s v="YES"/>
    <d v="2025-07-07T00:00:00"/>
    <s v="AnMu"/>
    <s v="VC5"/>
    <s v="PASS"/>
    <d v="2025-07-09T00:00:00"/>
    <s v="SaSe"/>
    <s v="PASS"/>
    <x v="3"/>
    <m/>
    <s v="A277"/>
    <s v="VascVersa LTD"/>
    <s v="Quarantine status lifted by QM (SaSe),B-Ware due to packaging issue"/>
  </r>
  <r>
    <n v="430"/>
    <x v="3"/>
    <n v="1000846"/>
    <n v="1"/>
    <x v="4"/>
    <n v="1068"/>
    <n v="55925"/>
    <x v="147"/>
    <s v="PaMe"/>
    <d v="2024-11-21T00:00:00"/>
    <s v="HeRe"/>
    <n v="146"/>
    <n v="0.873"/>
    <s v="PASS"/>
    <x v="1"/>
    <x v="2"/>
    <s v="YES"/>
    <s v="YES"/>
    <d v="2025-07-07T00:00:00"/>
    <s v="AnMu"/>
    <s v="VC5"/>
    <s v="PASS"/>
    <d v="2025-07-09T00:00:00"/>
    <s v="SaSe"/>
    <s v="PASS"/>
    <x v="3"/>
    <m/>
    <s v="A277"/>
    <s v="VascVersa LTD"/>
    <s v="Quarantine status lifted by QM (SaSe), process step updated by AnMu"/>
  </r>
  <r>
    <n v="431"/>
    <x v="3"/>
    <n v="1000847"/>
    <n v="1"/>
    <x v="4"/>
    <n v="1068"/>
    <n v="55925"/>
    <x v="147"/>
    <s v="PaMe"/>
    <d v="2024-11-21T00:00:00"/>
    <s v="HeRe"/>
    <n v="145"/>
    <n v="3.6840000000000002"/>
    <s v="PASS"/>
    <x v="1"/>
    <x v="2"/>
    <s v="YES"/>
    <s v="YES"/>
    <d v="2025-07-07T00:00:00"/>
    <s v="AnMu"/>
    <s v="VC5"/>
    <s v="PASS"/>
    <d v="2025-07-09T00:00:00"/>
    <s v="SaSe"/>
    <s v="PASS"/>
    <x v="3"/>
    <m/>
    <s v="A277"/>
    <s v="VascVersa LTD"/>
    <s v="Quarantine status lifted by QM (SaSe), process step updated by AnMu"/>
  </r>
  <r>
    <n v="432"/>
    <x v="3"/>
    <n v="1000848"/>
    <n v="1"/>
    <x v="4"/>
    <n v="1068"/>
    <n v="55925"/>
    <x v="147"/>
    <s v="PaMe"/>
    <d v="2024-11-21T00:00:00"/>
    <s v="HeRe"/>
    <n v="145"/>
    <n v="2.9340000000000002"/>
    <s v="PASS"/>
    <x v="1"/>
    <x v="2"/>
    <s v="YES"/>
    <s v="YES"/>
    <d v="2025-07-07T00:00:00"/>
    <s v="AnMu"/>
    <s v="VC5"/>
    <s v="PASS"/>
    <d v="2025-07-09T00:00:00"/>
    <s v="SaSe"/>
    <s v="PASS"/>
    <x v="3"/>
    <m/>
    <s v="A277"/>
    <s v="VascVersa LTD"/>
    <s v="Quarantine status lifted by QM (SaSe), process step updated by AnMu"/>
  </r>
  <r>
    <n v="433"/>
    <x v="3"/>
    <n v="1000849"/>
    <n v="1"/>
    <x v="5"/>
    <n v="1072"/>
    <n v="56544"/>
    <x v="147"/>
    <s v="PaMe"/>
    <d v="2024-11-21T00:00:00"/>
    <s v="PaMe"/>
    <n v="150"/>
    <n v="0.19500000000000001"/>
    <s v="PASS"/>
    <x v="1"/>
    <x v="2"/>
    <s v="YES"/>
    <s v="YES"/>
    <d v="2025-07-07T00:00:00"/>
    <s v="AnMu"/>
    <s v="VC5"/>
    <s v="PASS"/>
    <d v="2025-07-09T00:00:00"/>
    <s v="SaSe"/>
    <s v="PASS"/>
    <x v="3"/>
    <m/>
    <s v="A291"/>
    <s v="Signature Biologics"/>
    <s v="Quarantine status lifted by QM (SaSe), process step updated by AnMu"/>
  </r>
  <r>
    <n v="434"/>
    <x v="3"/>
    <n v="1000850"/>
    <n v="1"/>
    <x v="5"/>
    <n v="1072"/>
    <n v="56544"/>
    <x v="147"/>
    <s v="PaMe"/>
    <d v="2024-11-21T00:00:00"/>
    <s v="PaMe"/>
    <n v="148"/>
    <n v="3.137"/>
    <s v="PASS"/>
    <x v="1"/>
    <x v="2"/>
    <s v="YES"/>
    <s v="YES"/>
    <d v="2025-07-07T00:00:00"/>
    <s v="AnMu"/>
    <s v="VC5"/>
    <s v="PASS"/>
    <d v="2025-07-09T00:00:00"/>
    <s v="SaSe"/>
    <s v="PASS"/>
    <x v="3"/>
    <m/>
    <s v="A291"/>
    <s v="Signature Biologics"/>
    <s v="Quarantine status lifted by QM (SaSe), process step updated by AnMu"/>
  </r>
  <r>
    <n v="435"/>
    <x v="3"/>
    <n v="1000851"/>
    <n v="1"/>
    <x v="5"/>
    <n v="1072"/>
    <n v="56544"/>
    <x v="147"/>
    <s v="PaMe"/>
    <d v="2024-11-21T00:00:00"/>
    <s v="PaMe"/>
    <n v="148"/>
    <n v="3.472"/>
    <s v="PASS"/>
    <x v="1"/>
    <x v="2"/>
    <s v="YES"/>
    <s v="YES"/>
    <d v="2025-07-07T00:00:00"/>
    <s v="AnMu"/>
    <s v="VC5"/>
    <s v="PASS"/>
    <d v="2025-07-09T00:00:00"/>
    <s v="SaSe"/>
    <s v="PASS"/>
    <x v="3"/>
    <m/>
    <s v="A291"/>
    <s v="Signature Biologics"/>
    <s v="Quarantine status lifted by QM (SaSe), process step updated by AnMu"/>
  </r>
  <r>
    <n v="436"/>
    <x v="3"/>
    <n v="1000852"/>
    <n v="1"/>
    <x v="3"/>
    <n v="1076"/>
    <n v="55925"/>
    <x v="148"/>
    <s v="PaMe"/>
    <d v="2024-11-21T00:00:00"/>
    <s v="PaMe"/>
    <n v="146"/>
    <n v="0.188"/>
    <s v="PASS"/>
    <x v="1"/>
    <x v="2"/>
    <s v="YES"/>
    <s v="YES"/>
    <d v="2025-07-07T00:00:00"/>
    <s v="AnMu"/>
    <s v="VC5"/>
    <s v="PASS"/>
    <d v="2025-07-09T00:00:00"/>
    <s v="SaSe"/>
    <s v="PASS"/>
    <x v="3"/>
    <m/>
    <s v="A291"/>
    <s v="Signature Biologics"/>
    <s v="Quarantine status lifted by QM (SaSe), process step updated by AnMu"/>
  </r>
  <r>
    <n v="437"/>
    <x v="3"/>
    <n v="1000855"/>
    <n v="1"/>
    <x v="4"/>
    <n v="1075"/>
    <n v="56544"/>
    <x v="148"/>
    <s v="PaMe"/>
    <d v="2024-11-21T00:00:00"/>
    <s v="PaMe"/>
    <m/>
    <m/>
    <m/>
    <x v="0"/>
    <x v="0"/>
    <m/>
    <m/>
    <m/>
    <m/>
    <m/>
    <m/>
    <m/>
    <m/>
    <m/>
    <x v="1"/>
    <m/>
    <m/>
    <m/>
    <s v="QM Check fail, updated by AnMu"/>
  </r>
  <r>
    <n v="438"/>
    <x v="3"/>
    <n v="1000856"/>
    <n v="1"/>
    <x v="4"/>
    <n v="1075"/>
    <n v="56544"/>
    <x v="148"/>
    <s v="PaMe"/>
    <d v="2024-11-21T00:00:00"/>
    <s v="PaMe"/>
    <m/>
    <m/>
    <m/>
    <x v="0"/>
    <x v="0"/>
    <m/>
    <m/>
    <m/>
    <m/>
    <m/>
    <m/>
    <m/>
    <m/>
    <m/>
    <x v="1"/>
    <m/>
    <m/>
    <m/>
    <s v="QM check Fail updated by AnMu"/>
  </r>
  <r>
    <n v="439"/>
    <x v="3"/>
    <n v="1000857"/>
    <n v="1"/>
    <x v="4"/>
    <n v="1075"/>
    <n v="56544"/>
    <x v="148"/>
    <s v="PaMe"/>
    <d v="2024-11-21T00:00:00"/>
    <s v="PaMe"/>
    <m/>
    <m/>
    <m/>
    <x v="0"/>
    <x v="0"/>
    <m/>
    <m/>
    <m/>
    <m/>
    <m/>
    <m/>
    <m/>
    <m/>
    <m/>
    <x v="1"/>
    <m/>
    <m/>
    <m/>
    <s v="QM Check fail, updated by AnMu"/>
  </r>
  <r>
    <n v="440"/>
    <x v="3"/>
    <n v="1000858"/>
    <n v="1"/>
    <x v="5"/>
    <n v="1072"/>
    <n v="56544"/>
    <x v="148"/>
    <s v="PaMe"/>
    <d v="2024-11-21T00:00:00"/>
    <s v="HeRe"/>
    <n v="150"/>
    <n v="0.27700000000000002"/>
    <s v="PASS"/>
    <x v="1"/>
    <x v="2"/>
    <s v="YES"/>
    <s v="YES"/>
    <d v="2025-07-07T00:00:00"/>
    <s v="AnMu"/>
    <s v="VC5"/>
    <s v="PASS"/>
    <d v="2025-07-09T00:00:00"/>
    <s v="SaSe"/>
    <s v="PASS"/>
    <x v="3"/>
    <m/>
    <s v="A291"/>
    <s v="Signature Biologics"/>
    <s v="Quarantine status lifted by QM (SaSe), process step updated by AnMu"/>
  </r>
  <r>
    <n v="441"/>
    <x v="3"/>
    <n v="1000859"/>
    <n v="1"/>
    <x v="5"/>
    <n v="1072"/>
    <n v="56544"/>
    <x v="148"/>
    <s v="PaMe"/>
    <d v="2024-11-21T00:00:00"/>
    <s v="HeRe"/>
    <n v="149"/>
    <n v="0.29399999999999998"/>
    <s v="PASS"/>
    <x v="1"/>
    <x v="2"/>
    <s v="YES"/>
    <s v="YES"/>
    <d v="2025-07-07T00:00:00"/>
    <s v="AnMu"/>
    <s v="VC5"/>
    <s v="PASS"/>
    <d v="2025-07-09T00:00:00"/>
    <s v="SaSe"/>
    <s v="PASS"/>
    <x v="3"/>
    <m/>
    <s v="A291"/>
    <s v="Signature Biologics"/>
    <s v="Quarantine status lifted by QM (SaSe), process step updated by AnMu"/>
  </r>
  <r>
    <n v="442"/>
    <x v="3"/>
    <n v="1000860"/>
    <n v="1"/>
    <x v="5"/>
    <n v="1072"/>
    <n v="56544"/>
    <x v="148"/>
    <s v="PaMe"/>
    <d v="2024-11-21T00:00:00"/>
    <s v="HeRe"/>
    <n v="148"/>
    <n v="0.95099999999999996"/>
    <s v="PASS"/>
    <x v="1"/>
    <x v="2"/>
    <s v="YES"/>
    <s v="YES"/>
    <d v="2025-07-07T00:00:00"/>
    <s v="AnMu"/>
    <s v="VC5"/>
    <s v="PASS"/>
    <d v="2025-07-09T00:00:00"/>
    <s v="SaSe"/>
    <s v="PASS"/>
    <x v="3"/>
    <m/>
    <s v="A292"/>
    <s v="Rutgers Cancer Institute"/>
    <s v="Quarantine status lifted by QM (SaSe), process step updated by AnMu"/>
  </r>
  <r>
    <n v="443"/>
    <x v="3"/>
    <n v="1000861"/>
    <n v="1"/>
    <x v="3"/>
    <n v="1076"/>
    <n v="55925"/>
    <x v="149"/>
    <s v="PaMe"/>
    <d v="2024-11-21T00:00:00"/>
    <s v="HeRe"/>
    <n v="146"/>
    <n v="0.41399999999999998"/>
    <s v="PASS"/>
    <x v="1"/>
    <x v="2"/>
    <s v="YES"/>
    <s v="YES"/>
    <d v="2025-07-07T00:00:00"/>
    <s v="AnMu"/>
    <s v="VC5"/>
    <s v="PASS"/>
    <d v="2025-07-09T00:00:00"/>
    <s v="SaSe"/>
    <s v="PASS"/>
    <x v="3"/>
    <m/>
    <s v="A292"/>
    <s v="Rutgers Cancer Institute"/>
    <s v="Quarantine status lifted by QM (SaSe), process step updated by AnMu"/>
  </r>
  <r>
    <n v="444"/>
    <x v="3"/>
    <n v="1000862"/>
    <n v="1"/>
    <x v="3"/>
    <n v="1076"/>
    <n v="55925"/>
    <x v="149"/>
    <s v="PaMe"/>
    <d v="2024-11-21T00:00:00"/>
    <s v="HeRe"/>
    <n v="146"/>
    <n v="5.7960000000000003"/>
    <s v="PASS"/>
    <x v="1"/>
    <x v="2"/>
    <s v="YES"/>
    <s v="YES"/>
    <d v="2025-07-07T00:00:00"/>
    <s v="AnMu"/>
    <s v="VC5"/>
    <s v="PASS"/>
    <d v="2025-07-09T00:00:00"/>
    <s v="SaSe"/>
    <s v="PASS"/>
    <x v="3"/>
    <m/>
    <s v="A292"/>
    <s v="Rutgers Cancer Institute"/>
    <s v="Quarantine status lifted by QM (SaSe), process step updated by AnMu"/>
  </r>
  <r>
    <n v="445"/>
    <x v="3"/>
    <n v="1000865"/>
    <n v="1"/>
    <x v="4"/>
    <n v="1075"/>
    <n v="56544"/>
    <x v="149"/>
    <s v="PaMe"/>
    <d v="2024-11-21T00:00:00"/>
    <s v="HeRe"/>
    <n v="146"/>
    <n v="0.58399999999999996"/>
    <s v="PASS"/>
    <x v="1"/>
    <x v="2"/>
    <s v="YES"/>
    <s v="YES"/>
    <d v="2025-07-07T00:00:00"/>
    <s v="AnMu"/>
    <s v="VC5"/>
    <s v="PASS"/>
    <d v="2025-07-09T00:00:00"/>
    <s v="SaSe"/>
    <s v="PASS"/>
    <x v="3"/>
    <m/>
    <s v="A292"/>
    <s v="Rutgers Cancer Institute"/>
    <s v="Quarantine status lifted by QM (SaSe), process step updated by AnMu"/>
  </r>
  <r>
    <n v="446"/>
    <x v="3"/>
    <n v="1000867"/>
    <n v="1"/>
    <x v="5"/>
    <n v="1072"/>
    <n v="56544"/>
    <x v="149"/>
    <s v="PaMe"/>
    <d v="2024-11-21T00:00:00"/>
    <s v="HeRe"/>
    <n v="150"/>
    <n v="0.32500000000000001"/>
    <s v="PASS"/>
    <x v="1"/>
    <x v="2"/>
    <s v="YES"/>
    <s v="YES"/>
    <d v="2025-07-07T00:00:00"/>
    <s v="AnMu"/>
    <s v="VC5"/>
    <s v="PASS"/>
    <d v="2025-07-09T00:00:00"/>
    <s v="SaSe"/>
    <s v="PASS"/>
    <x v="3"/>
    <m/>
    <s v="A292"/>
    <s v="Rutgers Cancer Institute"/>
    <s v="Quarantine status lifted by QM (SaSe), process step updated by AnMu"/>
  </r>
  <r>
    <n v="447"/>
    <x v="3"/>
    <n v="1000868"/>
    <n v="1"/>
    <x v="5"/>
    <n v="1072"/>
    <n v="56544"/>
    <x v="149"/>
    <s v="PaMe"/>
    <d v="2024-11-21T00:00:00"/>
    <s v="HeRe"/>
    <n v="149"/>
    <n v="2.1269999999999998"/>
    <s v="PASS"/>
    <x v="1"/>
    <x v="2"/>
    <s v="YES"/>
    <s v="YES"/>
    <d v="2025-07-07T00:00:00"/>
    <s v="AnMu"/>
    <s v="VC5"/>
    <s v="PASS"/>
    <d v="2025-07-09T00:00:00"/>
    <s v="SaSe"/>
    <s v="PASS"/>
    <x v="3"/>
    <m/>
    <s v="A292"/>
    <s v="Rutgers Cancer Institute"/>
    <s v="Quarantine status lifted by QM (SaSe), process step updated by AnMu"/>
  </r>
  <r>
    <n v="448"/>
    <x v="3"/>
    <n v="1000869"/>
    <n v="1"/>
    <x v="5"/>
    <n v="1072"/>
    <n v="56544"/>
    <x v="149"/>
    <s v="PaMe"/>
    <d v="2024-11-21T00:00:00"/>
    <s v="HeRe"/>
    <n v="148"/>
    <n v="1.593"/>
    <s v="PASS"/>
    <x v="1"/>
    <x v="2"/>
    <s v="YES"/>
    <s v="YES"/>
    <d v="2025-07-07T00:00:00"/>
    <s v="AnMu"/>
    <s v="VC5"/>
    <s v="PASS"/>
    <d v="2025-07-09T00:00:00"/>
    <s v="SaSe"/>
    <s v="PASS"/>
    <x v="3"/>
    <m/>
    <s v="A292"/>
    <s v="Rutgers Cancer Institute"/>
    <s v="Quarantine status lifted by QM (SaSe), process step updated by AnMu"/>
  </r>
  <r>
    <n v="449"/>
    <x v="3"/>
    <n v="1000870"/>
    <n v="1"/>
    <x v="3"/>
    <n v="1076"/>
    <n v="55925"/>
    <x v="150"/>
    <s v="PaMe"/>
    <d v="2024-11-21T00:00:00"/>
    <s v="HeRe"/>
    <n v="146"/>
    <n v="0.51900000000000002"/>
    <s v="PASS"/>
    <x v="1"/>
    <x v="2"/>
    <s v="YES"/>
    <s v="YES"/>
    <d v="2025-07-07T00:00:00"/>
    <s v="AnMu"/>
    <s v="VC5"/>
    <s v="PASS"/>
    <d v="2025-07-09T00:00:00"/>
    <s v="SaSe"/>
    <s v="PASS"/>
    <x v="3"/>
    <m/>
    <s v="A292"/>
    <s v="Rutgers Cancer Institute"/>
    <s v="Quarantine status lifted by QM (SaSe), process step updated by AnMu"/>
  </r>
  <r>
    <n v="450"/>
    <x v="3"/>
    <n v="1000873"/>
    <n v="1"/>
    <x v="4"/>
    <n v="1075"/>
    <n v="56544"/>
    <x v="150"/>
    <s v="PaMe"/>
    <d v="2024-11-21T00:00:00"/>
    <s v="HeRe"/>
    <n v="146"/>
    <n v="0.27400000000000002"/>
    <s v="PASS"/>
    <x v="1"/>
    <x v="2"/>
    <s v="YES"/>
    <s v="YES"/>
    <d v="2025-07-07T00:00:00"/>
    <s v="AnMu"/>
    <s v="VC5"/>
    <s v="PASS"/>
    <d v="2025-07-09T00:00:00"/>
    <s v="SaSe"/>
    <s v="PASS"/>
    <x v="3"/>
    <m/>
    <s v="A292"/>
    <s v="Rutgers Cancer Institute"/>
    <s v="Quarantine status lifted by QM (SaSe), process step updated by AnMu"/>
  </r>
  <r>
    <n v="451"/>
    <x v="3"/>
    <n v="1000874"/>
    <n v="1"/>
    <x v="4"/>
    <n v="1075"/>
    <n v="56544"/>
    <x v="150"/>
    <s v="PaMe"/>
    <d v="2024-11-21T00:00:00"/>
    <s v="HeRe"/>
    <n v="146"/>
    <n v="0.158"/>
    <s v="PASS"/>
    <x v="1"/>
    <x v="1"/>
    <s v="YES"/>
    <s v="YES"/>
    <d v="2025-07-07T00:00:00"/>
    <s v="AnMu"/>
    <s v="VC5"/>
    <s v="PASS"/>
    <d v="2025-07-09T00:00:00"/>
    <s v="SaSe"/>
    <s v="PASS"/>
    <x v="3"/>
    <m/>
    <m/>
    <m/>
    <s v="Internal Use in Lab (JoEc), Quarantine status lifted by QM (SaSe), B-Ware due to packaging issue"/>
  </r>
  <r>
    <n v="452"/>
    <x v="3"/>
    <n v="1000875"/>
    <n v="1"/>
    <x v="4"/>
    <n v="1075"/>
    <n v="56544"/>
    <x v="150"/>
    <s v="PaMe"/>
    <d v="2024-11-21T00:00:00"/>
    <s v="HeRe"/>
    <n v="145"/>
    <n v="0.51700000000000002"/>
    <s v="PASS"/>
    <x v="1"/>
    <x v="1"/>
    <s v="YES"/>
    <s v="YES"/>
    <d v="2025-07-07T00:00:00"/>
    <s v="AnMu"/>
    <s v="VC5"/>
    <s v="PASS"/>
    <d v="2025-07-09T00:00:00"/>
    <s v="SaSe"/>
    <s v="PASS"/>
    <x v="3"/>
    <m/>
    <m/>
    <m/>
    <s v="Internal Use in Lab (JoEc), Quarantine status lifted by QM (SaSe), B-Ware due to packaging issue"/>
  </r>
  <r>
    <n v="453"/>
    <x v="3"/>
    <n v="1000876"/>
    <n v="1"/>
    <x v="5"/>
    <n v="1072"/>
    <n v="56544"/>
    <x v="150"/>
    <s v="PaMe"/>
    <d v="2024-11-21T00:00:00"/>
    <s v="HeRe"/>
    <n v="150"/>
    <n v="0.28999999999999998"/>
    <s v="PASS"/>
    <x v="1"/>
    <x v="1"/>
    <s v="YES"/>
    <s v="YES"/>
    <d v="2025-07-07T00:00:00"/>
    <s v="AnMu"/>
    <s v="VC5"/>
    <s v="PASS"/>
    <d v="2025-07-09T00:00:00"/>
    <s v="SaSe"/>
    <s v="PASS"/>
    <x v="3"/>
    <m/>
    <m/>
    <m/>
    <s v="Internal Use in Lab (JoEc), Quarantine status lifted by QM (SaSe), B-Ware due to packaging issue"/>
  </r>
  <r>
    <n v="454"/>
    <x v="3"/>
    <n v="1000878"/>
    <n v="1"/>
    <x v="5"/>
    <n v="1072"/>
    <n v="56544"/>
    <x v="150"/>
    <s v="PaMe"/>
    <d v="2024-11-21T00:00:00"/>
    <s v="HeRe"/>
    <n v="149"/>
    <n v="0.73599999999999999"/>
    <s v="PASS"/>
    <x v="1"/>
    <x v="1"/>
    <s v="YES"/>
    <s v="YES"/>
    <d v="2025-07-07T00:00:00"/>
    <s v="AnMu"/>
    <s v="VC5"/>
    <s v="PASS"/>
    <d v="2025-07-09T00:00:00"/>
    <s v="SaSe"/>
    <s v="PASS"/>
    <x v="2"/>
    <m/>
    <m/>
    <m/>
    <s v="Quarantine status lifted by QM (SaSe), B-Ware due to packaging issue"/>
  </r>
  <r>
    <n v="455"/>
    <x v="3"/>
    <n v="1000879"/>
    <n v="1"/>
    <x v="3"/>
    <n v="1076"/>
    <n v="55925"/>
    <x v="151"/>
    <s v="PaMe"/>
    <d v="2024-11-21T00:00:00"/>
    <s v="PaMe"/>
    <n v="146"/>
    <n v="0.21099999999999999"/>
    <s v="PASS"/>
    <x v="1"/>
    <x v="1"/>
    <s v="YES"/>
    <s v="YES"/>
    <d v="2025-07-07T00:00:00"/>
    <s v="AnMu"/>
    <s v="VC5"/>
    <s v="PASS"/>
    <d v="2025-07-09T00:00:00"/>
    <s v="SaSe"/>
    <s v="PASS"/>
    <x v="2"/>
    <m/>
    <m/>
    <m/>
    <s v="Quarantine status lifted by QM (SaSe),B-Ware due to packaging issue"/>
  </r>
  <r>
    <n v="456"/>
    <x v="3"/>
    <n v="1000882"/>
    <n v="1"/>
    <x v="4"/>
    <n v="1075"/>
    <n v="56544"/>
    <x v="151"/>
    <s v="PaMe"/>
    <d v="2024-11-21T00:00:00"/>
    <s v="PaMe"/>
    <n v="146"/>
    <n v="0.17899999999999999"/>
    <s v="PASS"/>
    <x v="1"/>
    <x v="1"/>
    <s v="YES"/>
    <s v="YES"/>
    <d v="2025-07-07T00:00:00"/>
    <s v="AnMu"/>
    <s v="VC5"/>
    <s v="PASS"/>
    <d v="2025-07-09T00:00:00"/>
    <s v="SaSe"/>
    <s v="PASS"/>
    <x v="5"/>
    <m/>
    <m/>
    <m/>
    <s v="Quarantine status lifted by QM (SaSe), B-Ware due to packaging issue"/>
  </r>
  <r>
    <n v="457"/>
    <x v="3"/>
    <n v="1000883"/>
    <n v="1"/>
    <x v="4"/>
    <n v="1075"/>
    <n v="56544"/>
    <x v="151"/>
    <s v="PaMe"/>
    <d v="2024-11-21T00:00:00"/>
    <s v="PaMe"/>
    <n v="155"/>
    <n v="0.42599999999999999"/>
    <s v="PASS"/>
    <x v="1"/>
    <x v="1"/>
    <s v="YES"/>
    <s v="YES"/>
    <d v="2025-07-07T00:00:00"/>
    <s v="AnMu"/>
    <s v="VC5"/>
    <s v="PASS"/>
    <d v="2025-07-09T00:00:00"/>
    <s v="SaSe"/>
    <s v="PASS"/>
    <x v="5"/>
    <m/>
    <m/>
    <m/>
    <s v="inhouse lab use - Quarantine status lifted by QM (SaSe), B-Ware due to packaging issue"/>
  </r>
  <r>
    <n v="458"/>
    <x v="3"/>
    <n v="1000884"/>
    <n v="1"/>
    <x v="4"/>
    <n v="1075"/>
    <n v="56544"/>
    <x v="151"/>
    <s v="PaMe"/>
    <d v="2024-11-21T00:00:00"/>
    <s v="PaMe"/>
    <n v="145"/>
    <n v="1.405"/>
    <s v="PASS"/>
    <x v="1"/>
    <x v="1"/>
    <s v="YES"/>
    <s v="YES"/>
    <d v="2025-07-07T00:00:00"/>
    <s v="AnMu"/>
    <s v="VC5"/>
    <s v="PASS"/>
    <d v="2025-07-09T00:00:00"/>
    <s v="SaSe"/>
    <s v="PASS"/>
    <x v="5"/>
    <m/>
    <m/>
    <m/>
    <s v="inhouse lab use - Quarantine status lifted by QM (SaSe), B-Ware due to packaging issue"/>
  </r>
  <r>
    <n v="459"/>
    <x v="3"/>
    <n v="1000885"/>
    <n v="1"/>
    <x v="5"/>
    <n v="1072"/>
    <n v="56544"/>
    <x v="151"/>
    <s v="PaMe"/>
    <d v="2024-11-21T00:00:00"/>
    <s v="PaMe"/>
    <n v="151"/>
    <n v="0.14599999999999999"/>
    <s v="PASS"/>
    <x v="1"/>
    <x v="1"/>
    <s v="YES"/>
    <s v="YES"/>
    <d v="2025-07-07T00:00:00"/>
    <s v="AnMu"/>
    <s v="VC5"/>
    <s v="PASS"/>
    <d v="2025-07-09T00:00:00"/>
    <s v="SaSe"/>
    <s v="PASS"/>
    <x v="5"/>
    <m/>
    <m/>
    <m/>
    <s v="inhouse lab use - Quarantine status lifted by QM (SaSe), B-Ware due to packaging issue"/>
  </r>
  <r>
    <n v="460"/>
    <x v="3"/>
    <n v="1000886"/>
    <n v="1"/>
    <x v="5"/>
    <n v="1072"/>
    <n v="56544"/>
    <x v="151"/>
    <s v="PaMe"/>
    <d v="2024-11-21T00:00:00"/>
    <s v="PaMe"/>
    <n v="150"/>
    <n v="5.0979999999999999"/>
    <s v="PASS"/>
    <x v="1"/>
    <x v="2"/>
    <s v="YES"/>
    <s v="YES"/>
    <d v="2025-07-07T00:00:00"/>
    <s v="AnMu"/>
    <s v="VC5"/>
    <s v="PASS"/>
    <d v="2025-07-09T00:00:00"/>
    <s v="SaSe"/>
    <s v="PASS"/>
    <x v="3"/>
    <m/>
    <s v="A292"/>
    <s v="Rutgers Cancer Institute"/>
    <s v="Quarantine status lifted by QM (SaSe), process step updated by AnMu"/>
  </r>
  <r>
    <n v="461"/>
    <x v="3"/>
    <n v="1000887"/>
    <n v="1"/>
    <x v="5"/>
    <n v="1072"/>
    <n v="56544"/>
    <x v="151"/>
    <s v="PaMe"/>
    <d v="2024-11-21T00:00:00"/>
    <s v="PaMe"/>
    <n v="149"/>
    <n v="0.82199999999999995"/>
    <s v="PASS"/>
    <x v="1"/>
    <x v="2"/>
    <s v="YES"/>
    <s v="YES"/>
    <d v="2025-07-07T00:00:00"/>
    <s v="AnMu"/>
    <s v="VC5"/>
    <s v="PASS"/>
    <d v="2025-07-09T00:00:00"/>
    <s v="SaSe"/>
    <s v="PASS"/>
    <x v="3"/>
    <m/>
    <s v="A292"/>
    <s v="Rutgers Cancer Institute"/>
    <s v="Quarantine status lifted by QM (SaSe), process step updated by AnMu"/>
  </r>
  <r>
    <n v="462"/>
    <x v="3"/>
    <n v="1000888"/>
    <n v="1"/>
    <x v="3"/>
    <n v="1076"/>
    <n v="55925"/>
    <x v="152"/>
    <s v="PaMe"/>
    <d v="2024-11-21T00:00:00"/>
    <s v="PaMe"/>
    <n v="146"/>
    <n v="0.222"/>
    <s v="PASS"/>
    <x v="1"/>
    <x v="2"/>
    <s v="YES"/>
    <s v="YES"/>
    <d v="2025-07-07T00:00:00"/>
    <s v="AnMu"/>
    <s v="VC5"/>
    <s v="PASS"/>
    <d v="2025-07-09T00:00:00"/>
    <s v="SaSe"/>
    <s v="PASS"/>
    <x v="3"/>
    <m/>
    <s v="A292"/>
    <s v="Rutgers Cancer Institute"/>
    <s v="Quarantine status lifted by QM (SaSe), process step updated by AnMu"/>
  </r>
  <r>
    <n v="463"/>
    <x v="3"/>
    <n v="1000891"/>
    <n v="1"/>
    <x v="4"/>
    <n v="1075"/>
    <n v="56544"/>
    <x v="152"/>
    <s v="PaMe"/>
    <d v="2024-11-21T00:00:00"/>
    <s v="PaMe"/>
    <n v="146"/>
    <n v="0.68200000000000005"/>
    <s v="PASS"/>
    <x v="1"/>
    <x v="2"/>
    <s v="YES"/>
    <s v="YES"/>
    <d v="2025-07-07T00:00:00"/>
    <s v="AnMu"/>
    <s v="VC5"/>
    <s v="PASS"/>
    <d v="2025-07-09T00:00:00"/>
    <s v="SaSe"/>
    <s v="PASS"/>
    <x v="3"/>
    <m/>
    <s v="A299"/>
    <s v="TRON gGmbH"/>
    <s v="Quarantine status lifted by QM (SaSe), process step updated by AnMu"/>
  </r>
  <r>
    <n v="464"/>
    <x v="3"/>
    <n v="1000893"/>
    <n v="1"/>
    <x v="4"/>
    <n v="1075"/>
    <n v="56544"/>
    <x v="152"/>
    <s v="PaMe"/>
    <d v="2024-11-21T00:00:00"/>
    <s v="PaMe"/>
    <n v="145"/>
    <n v="1.2150000000000001"/>
    <s v="PASS"/>
    <x v="1"/>
    <x v="2"/>
    <s v="YES"/>
    <s v="YES"/>
    <d v="2025-07-07T00:00:00"/>
    <s v="AnMu"/>
    <s v="VC5"/>
    <s v="PASS"/>
    <d v="2025-07-09T00:00:00"/>
    <s v="SaSe"/>
    <s v="PASS"/>
    <x v="3"/>
    <m/>
    <s v="A299"/>
    <s v="TRON gGmbH"/>
    <s v="Quarantine status lifted by QM (SaSe), process step updated by AnMu"/>
  </r>
  <r>
    <n v="465"/>
    <x v="3"/>
    <n v="1000894"/>
    <n v="1"/>
    <x v="5"/>
    <n v="1072"/>
    <n v="56544"/>
    <x v="152"/>
    <s v="PaMe"/>
    <d v="2024-11-21T00:00:00"/>
    <s v="PaMe"/>
    <n v="151"/>
    <n v="0.19800000000000001"/>
    <s v="PASS"/>
    <x v="1"/>
    <x v="2"/>
    <s v="YES"/>
    <s v="YES"/>
    <d v="2025-07-07T00:00:00"/>
    <s v="AnMu"/>
    <s v="VC5"/>
    <s v="PASS"/>
    <d v="2025-07-09T00:00:00"/>
    <s v="SaSe"/>
    <s v="PASS"/>
    <x v="3"/>
    <m/>
    <s v="A299"/>
    <s v="TRON gGmbH"/>
    <s v="Quarantine status lifted by QM (SaSe), process step updated by AnMu"/>
  </r>
  <r>
    <n v="466"/>
    <x v="3"/>
    <n v="1000895"/>
    <n v="1"/>
    <x v="5"/>
    <n v="1072"/>
    <n v="56544"/>
    <x v="152"/>
    <s v="PaMe"/>
    <d v="2024-11-21T00:00:00"/>
    <s v="PaMe"/>
    <n v="150"/>
    <n v="0.50600000000000001"/>
    <s v="PASS"/>
    <x v="1"/>
    <x v="2"/>
    <s v="YES"/>
    <s v="YES"/>
    <d v="2025-07-07T00:00:00"/>
    <s v="AnMu"/>
    <s v="VC5"/>
    <s v="PASS"/>
    <d v="2025-07-09T00:00:00"/>
    <s v="SaSe"/>
    <s v="PASS"/>
    <x v="5"/>
    <m/>
    <m/>
    <m/>
    <s v="Quarantine status lifted by QM (SaSe), process step updated by AnMu, LMU München process step updated"/>
  </r>
  <r>
    <n v="467"/>
    <x v="3"/>
    <n v="1000896"/>
    <n v="1"/>
    <x v="5"/>
    <n v="1072"/>
    <n v="56544"/>
    <x v="152"/>
    <s v="PaMe"/>
    <d v="2024-11-21T00:00:00"/>
    <s v="PaMe"/>
    <n v="149"/>
    <n v="0.44700000000000001"/>
    <s v="PASS"/>
    <x v="1"/>
    <x v="2"/>
    <s v="YES"/>
    <s v="YES"/>
    <d v="2025-07-07T00:00:00"/>
    <s v="AnMu"/>
    <s v="VC5"/>
    <s v="PASS"/>
    <d v="2025-07-09T00:00:00"/>
    <s v="SaSe"/>
    <s v="PASS"/>
    <x v="5"/>
    <m/>
    <m/>
    <m/>
    <s v="Quarantine status lifted by QM (SaSe), process step updated by AnMu, LMU München process step updated"/>
  </r>
  <r>
    <n v="468"/>
    <x v="3"/>
    <n v="1000897"/>
    <n v="1"/>
    <x v="3"/>
    <n v="1071"/>
    <n v="55925"/>
    <x v="153"/>
    <s v="PaMe"/>
    <d v="2024-11-21T00:00:00"/>
    <s v="PaMe"/>
    <n v="147"/>
    <n v="0.252"/>
    <s v="PASS"/>
    <x v="1"/>
    <x v="2"/>
    <s v="YES"/>
    <s v="YES"/>
    <d v="2025-07-07T00:00:00"/>
    <s v="AnMu"/>
    <s v="VC5"/>
    <s v="PASS"/>
    <d v="2025-07-09T00:00:00"/>
    <s v="SaSe"/>
    <s v="PASS"/>
    <x v="5"/>
    <m/>
    <m/>
    <m/>
    <s v="Quarantine status lifted by QM (SaSe), process step updated by AnMu, LMU München process step updated"/>
  </r>
  <r>
    <n v="469"/>
    <x v="3"/>
    <n v="1000898"/>
    <n v="1"/>
    <x v="3"/>
    <n v="1071"/>
    <n v="55925"/>
    <x v="153"/>
    <s v="PaMe"/>
    <d v="2024-11-21T00:00:00"/>
    <s v="PaMe"/>
    <n v="147"/>
    <n v="1.5980000000000001"/>
    <s v="PASS"/>
    <x v="1"/>
    <x v="2"/>
    <s v="YES"/>
    <s v="YES"/>
    <d v="2025-07-07T00:00:00"/>
    <s v="AnMu"/>
    <s v="VC5"/>
    <s v="PASS"/>
    <d v="2025-07-09T00:00:00"/>
    <s v="SaSe"/>
    <s v="PASS"/>
    <x v="3"/>
    <m/>
    <s v="A306"/>
    <s v="Fisher Scientific GmbH"/>
    <s v="Quarantine status lifted by QM (SaSe), process step updated by AnMu"/>
  </r>
  <r>
    <n v="470"/>
    <x v="3"/>
    <n v="1000899"/>
    <n v="1"/>
    <x v="3"/>
    <n v="1071"/>
    <n v="55925"/>
    <x v="153"/>
    <s v="PaMe"/>
    <d v="2024-11-21T00:00:00"/>
    <s v="PaMe"/>
    <n v="146"/>
    <n v="4.4850000000000003"/>
    <s v="PASS"/>
    <x v="1"/>
    <x v="2"/>
    <s v="YES"/>
    <s v="YES"/>
    <d v="2025-07-07T00:00:00"/>
    <s v="AnMu"/>
    <s v="VC5"/>
    <s v="PASS"/>
    <d v="2025-07-09T00:00:00"/>
    <s v="SaSe"/>
    <s v="PASS"/>
    <x v="3"/>
    <m/>
    <s v="A306"/>
    <s v="Fisher Scientific GmbH"/>
    <s v="Quarantine status lifted by QM (SaSe), process step updated by AnMu"/>
  </r>
  <r>
    <n v="471"/>
    <x v="3"/>
    <n v="1000900"/>
    <n v="1"/>
    <x v="4"/>
    <n v="1075"/>
    <n v="56544"/>
    <x v="153"/>
    <s v="PaMe"/>
    <d v="2024-11-21T00:00:00"/>
    <s v="PaMe"/>
    <n v="146"/>
    <n v="0.377"/>
    <s v="PASS"/>
    <x v="1"/>
    <x v="2"/>
    <s v="YES"/>
    <s v="YES"/>
    <d v="2025-07-07T00:00:00"/>
    <s v="AnMu"/>
    <s v="VC5"/>
    <s v="PASS"/>
    <d v="2025-07-09T00:00:00"/>
    <s v="SaSe"/>
    <s v="PASS"/>
    <x v="3"/>
    <m/>
    <s v="A306"/>
    <s v="Fisher Scientific GmbH"/>
    <s v="Quarantine status lifted by QM (SaSe), process step updated by AnMu"/>
  </r>
  <r>
    <n v="472"/>
    <x v="3"/>
    <n v="1000901"/>
    <n v="1"/>
    <x v="4"/>
    <n v="1075"/>
    <n v="56544"/>
    <x v="153"/>
    <s v="PaMe"/>
    <d v="2024-11-21T00:00:00"/>
    <s v="PaMe"/>
    <n v="146"/>
    <n v="1.774"/>
    <s v="PASS"/>
    <x v="1"/>
    <x v="2"/>
    <s v="YES"/>
    <s v="YES"/>
    <d v="2025-07-07T00:00:00"/>
    <s v="AnMu"/>
    <s v="VC5"/>
    <s v="PASS"/>
    <d v="2025-07-09T00:00:00"/>
    <s v="SaSe"/>
    <s v="PASS"/>
    <x v="3"/>
    <m/>
    <s v="2000 437-62"/>
    <s v="Minerva Biolabs"/>
    <s v="Quarantine status lifted by QM (SaSe), process step updated by AnMu"/>
  </r>
  <r>
    <n v="473"/>
    <x v="3"/>
    <n v="1000903"/>
    <n v="1"/>
    <x v="5"/>
    <n v="1072"/>
    <n v="56544"/>
    <x v="153"/>
    <s v="PaMe"/>
    <d v="2024-11-21T00:00:00"/>
    <s v="PaMe"/>
    <n v="150"/>
    <n v="2.2349999999999999"/>
    <s v="PASS"/>
    <x v="1"/>
    <x v="2"/>
    <s v="YES"/>
    <s v="YES"/>
    <d v="2025-07-07T00:00:00"/>
    <s v="AnMu"/>
    <s v="VC5"/>
    <s v="PASS"/>
    <d v="2025-07-09T00:00:00"/>
    <s v="SaSe"/>
    <s v="PASS"/>
    <x v="3"/>
    <m/>
    <s v="2000 437-62"/>
    <s v="Minerva Biolabs"/>
    <s v="Quarantine status lifted by QM (SaSe), process step updated by AnMu"/>
  </r>
  <r>
    <n v="474"/>
    <x v="3"/>
    <n v="1000904"/>
    <n v="1"/>
    <x v="5"/>
    <n v="1072"/>
    <n v="56544"/>
    <x v="153"/>
    <s v="PaMe"/>
    <d v="2024-11-21T00:00:00"/>
    <s v="PaMe"/>
    <n v="149"/>
    <n v="1.613"/>
    <s v="PASS"/>
    <x v="1"/>
    <x v="2"/>
    <s v="YES"/>
    <s v="YES"/>
    <d v="2025-07-07T00:00:00"/>
    <s v="AnMu"/>
    <s v="VC5"/>
    <s v="PASS"/>
    <d v="2025-07-09T00:00:00"/>
    <s v="SaSe"/>
    <s v="PASS"/>
    <x v="3"/>
    <m/>
    <s v="2000 437-62"/>
    <s v="Minerva Biolabs"/>
    <s v="Quarantine status lifted by QM (SaSe), process step updated by AnMu"/>
  </r>
  <r>
    <n v="475"/>
    <x v="3"/>
    <n v="1000905"/>
    <n v="1"/>
    <x v="5"/>
    <n v="1072"/>
    <n v="56544"/>
    <x v="153"/>
    <s v="PaMe"/>
    <d v="2024-11-21T00:00:00"/>
    <s v="PaMe"/>
    <n v="151"/>
    <n v="0.13100000000000001"/>
    <s v="PASS"/>
    <x v="1"/>
    <x v="2"/>
    <s v="YES"/>
    <s v="YES"/>
    <d v="2025-07-07T00:00:00"/>
    <s v="AnMu"/>
    <s v="VC5"/>
    <s v="PASS"/>
    <d v="2025-07-09T00:00:00"/>
    <s v="SaSe"/>
    <s v="PASS"/>
    <x v="5"/>
    <m/>
    <m/>
    <m/>
    <s v="Quarantine status lifted by QM (SaSe), process step updated by AnMu, LMU München process step updated"/>
  </r>
  <r>
    <n v="476"/>
    <x v="3"/>
    <n v="1000906"/>
    <n v="1"/>
    <x v="3"/>
    <n v="1071"/>
    <n v="55925"/>
    <x v="154"/>
    <s v="PaMe"/>
    <d v="2024-11-22T00:00:00"/>
    <s v="PaMe"/>
    <n v="146"/>
    <n v="0.98699999999999999"/>
    <s v="PASS"/>
    <x v="1"/>
    <x v="2"/>
    <s v="YES"/>
    <s v="YES"/>
    <d v="2025-07-07T00:00:00"/>
    <s v="AnMu"/>
    <s v="VC5"/>
    <s v="PASS"/>
    <d v="2025-07-09T00:00:00"/>
    <s v="SaSe"/>
    <s v="PASS"/>
    <x v="5"/>
    <m/>
    <m/>
    <m/>
    <s v="Quarantine status lifted by QM (SaSe), process step updated by AnMu, LMU München process step updated"/>
  </r>
  <r>
    <n v="477"/>
    <x v="3"/>
    <n v="1000907"/>
    <n v="1"/>
    <x v="3"/>
    <n v="1071"/>
    <n v="55925"/>
    <x v="154"/>
    <s v="PaMe"/>
    <d v="2024-11-22T00:00:00"/>
    <s v="PaMe"/>
    <n v="147"/>
    <n v="1.9319999999999999"/>
    <s v="PASS"/>
    <x v="1"/>
    <x v="2"/>
    <s v="YES"/>
    <s v="YES"/>
    <d v="2025-07-07T00:00:00"/>
    <s v="AnMu"/>
    <s v="VC5"/>
    <s v="PASS"/>
    <d v="2025-07-09T00:00:00"/>
    <s v="SaSe"/>
    <s v="PASS"/>
    <x v="5"/>
    <m/>
    <m/>
    <m/>
    <s v="Quarantine status lifted by QM (SaSe), process step updated by AnMu. LMU München process step updated"/>
  </r>
  <r>
    <n v="478"/>
    <x v="3"/>
    <n v="1000909"/>
    <n v="1"/>
    <x v="4"/>
    <n v="1073"/>
    <n v="56544"/>
    <x v="154"/>
    <s v="PaMe"/>
    <d v="2024-11-22T00:00:00"/>
    <s v="PaMe"/>
    <n v="140"/>
    <n v="1.9630000000000001"/>
    <s v="PASS"/>
    <x v="1"/>
    <x v="1"/>
    <s v="YES"/>
    <s v="YES"/>
    <d v="2025-07-07T00:00:00"/>
    <s v="AnMu"/>
    <s v="VC5"/>
    <s v="PASS"/>
    <d v="2025-07-09T00:00:00"/>
    <s v="SaSe"/>
    <s v="PASS"/>
    <x v="5"/>
    <s v="2.OG"/>
    <m/>
    <m/>
    <s v="internal use in lab (JoEc)Quarantine status lifted by QM (SaSe), B-Ware since 1 CSmini from box needs to be discarded"/>
  </r>
  <r>
    <n v="479"/>
    <x v="3"/>
    <n v="1000910"/>
    <n v="1"/>
    <x v="4"/>
    <n v="1073"/>
    <n v="56544"/>
    <x v="154"/>
    <s v="PaMe"/>
    <d v="2024-11-22T00:00:00"/>
    <s v="PaMe"/>
    <n v="138"/>
    <n v="1.129"/>
    <s v="PASS"/>
    <x v="1"/>
    <x v="1"/>
    <s v="YES"/>
    <s v="YES"/>
    <d v="2025-07-07T00:00:00"/>
    <s v="AnMu"/>
    <s v="VC5"/>
    <s v="PASS"/>
    <d v="2025-07-09T00:00:00"/>
    <s v="SaSe"/>
    <s v="PASS"/>
    <x v="5"/>
    <s v="2.OG"/>
    <m/>
    <m/>
    <s v="internal use in lab (JoEc)Quarantine status lifted by QM (SaSe),  B-Ware since 1 CSmini from box needs to be discarded"/>
  </r>
  <r>
    <n v="480"/>
    <x v="3"/>
    <n v="1000912"/>
    <n v="1"/>
    <x v="5"/>
    <n v="1072"/>
    <n v="56544"/>
    <x v="154"/>
    <s v="PaMe"/>
    <d v="2024-11-22T00:00:00"/>
    <s v="PaMe"/>
    <n v="151"/>
    <n v="0.376"/>
    <s v="PASS"/>
    <x v="1"/>
    <x v="1"/>
    <s v="YES"/>
    <s v="YES"/>
    <d v="2025-07-07T00:00:00"/>
    <s v="AnMu"/>
    <s v="VC5"/>
    <s v="PASS"/>
    <d v="2025-07-09T00:00:00"/>
    <s v="SaSe"/>
    <s v="PASS"/>
    <x v="1"/>
    <s v="WASTE"/>
    <m/>
    <m/>
    <s v="Quarantine status lifted by QM (SaSe),  Discarded due to object in packaging"/>
  </r>
  <r>
    <n v="481"/>
    <x v="3"/>
    <n v="1000913"/>
    <n v="1"/>
    <x v="5"/>
    <n v="1072"/>
    <n v="56544"/>
    <x v="154"/>
    <s v="PaMe"/>
    <d v="2024-11-22T00:00:00"/>
    <s v="PaMe"/>
    <n v="151"/>
    <n v="0.34699999999999998"/>
    <s v="PASS"/>
    <x v="1"/>
    <x v="2"/>
    <s v="YES"/>
    <s v="YES"/>
    <d v="2025-07-07T00:00:00"/>
    <s v="AnMu"/>
    <s v="VC5"/>
    <s v="PASS"/>
    <d v="2025-07-09T00:00:00"/>
    <s v="SaSe"/>
    <s v="PASS"/>
    <x v="5"/>
    <m/>
    <m/>
    <m/>
    <s v="Quarantine status lifted by QM (SaSe), process step updated by AnMu, LMU München process step updated"/>
  </r>
  <r>
    <n v="482"/>
    <x v="3"/>
    <n v="1000914"/>
    <n v="1"/>
    <x v="5"/>
    <n v="1072"/>
    <n v="56544"/>
    <x v="154"/>
    <s v="PaMe"/>
    <d v="2024-11-22T00:00:00"/>
    <s v="PaMe"/>
    <n v="150"/>
    <n v="2.4900000000000002"/>
    <s v="PASS"/>
    <x v="1"/>
    <x v="2"/>
    <s v="YES"/>
    <s v="YES"/>
    <d v="2025-07-07T00:00:00"/>
    <s v="AnMu"/>
    <s v="VC5"/>
    <s v="PASS"/>
    <d v="2025-07-09T00:00:00"/>
    <s v="SaSe"/>
    <s v="PASS"/>
    <x v="5"/>
    <m/>
    <m/>
    <m/>
    <s v="Quarantine status lifted by QM (SaSe), process step updated by AnMu, LMU München process step updated"/>
  </r>
  <r>
    <n v="483"/>
    <x v="3"/>
    <n v="1000917"/>
    <n v="1"/>
    <x v="5"/>
    <n v="1073"/>
    <n v="56544"/>
    <x v="155"/>
    <s v="PaMe"/>
    <d v="2024-11-25T00:00:00"/>
    <s v="PaMe"/>
    <n v="149"/>
    <n v="0.64800000000000002"/>
    <s v="PASS"/>
    <x v="1"/>
    <x v="2"/>
    <s v="YES"/>
    <s v="YES"/>
    <d v="2025-07-07T00:00:00"/>
    <s v="AnMu"/>
    <s v="VC5"/>
    <s v="PASS"/>
    <d v="2025-07-09T00:00:00"/>
    <s v="SaSe"/>
    <s v="PASS"/>
    <x v="5"/>
    <m/>
    <m/>
    <m/>
    <s v="Quarantine status lifted by QM (SaSe), process step updated by AnMu LMU München process step updated"/>
  </r>
  <r>
    <n v="484"/>
    <x v="3"/>
    <n v="1000921"/>
    <n v="1"/>
    <x v="3"/>
    <n v="1068"/>
    <n v="55925"/>
    <x v="156"/>
    <s v="PaMe"/>
    <d v="2024-11-26T00:00:00"/>
    <s v="PaMe"/>
    <n v="149"/>
    <n v="2.2389999999999999"/>
    <s v="PASS"/>
    <x v="1"/>
    <x v="1"/>
    <s v="YES"/>
    <s v="YES"/>
    <d v="2025-07-07T00:00:00"/>
    <s v="AnMu"/>
    <s v="VC5"/>
    <s v="PASS"/>
    <d v="2025-07-09T00:00:00"/>
    <s v="SaSe"/>
    <s v="PASS"/>
    <x v="5"/>
    <m/>
    <m/>
    <m/>
    <s v="inhouse lab use - Quarantine status lifted by QM (SaSe),  B-Ware since 1 CSmini from box has no O-Ring"/>
  </r>
  <r>
    <n v="485"/>
    <x v="3"/>
    <n v="1000922"/>
    <n v="1"/>
    <x v="4"/>
    <n v="1075"/>
    <n v="56544"/>
    <x v="156"/>
    <s v="PaMe"/>
    <d v="2024-11-26T00:00:00"/>
    <s v="PaMe"/>
    <n v="142"/>
    <n v="1.581"/>
    <s v="PASS"/>
    <x v="1"/>
    <x v="1"/>
    <s v="YES"/>
    <s v="YES"/>
    <d v="2025-07-07T00:00:00"/>
    <s v="AnMu"/>
    <s v="VC5"/>
    <s v="PASS"/>
    <d v="2025-07-09T00:00:00"/>
    <s v="SaSe"/>
    <s v="PASS"/>
    <x v="5"/>
    <m/>
    <m/>
    <m/>
    <s v="inhouse lab use - Quarantine status lifted by QM (SaSe), B-Ware has no O-Ring"/>
  </r>
  <r>
    <n v="486"/>
    <x v="3"/>
    <n v="1000928"/>
    <n v="1"/>
    <x v="3"/>
    <n v="1071"/>
    <n v="55925"/>
    <x v="157"/>
    <s v="PaMe"/>
    <d v="2024-11-27T00:00:00"/>
    <s v="PaMe"/>
    <n v="147"/>
    <n v="0.46800000000000003"/>
    <s v="PASS"/>
    <x v="1"/>
    <x v="1"/>
    <s v="YES"/>
    <s v="YES"/>
    <d v="2025-07-07T00:00:00"/>
    <s v="AnMu"/>
    <s v="VC5"/>
    <s v="PASS"/>
    <d v="2025-07-09T00:00:00"/>
    <s v="SaSe"/>
    <s v="PASS"/>
    <x v="5"/>
    <m/>
    <m/>
    <m/>
    <s v="inhouse lab use - Quarantine status lifted by QM (SaSe), B-Ware since 1 CSmini from box has no O-Ring"/>
  </r>
  <r>
    <n v="487"/>
    <x v="3"/>
    <n v="1000930"/>
    <n v="1"/>
    <x v="5"/>
    <n v="1072"/>
    <n v="56544"/>
    <x v="157"/>
    <s v="PaMe"/>
    <d v="2024-11-27T00:00:00"/>
    <s v="PaMe"/>
    <n v="151"/>
    <n v="0.56399999999999995"/>
    <s v="PASS"/>
    <x v="1"/>
    <x v="2"/>
    <s v="YES"/>
    <s v="YES"/>
    <d v="2025-07-07T00:00:00"/>
    <s v="AnMu"/>
    <s v="VC5"/>
    <s v="PASS"/>
    <d v="2025-07-09T00:00:00"/>
    <s v="SaSe"/>
    <s v="PASS"/>
    <x v="5"/>
    <m/>
    <m/>
    <m/>
    <s v="Quarantine status lifted by QM (SaSe), process step updated by AnMu, LMU München process step updated"/>
  </r>
  <r>
    <n v="488"/>
    <x v="3"/>
    <n v="1000931"/>
    <n v="1"/>
    <x v="3"/>
    <n v="1071"/>
    <n v="55925"/>
    <x v="158"/>
    <s v="PaMe"/>
    <d v="2024-11-28T00:00:00"/>
    <s v="PaMe"/>
    <n v="146"/>
    <n v="5.298"/>
    <s v="PASS"/>
    <x v="1"/>
    <x v="2"/>
    <s v="YES"/>
    <s v="YES"/>
    <d v="2025-07-07T00:00:00"/>
    <s v="AnMu"/>
    <s v="VC5"/>
    <s v="PASS"/>
    <d v="2025-07-09T00:00:00"/>
    <s v="SaSe"/>
    <s v="PASS"/>
    <x v="5"/>
    <m/>
    <m/>
    <m/>
    <s v="LMU München process step updated"/>
  </r>
  <r>
    <n v="489"/>
    <x v="3"/>
    <n v="1000932"/>
    <n v="1"/>
    <x v="4"/>
    <n v="1073"/>
    <n v="56544"/>
    <x v="158"/>
    <s v="PaMe"/>
    <d v="2024-11-28T00:00:00"/>
    <s v="PaMe"/>
    <n v="141"/>
    <n v="1.365"/>
    <s v="PASS"/>
    <x v="1"/>
    <x v="2"/>
    <s v="YES"/>
    <s v="YES"/>
    <d v="2025-07-07T00:00:00"/>
    <s v="AnMu"/>
    <s v="VC5"/>
    <s v="PASS"/>
    <d v="2025-07-09T00:00:00"/>
    <s v="SaSe"/>
    <s v="PASS"/>
    <x v="5"/>
    <m/>
    <m/>
    <m/>
    <s v="LMU München process step updated"/>
  </r>
  <r>
    <n v="490"/>
    <x v="3"/>
    <n v="1000937"/>
    <n v="1"/>
    <x v="5"/>
    <n v="1072"/>
    <n v="56544"/>
    <x v="159"/>
    <s v="PaMe"/>
    <d v="2024-11-29T00:00:00"/>
    <s v="PaMe"/>
    <n v="150"/>
    <n v="0.79800000000000004"/>
    <s v="PASS"/>
    <x v="1"/>
    <x v="2"/>
    <s v="YES"/>
    <s v="YES"/>
    <d v="2025-07-07T00:00:00"/>
    <s v="AnMu"/>
    <s v="VC5"/>
    <s v="PASS"/>
    <d v="2025-07-09T00:00:00"/>
    <s v="SaSe"/>
    <s v="PASS"/>
    <x v="5"/>
    <m/>
    <m/>
    <m/>
    <s v="LMU München process step updated"/>
  </r>
  <r>
    <n v="491"/>
    <x v="3"/>
    <n v="1000939"/>
    <n v="1"/>
    <x v="5"/>
    <n v="1072"/>
    <n v="56544"/>
    <x v="159"/>
    <s v="PaMe"/>
    <d v="2024-11-29T00:00:00"/>
    <s v="PaMe"/>
    <n v="148"/>
    <n v="0.59"/>
    <s v="PASS"/>
    <x v="1"/>
    <x v="2"/>
    <s v="YES"/>
    <s v="YES"/>
    <d v="2025-07-07T00:00:00"/>
    <s v="AnMu"/>
    <s v="VC5"/>
    <s v="PASS"/>
    <d v="2025-07-09T00:00:00"/>
    <s v="SaSe"/>
    <s v="PASS"/>
    <x v="5"/>
    <m/>
    <m/>
    <m/>
    <s v="LMU München process step updated"/>
  </r>
  <r>
    <n v="492"/>
    <x v="3"/>
    <n v="1000940"/>
    <n v="1"/>
    <x v="4"/>
    <n v="1073"/>
    <n v="56544"/>
    <x v="160"/>
    <s v="PaMe"/>
    <d v="2024-12-03T00:00:00"/>
    <s v="PaMe"/>
    <n v="144"/>
    <n v="2.444"/>
    <s v="PASS"/>
    <x v="1"/>
    <x v="2"/>
    <s v="YES"/>
    <s v="YES"/>
    <d v="2025-07-07T00:00:00"/>
    <s v="AnMu"/>
    <s v="VC5"/>
    <s v="PASS"/>
    <d v="2025-07-09T00:00:00"/>
    <s v="SaSe"/>
    <s v="PASS"/>
    <x v="5"/>
    <m/>
    <m/>
    <m/>
    <s v="LMU München process step updated"/>
  </r>
  <r>
    <n v="493"/>
    <x v="3"/>
    <n v="1000942"/>
    <n v="1"/>
    <x v="4"/>
    <n v="1073"/>
    <n v="56544"/>
    <x v="160"/>
    <s v="PaMe"/>
    <d v="2024-12-03T00:00:00"/>
    <s v="PaMe"/>
    <n v="143"/>
    <n v="3.851"/>
    <s v="PASS"/>
    <x v="1"/>
    <x v="2"/>
    <s v="YES"/>
    <s v="YES"/>
    <d v="2025-07-07T00:00:00"/>
    <s v="AnMu"/>
    <s v="VC5"/>
    <s v="PASS"/>
    <d v="2025-07-09T00:00:00"/>
    <s v="SaSe"/>
    <s v="PASS"/>
    <x v="3"/>
    <m/>
    <n v="10188"/>
    <m/>
    <m/>
  </r>
  <r>
    <n v="494"/>
    <x v="3"/>
    <n v="1000943"/>
    <n v="1"/>
    <x v="5"/>
    <n v="1074"/>
    <n v="56544"/>
    <x v="160"/>
    <s v="PaMe"/>
    <d v="2024-12-03T00:00:00"/>
    <s v="PaMe"/>
    <n v="147"/>
    <n v="1.401"/>
    <s v="PASS"/>
    <x v="1"/>
    <x v="2"/>
    <s v="YES"/>
    <s v="YES"/>
    <d v="2025-07-07T00:00:00"/>
    <s v="AnMu"/>
    <s v="VC5"/>
    <s v="PASS"/>
    <d v="2025-07-09T00:00:00"/>
    <s v="SaSe"/>
    <s v="PASS"/>
    <x v="3"/>
    <m/>
    <n v="10188"/>
    <m/>
    <m/>
  </r>
  <r>
    <n v="495"/>
    <x v="3"/>
    <n v="1000949"/>
    <n v="1"/>
    <x v="4"/>
    <n v="1074"/>
    <n v="56544"/>
    <x v="161"/>
    <s v="PaMe"/>
    <d v="2024-12-04T00:00:00"/>
    <s v="PaMe"/>
    <n v="144"/>
    <n v="0.88500000000000001"/>
    <s v="PASS"/>
    <x v="1"/>
    <x v="2"/>
    <s v="YES"/>
    <s v="YES"/>
    <d v="2025-07-07T00:00:00"/>
    <s v="AnMu"/>
    <s v="VC5"/>
    <s v="PASS"/>
    <d v="2025-07-09T00:00:00"/>
    <s v="SaSe"/>
    <s v="PASS"/>
    <x v="3"/>
    <m/>
    <n v="10188"/>
    <m/>
    <m/>
  </r>
  <r>
    <n v="496"/>
    <x v="3"/>
    <n v="1000952"/>
    <n v="1"/>
    <x v="3"/>
    <n v="1071"/>
    <s v="55925-c06-1"/>
    <x v="162"/>
    <s v="PaMe"/>
    <d v="2024-12-09T00:00:00"/>
    <s v="PaMe"/>
    <n v="144"/>
    <n v="0.74299999999999999"/>
    <s v="PASS"/>
    <x v="1"/>
    <x v="1"/>
    <s v="YES"/>
    <s v="YES"/>
    <d v="2025-07-07T00:00:00"/>
    <s v="AnMu"/>
    <s v="VC5"/>
    <s v="PASS"/>
    <d v="2025-07-09T00:00:00"/>
    <s v="SaSe"/>
    <s v="PASS"/>
    <x v="5"/>
    <m/>
    <m/>
    <m/>
    <s v="inhouse lab use - B-Ware due to packaging issue"/>
  </r>
  <r>
    <n v="497"/>
    <x v="3"/>
    <n v="1000955"/>
    <n v="1"/>
    <x v="4"/>
    <n v="1073"/>
    <s v="56544-c05-1"/>
    <x v="162"/>
    <s v="PaMe"/>
    <d v="2024-12-09T00:00:00"/>
    <s v="PaMe"/>
    <n v="144"/>
    <n v="2.1890000000000001"/>
    <s v="FAIL"/>
    <x v="1"/>
    <x v="1"/>
    <s v="YES"/>
    <s v="YES"/>
    <d v="2025-07-07T00:00:00"/>
    <s v="AnMu"/>
    <s v="VC5"/>
    <s v="PASS"/>
    <d v="2025-07-09T00:00:00"/>
    <s v="SaSe"/>
    <s v="PASS"/>
    <x v="3"/>
    <m/>
    <m/>
    <m/>
    <s v="Internal Use in Lab (JoEc), A scar like fragmetn at the edge of the bottom due a failure at skirt printing, brown stain, second rate goods updated"/>
  </r>
  <r>
    <n v="498"/>
    <x v="3"/>
    <n v="1000956"/>
    <n v="1"/>
    <x v="4"/>
    <n v="1073"/>
    <s v="56544-c05-1"/>
    <x v="162"/>
    <s v="PaMe"/>
    <d v="2024-12-09T00:00:00"/>
    <s v="PaMe"/>
    <n v="143"/>
    <n v="2.286"/>
    <s v="PASS"/>
    <x v="1"/>
    <x v="1"/>
    <s v="YES"/>
    <s v="YES"/>
    <d v="2025-07-07T00:00:00"/>
    <s v="AnMu"/>
    <s v="VC5"/>
    <s v="PASS"/>
    <d v="2025-07-09T00:00:00"/>
    <s v="SaSe"/>
    <s v="PASS"/>
    <x v="5"/>
    <m/>
    <m/>
    <m/>
    <s v="inhouse lab use - B-Ware due to packaging issue"/>
  </r>
  <r>
    <n v="499"/>
    <x v="3"/>
    <n v="1000957"/>
    <n v="1"/>
    <x v="4"/>
    <n v="1073"/>
    <s v="56544-c05-1"/>
    <x v="162"/>
    <s v="PaMe"/>
    <d v="2024-12-09T00:00:00"/>
    <s v="PaMe"/>
    <n v="142"/>
    <n v="2.67"/>
    <s v="PASS"/>
    <x v="1"/>
    <x v="1"/>
    <s v="YES"/>
    <s v="YES"/>
    <d v="2025-07-07T00:00:00"/>
    <s v="AnMu"/>
    <s v="VC5"/>
    <s v="PASS"/>
    <d v="2025-07-09T00:00:00"/>
    <s v="SaSe"/>
    <s v="PASS"/>
    <x v="5"/>
    <m/>
    <m/>
    <m/>
    <s v="inhouse lab use - B-Ware due to packaging issue"/>
  </r>
  <r>
    <n v="500"/>
    <x v="3"/>
    <n v="1000958"/>
    <n v="1"/>
    <x v="5"/>
    <n v="1074"/>
    <s v="56544-c06-2"/>
    <x v="162"/>
    <s v="PaMe"/>
    <d v="2024-12-09T00:00:00"/>
    <s v="PaMe"/>
    <n v="150"/>
    <n v="0.51500000000000001"/>
    <s v="PASS"/>
    <x v="1"/>
    <x v="2"/>
    <s v="YES"/>
    <s v="YES"/>
    <d v="2025-07-07T00:00:00"/>
    <s v="AnMu"/>
    <s v="VC5"/>
    <s v="PASS"/>
    <d v="2025-07-09T00:00:00"/>
    <s v="SaSe"/>
    <s v="PASS"/>
    <x v="3"/>
    <m/>
    <s v="BE-202512/00812"/>
    <s v="Minerva Biolabs"/>
    <m/>
  </r>
  <r>
    <n v="501"/>
    <x v="3"/>
    <n v="1000959"/>
    <n v="1"/>
    <x v="5"/>
    <n v="1074"/>
    <s v="56544-c06-2"/>
    <x v="162"/>
    <s v="PaMe"/>
    <d v="2024-12-09T00:00:00"/>
    <s v="PaMe"/>
    <n v="148"/>
    <n v="0.60099999999999998"/>
    <s v="FAIL"/>
    <x v="1"/>
    <x v="1"/>
    <s v="YES"/>
    <s v="YES"/>
    <d v="2025-07-07T00:00:00"/>
    <s v="AnMu"/>
    <s v="VC5"/>
    <s v="PASS"/>
    <d v="2025-07-09T00:00:00"/>
    <s v="SaSe"/>
    <s v="PASS"/>
    <x v="3"/>
    <m/>
    <m/>
    <m/>
    <s v="Internal Use in Lab (JoEc), Brown Stain on the liquid channel, second rate goods updated"/>
  </r>
  <r>
    <n v="502"/>
    <x v="3"/>
    <n v="1000960"/>
    <n v="1"/>
    <x v="5"/>
    <n v="1074"/>
    <s v="56544-c06-2"/>
    <x v="162"/>
    <s v="PaMe"/>
    <d v="2024-12-09T00:00:00"/>
    <s v="PaMe"/>
    <n v="148"/>
    <n v="0.59599999999999997"/>
    <s v="FAIL"/>
    <x v="1"/>
    <x v="1"/>
    <s v="YES"/>
    <s v="YES"/>
    <d v="2025-07-07T00:00:00"/>
    <s v="AnMu"/>
    <s v="VC5"/>
    <s v="PASS"/>
    <d v="2025-07-09T00:00:00"/>
    <s v="SaSe"/>
    <s v="PASS"/>
    <x v="3"/>
    <m/>
    <m/>
    <m/>
    <s v="Internal Use in Lab (BjBo), Overflow on the inside channel and bridging on the inside channel, second rate goods updated"/>
  </r>
  <r>
    <n v="503"/>
    <x v="3"/>
    <n v="1000961"/>
    <n v="1"/>
    <x v="3"/>
    <n v="1071"/>
    <s v="55925-c06-1"/>
    <x v="163"/>
    <s v="PR"/>
    <d v="2024-12-18T00:00:00"/>
    <s v="PR"/>
    <n v="150"/>
    <n v="0.24"/>
    <s v="FAIL"/>
    <x v="1"/>
    <x v="1"/>
    <s v="YES"/>
    <s v="YES"/>
    <d v="2025-07-07T00:00:00"/>
    <s v="AnMu"/>
    <s v="VC5"/>
    <s v="PASS"/>
    <d v="2025-07-09T00:00:00"/>
    <s v="SaSe"/>
    <s v="PASS"/>
    <x v="3"/>
    <m/>
    <m/>
    <m/>
    <s v="Internal Use in Lab (BjBo), B-Ware added in second visuell check during relabeling"/>
  </r>
  <r>
    <n v="504"/>
    <x v="3"/>
    <n v="1000964"/>
    <n v="1"/>
    <x v="4"/>
    <n v="1073"/>
    <s v="56544-c05-1"/>
    <x v="164"/>
    <s v="PaMe"/>
    <d v="2024-12-11T00:00:00"/>
    <s v="PaMe"/>
    <n v="144"/>
    <n v="2.0779999999999998"/>
    <s v="PASS"/>
    <x v="1"/>
    <x v="2"/>
    <s v="YES"/>
    <s v="YES"/>
    <d v="2025-07-07T00:00:00"/>
    <s v="AnMu"/>
    <s v="VC5"/>
    <s v="PASS"/>
    <d v="2025-07-09T00:00:00"/>
    <s v="SaSe"/>
    <s v="PASS"/>
    <x v="3"/>
    <m/>
    <s v="BE-202512/00812"/>
    <s v="Minerva Biolabs"/>
    <m/>
  </r>
  <r>
    <n v="505"/>
    <x v="3"/>
    <n v="1000965"/>
    <n v="1"/>
    <x v="4"/>
    <n v="1073"/>
    <s v="56544-c05-1"/>
    <x v="164"/>
    <s v="PaMe"/>
    <d v="2024-12-11T00:00:00"/>
    <s v="PaMe"/>
    <n v="143"/>
    <n v="3.0979999999999999"/>
    <s v="FAIL"/>
    <x v="1"/>
    <x v="1"/>
    <s v="YES"/>
    <s v="YES"/>
    <d v="2025-07-07T00:00:00"/>
    <s v="AnMu"/>
    <s v="VC5"/>
    <s v="PASS"/>
    <d v="2025-07-09T00:00:00"/>
    <s v="SaSe"/>
    <s v="PASS"/>
    <x v="3"/>
    <m/>
    <m/>
    <m/>
    <s v="Internal Use shipped to Kai, Skirt fused to the bottle/Bottom deformed, second rate goods updated"/>
  </r>
  <r>
    <n v="506"/>
    <x v="3"/>
    <n v="1000967"/>
    <n v="1"/>
    <x v="5"/>
    <n v="1074"/>
    <s v="56544-c06-2"/>
    <x v="164"/>
    <s v="PaMe"/>
    <d v="2024-12-11T00:00:00"/>
    <s v="PaMe"/>
    <n v="148"/>
    <n v="0.38"/>
    <s v="PASS"/>
    <x v="1"/>
    <x v="2"/>
    <s v="YES"/>
    <s v="YES"/>
    <d v="2025-07-07T00:00:00"/>
    <s v="AnMu"/>
    <s v="VC5"/>
    <s v="PASS"/>
    <d v="2025-07-09T00:00:00"/>
    <s v="SaSe"/>
    <s v="PASS"/>
    <x v="3"/>
    <m/>
    <s v="BE-202512/00812"/>
    <s v="Minerva Biolabs"/>
    <m/>
  </r>
  <r>
    <n v="507"/>
    <x v="3"/>
    <n v="1000969"/>
    <n v="1"/>
    <x v="5"/>
    <n v="1074"/>
    <s v="56544-c06-2"/>
    <x v="164"/>
    <s v="PaMe"/>
    <d v="2024-12-11T00:00:00"/>
    <s v="PaMe"/>
    <n v="145"/>
    <n v="0.45200000000000001"/>
    <s v="PASS"/>
    <x v="1"/>
    <x v="2"/>
    <s v="YES"/>
    <s v="YES"/>
    <d v="2025-07-07T00:00:00"/>
    <s v="AnMu"/>
    <s v="VC5"/>
    <s v="PASS"/>
    <d v="2025-07-09T00:00:00"/>
    <s v="SaSe"/>
    <s v="PASS"/>
    <x v="3"/>
    <m/>
    <s v="Cooperationspartner"/>
    <s v="TheryCell"/>
    <m/>
  </r>
  <r>
    <n v="508"/>
    <x v="3"/>
    <n v="1000970"/>
    <n v="1"/>
    <x v="3"/>
    <n v="1071"/>
    <s v="55925-c06-1"/>
    <x v="165"/>
    <s v="PaMe"/>
    <d v="2024-12-13T00:00:00"/>
    <s v="PaMe"/>
    <n v="145"/>
    <n v="1.9179999999999999"/>
    <s v="FAIL"/>
    <x v="1"/>
    <x v="1"/>
    <s v="YES"/>
    <s v="YES"/>
    <d v="2025-07-07T00:00:00"/>
    <s v="AnMu"/>
    <s v="VC5"/>
    <s v="PASS"/>
    <d v="2025-07-09T00:00:00"/>
    <s v="SaSe"/>
    <s v="PASS"/>
    <x v="5"/>
    <s v="2.OG"/>
    <m/>
    <m/>
    <s v="internal use in lab (JoEc), To much overflow on the inner bottleneck, second rate goods updated"/>
  </r>
  <r>
    <n v="509"/>
    <x v="3"/>
    <n v="1000976"/>
    <n v="1"/>
    <x v="5"/>
    <n v="1074"/>
    <s v="56544-c06-2"/>
    <x v="165"/>
    <s v="PaMe"/>
    <d v="2024-12-13T00:00:00"/>
    <s v="PaMe"/>
    <n v="146"/>
    <n v="0.92200000000000004"/>
    <s v="PASS"/>
    <x v="1"/>
    <x v="2"/>
    <s v="YES"/>
    <s v="YES"/>
    <d v="2025-07-07T00:00:00"/>
    <s v="AnMu"/>
    <s v="VC5"/>
    <s v="PASS"/>
    <d v="2025-07-09T00:00:00"/>
    <s v="SaSe"/>
    <s v="PASS"/>
    <x v="3"/>
    <m/>
    <s v="Cooperationspartner"/>
    <s v="TheryCell"/>
    <m/>
  </r>
  <r>
    <n v="510"/>
    <x v="3"/>
    <n v="1000978"/>
    <n v="1"/>
    <x v="5"/>
    <n v="1074"/>
    <s v="56544-c06-2"/>
    <x v="165"/>
    <s v="PaMe"/>
    <d v="2024-12-13T00:00:00"/>
    <s v="PaMe"/>
    <n v="146"/>
    <n v="0.54100000000000004"/>
    <s v="PASS"/>
    <x v="1"/>
    <x v="2"/>
    <s v="YES"/>
    <s v="YES"/>
    <d v="2025-07-07T00:00:00"/>
    <s v="AnMu"/>
    <s v="VC5"/>
    <s v="PASS"/>
    <d v="2025-07-09T00:00:00"/>
    <s v="SaSe"/>
    <s v="PASS"/>
    <x v="3"/>
    <m/>
    <s v="Cooperationspartner"/>
    <s v="TheryCell"/>
    <m/>
  </r>
  <r>
    <n v="511"/>
    <x v="3"/>
    <n v="1000983"/>
    <n v="1"/>
    <x v="4"/>
    <n v="1073"/>
    <s v="56544-c05-1"/>
    <x v="166"/>
    <s v="HeRe"/>
    <d v="2024-12-16T00:00:00"/>
    <s v="HeRe"/>
    <n v="143"/>
    <n v="4.1079999999999997"/>
    <s v="PASS"/>
    <x v="1"/>
    <x v="2"/>
    <s v="YES"/>
    <s v="YES"/>
    <d v="2025-07-07T00:00:00"/>
    <s v="AnMu"/>
    <s v="VC5"/>
    <s v="PASS"/>
    <d v="2025-07-09T00:00:00"/>
    <s v="SaSe"/>
    <s v="PASS"/>
    <x v="3"/>
    <m/>
    <s v="Cooperationspartner"/>
    <s v="TheryCell"/>
    <m/>
  </r>
  <r>
    <n v="512"/>
    <x v="3"/>
    <n v="1000984"/>
    <n v="1"/>
    <x v="4"/>
    <n v="1073"/>
    <s v="56544-c05-1"/>
    <x v="166"/>
    <s v="HeRe"/>
    <d v="2024-12-16T00:00:00"/>
    <s v="HeRe"/>
    <n v="144"/>
    <n v="0.59099999999999997"/>
    <s v="PASS"/>
    <x v="1"/>
    <x v="2"/>
    <s v="YES"/>
    <s v="YES"/>
    <d v="2025-07-07T00:00:00"/>
    <s v="AnMu"/>
    <s v="VC5"/>
    <s v="PASS"/>
    <d v="2025-07-09T00:00:00"/>
    <s v="SaSe"/>
    <s v="PASS"/>
    <x v="3"/>
    <m/>
    <s v="Cooperationspartner"/>
    <s v="TheryCell"/>
    <m/>
  </r>
  <r>
    <n v="513"/>
    <x v="3"/>
    <n v="1000985"/>
    <n v="1"/>
    <x v="5"/>
    <n v="1074"/>
    <s v="56544-c06-2"/>
    <x v="166"/>
    <s v="HeRe"/>
    <d v="2024-12-16T00:00:00"/>
    <s v="HeRe"/>
    <n v="148"/>
    <n v="0.68799999999999994"/>
    <s v="FAIL"/>
    <x v="1"/>
    <x v="1"/>
    <s v="YES"/>
    <s v="YES"/>
    <d v="2025-07-07T00:00:00"/>
    <s v="AnMu"/>
    <s v="VC5"/>
    <s v="PASS"/>
    <d v="2025-07-09T00:00:00"/>
    <s v="SaSe"/>
    <s v="PASS"/>
    <x v="5"/>
    <s v="2.OG"/>
    <m/>
    <m/>
    <s v="internal use in lab (JoEc)inhomogenous first layer, second rate goods updated"/>
  </r>
  <r>
    <n v="514"/>
    <x v="3"/>
    <n v="1000987"/>
    <n v="1"/>
    <x v="5"/>
    <n v="1074"/>
    <s v="56544-c06-2"/>
    <x v="166"/>
    <s v="HeRe"/>
    <d v="2024-12-16T00:00:00"/>
    <s v="HeRe"/>
    <n v="149"/>
    <n v="0.35099999999999998"/>
    <s v="PASS"/>
    <x v="1"/>
    <x v="2"/>
    <s v="YES"/>
    <s v="YES"/>
    <d v="2025-07-07T00:00:00"/>
    <s v="AnMu"/>
    <s v="VC5"/>
    <s v="PASS"/>
    <d v="2025-07-09T00:00:00"/>
    <s v="SaSe"/>
    <s v="PASS"/>
    <x v="3"/>
    <m/>
    <s v="Cooperationspartner"/>
    <s v="TheryCell"/>
    <m/>
  </r>
  <r>
    <n v="515"/>
    <x v="3"/>
    <n v="1000991"/>
    <n v="1"/>
    <x v="4"/>
    <n v="1073"/>
    <s v="56544-c05-1"/>
    <x v="167"/>
    <s v="BjBo"/>
    <d v="2024-12-17T00:00:00"/>
    <s v="BjBo"/>
    <n v="144"/>
    <n v="0.63200000000000001"/>
    <s v="PASS"/>
    <x v="1"/>
    <x v="1"/>
    <s v="YES"/>
    <s v="YES"/>
    <d v="2025-07-07T00:00:00"/>
    <s v="AnMu"/>
    <s v="VC5"/>
    <s v="PASS"/>
    <d v="2025-07-09T00:00:00"/>
    <s v="SaSe"/>
    <s v="PASS"/>
    <x v="5"/>
    <s v="2.OG"/>
    <m/>
    <m/>
    <s v="internal use in lab (JoEc), Durchgeführt von BjBo, B-Ware due to packaging issue"/>
  </r>
  <r>
    <n v="516"/>
    <x v="3"/>
    <n v="1000994"/>
    <n v="1"/>
    <x v="5"/>
    <n v="1074"/>
    <s v="56544-c06-2"/>
    <x v="167"/>
    <s v="BjBo"/>
    <d v="2024-12-17T00:00:00"/>
    <s v="BjBo"/>
    <n v="150"/>
    <n v="0.32600000000000001"/>
    <s v="PASS"/>
    <x v="1"/>
    <x v="1"/>
    <s v="YES"/>
    <s v="YES"/>
    <d v="2025-07-07T00:00:00"/>
    <s v="AnMu"/>
    <s v="VC5"/>
    <s v="PASS"/>
    <d v="2025-07-09T00:00:00"/>
    <s v="SaSe"/>
    <s v="PASS"/>
    <x v="5"/>
    <s v="2.OG"/>
    <m/>
    <m/>
    <s v="internal use in lab (JoEc), Durchgeführt von BjBo, B-Ware due to packaging issue"/>
  </r>
  <r>
    <n v="517"/>
    <x v="3"/>
    <n v="1000996"/>
    <n v="1"/>
    <x v="5"/>
    <n v="1074"/>
    <s v="56544-c06-2"/>
    <x v="167"/>
    <s v="BjBo"/>
    <d v="2024-12-17T00:00:00"/>
    <s v="BjBo"/>
    <n v="148"/>
    <n v="0.66600000000000004"/>
    <s v="PASS"/>
    <x v="1"/>
    <x v="1"/>
    <s v="YES"/>
    <s v="YES"/>
    <d v="2025-07-07T00:00:00"/>
    <s v="AnMu"/>
    <s v="VC5"/>
    <s v="PASS"/>
    <d v="2025-07-09T00:00:00"/>
    <s v="SaSe"/>
    <s v="PASS"/>
    <x v="5"/>
    <s v="2.OG"/>
    <m/>
    <m/>
    <s v="internal use in lab (JoEc), Durchgeführt von BjBo, B-Ware due to packaging issue"/>
  </r>
  <r>
    <n v="518"/>
    <x v="3"/>
    <n v="1000997"/>
    <n v="1"/>
    <x v="3"/>
    <n v="1078"/>
    <s v="57058-f01-42"/>
    <x v="168"/>
    <s v="NiKa"/>
    <d v="2025-01-30T00:00:00"/>
    <s v="NiKa"/>
    <n v="147"/>
    <n v="1.996"/>
    <s v="PASS"/>
    <x v="1"/>
    <x v="2"/>
    <s v="YES"/>
    <s v="YES"/>
    <d v="2025-07-07T00:00:00"/>
    <s v="AnMu"/>
    <s v="VC5"/>
    <s v="PASS"/>
    <d v="2025-07-09T00:00:00"/>
    <s v="SaSe"/>
    <s v="PASS"/>
    <x v="2"/>
    <m/>
    <m/>
    <m/>
    <s v="Internal TechTransfer"/>
  </r>
  <r>
    <n v="519"/>
    <x v="3"/>
    <n v="1000998"/>
    <n v="1"/>
    <x v="3"/>
    <n v="1078"/>
    <s v="57058-f01-42"/>
    <x v="168"/>
    <s v="NiKa"/>
    <d v="2025-01-30T00:00:00"/>
    <s v="NiKa"/>
    <n v="147"/>
    <n v="1.978"/>
    <s v="PASS"/>
    <x v="1"/>
    <x v="2"/>
    <s v="YES"/>
    <s v="YES"/>
    <d v="2025-07-07T00:00:00"/>
    <s v="AnMu"/>
    <s v="VC5"/>
    <s v="PASS"/>
    <d v="2025-07-09T00:00:00"/>
    <s v="SaSe"/>
    <s v="PASS"/>
    <x v="2"/>
    <m/>
    <m/>
    <m/>
    <s v="Internal TechTransfer"/>
  </r>
  <r>
    <n v="520"/>
    <x v="3"/>
    <n v="1000999"/>
    <n v="1"/>
    <x v="4"/>
    <n v="1079"/>
    <s v="57058-f01-25"/>
    <x v="168"/>
    <s v="NiKa"/>
    <d v="2025-01-30T00:00:00"/>
    <s v="NiKa"/>
    <n v="149"/>
    <n v="1.6180000000000001"/>
    <s v="PASS"/>
    <x v="1"/>
    <x v="2"/>
    <s v="YES"/>
    <s v="YES"/>
    <d v="2025-07-07T00:00:00"/>
    <s v="AnMu"/>
    <s v="VC5"/>
    <s v="PASS"/>
    <d v="2025-07-09T00:00:00"/>
    <s v="SaSe"/>
    <s v="PASS"/>
    <x v="2"/>
    <m/>
    <m/>
    <m/>
    <s v="Internal TechTransfer"/>
  </r>
  <r>
    <n v="521"/>
    <x v="3"/>
    <n v="1001000"/>
    <n v="1"/>
    <x v="4"/>
    <n v="1079"/>
    <s v="57058-f01-25"/>
    <x v="168"/>
    <s v="NiKa"/>
    <d v="2025-01-30T00:00:00"/>
    <s v="NiKa"/>
    <n v="149"/>
    <n v="1.7909999999999999"/>
    <s v="PASS"/>
    <x v="1"/>
    <x v="2"/>
    <s v="YES"/>
    <s v="YES"/>
    <d v="2025-07-07T00:00:00"/>
    <s v="AnMu"/>
    <s v="VC5"/>
    <s v="PASS"/>
    <d v="2025-07-09T00:00:00"/>
    <s v="SaSe"/>
    <s v="PASS"/>
    <x v="2"/>
    <m/>
    <m/>
    <m/>
    <s v="Internal TechTransfer"/>
  </r>
  <r>
    <n v="522"/>
    <x v="3"/>
    <n v="1001001"/>
    <n v="1"/>
    <x v="4"/>
    <n v="1079"/>
    <s v="57058-f01-25"/>
    <x v="168"/>
    <s v="NiKa"/>
    <d v="2025-01-30T00:00:00"/>
    <s v="NiKa"/>
    <n v="148"/>
    <n v="3.2069999999999999"/>
    <s v="PASS"/>
    <x v="1"/>
    <x v="2"/>
    <s v="YES"/>
    <s v="YES"/>
    <d v="2025-07-07T00:00:00"/>
    <s v="AnMu"/>
    <s v="VC5"/>
    <s v="PASS"/>
    <d v="2025-07-09T00:00:00"/>
    <s v="SaSe"/>
    <s v="PASS"/>
    <x v="2"/>
    <m/>
    <m/>
    <m/>
    <s v="Internal TechTransfer"/>
  </r>
  <r>
    <n v="523"/>
    <x v="3"/>
    <n v="1001002"/>
    <n v="1"/>
    <x v="5"/>
    <n v="1080"/>
    <s v="57058-f01-39"/>
    <x v="168"/>
    <s v="NiKa"/>
    <d v="2025-01-30T00:00:00"/>
    <s v="NiKa"/>
    <n v="149"/>
    <n v="1.284"/>
    <s v="PASS"/>
    <x v="1"/>
    <x v="2"/>
    <s v="YES"/>
    <s v="YES"/>
    <d v="2025-07-07T00:00:00"/>
    <s v="AnMu"/>
    <s v="VC5"/>
    <s v="PASS"/>
    <d v="2025-07-09T00:00:00"/>
    <s v="SaSe"/>
    <s v="PASS"/>
    <x v="2"/>
    <m/>
    <m/>
    <m/>
    <s v="Internal TechTransfer"/>
  </r>
  <r>
    <n v="524"/>
    <x v="3"/>
    <n v="1001003"/>
    <n v="1"/>
    <x v="5"/>
    <n v="1080"/>
    <s v="57058-f01-39"/>
    <x v="168"/>
    <s v="NiKa"/>
    <d v="2025-01-30T00:00:00"/>
    <s v="NiKa"/>
    <n v="149"/>
    <n v="2.3879999999999999"/>
    <s v="PASS"/>
    <x v="1"/>
    <x v="2"/>
    <s v="YES"/>
    <s v="YES"/>
    <d v="2025-07-07T00:00:00"/>
    <s v="AnMu"/>
    <s v="VC5"/>
    <s v="PASS"/>
    <d v="2025-07-09T00:00:00"/>
    <s v="SaSe"/>
    <s v="PASS"/>
    <x v="2"/>
    <m/>
    <m/>
    <m/>
    <s v="Internal TechTransfer"/>
  </r>
  <r>
    <n v="525"/>
    <x v="3"/>
    <n v="1001004"/>
    <n v="1"/>
    <x v="3"/>
    <n v="1078"/>
    <s v="57058-f01-42"/>
    <x v="168"/>
    <s v="NiKa"/>
    <d v="2025-01-30T00:00:00"/>
    <s v="NiKa"/>
    <n v="146"/>
    <n v="1.9710000000000001"/>
    <s v="PASS"/>
    <x v="1"/>
    <x v="2"/>
    <s v="YES"/>
    <s v="YES"/>
    <d v="2025-07-07T00:00:00"/>
    <s v="AnMu"/>
    <s v="VC5"/>
    <s v="PASS"/>
    <d v="2025-07-09T00:00:00"/>
    <s v="SaSe"/>
    <s v="PASS"/>
    <x v="2"/>
    <m/>
    <m/>
    <m/>
    <s v="Internal TechTransfer"/>
  </r>
  <r>
    <n v="526"/>
    <x v="3"/>
    <n v="1001005"/>
    <n v="1"/>
    <x v="5"/>
    <n v="1080"/>
    <s v="57058-f01-39"/>
    <x v="168"/>
    <s v="NiKa"/>
    <d v="2025-01-30T00:00:00"/>
    <s v="NiKa"/>
    <n v="148"/>
    <n v="0.84399999999999997"/>
    <s v="PASS"/>
    <x v="1"/>
    <x v="2"/>
    <s v="YES"/>
    <s v="YES"/>
    <d v="2025-07-07T00:00:00"/>
    <s v="AnMu"/>
    <s v="VC5"/>
    <s v="PASS"/>
    <d v="2025-07-09T00:00:00"/>
    <s v="SaSe"/>
    <s v="PASS"/>
    <x v="2"/>
    <m/>
    <m/>
    <m/>
    <s v="Internal TechTransfer"/>
  </r>
  <r>
    <n v="527"/>
    <x v="3"/>
    <n v="1001006"/>
    <n v="1"/>
    <x v="3"/>
    <n v="1078"/>
    <s v="57058-f01-42"/>
    <x v="168"/>
    <s v="NiKa"/>
    <d v="2025-01-30T00:00:00"/>
    <s v="NiKa"/>
    <n v="147"/>
    <n v="3.629"/>
    <s v="PASS"/>
    <x v="1"/>
    <x v="2"/>
    <s v="YES"/>
    <s v="YES"/>
    <d v="2025-07-07T00:00:00"/>
    <s v="AnMu"/>
    <s v="VC5"/>
    <s v="PASS"/>
    <d v="2025-07-09T00:00:00"/>
    <s v="SaSe"/>
    <s v="PASS"/>
    <x v="2"/>
    <m/>
    <m/>
    <m/>
    <s v="Internal TechTransfer"/>
  </r>
  <r>
    <n v="528"/>
    <x v="3"/>
    <n v="1001007"/>
    <n v="1"/>
    <x v="4"/>
    <n v="1079"/>
    <s v="57058-f01-25"/>
    <x v="168"/>
    <s v="NiKa"/>
    <d v="2025-01-30T00:00:00"/>
    <s v="NiKa"/>
    <n v="149"/>
    <n v="3.4380000000000002"/>
    <s v="PASS"/>
    <x v="1"/>
    <x v="2"/>
    <s v="YES"/>
    <s v="YES"/>
    <d v="2025-07-07T00:00:00"/>
    <s v="AnMu"/>
    <s v="VC5"/>
    <s v="PASS"/>
    <d v="2025-07-09T00:00:00"/>
    <s v="SaSe"/>
    <s v="PASS"/>
    <x v="2"/>
    <m/>
    <m/>
    <m/>
    <s v="Internal TechTransfer"/>
  </r>
  <r>
    <n v="529"/>
    <x v="3"/>
    <n v="1001008"/>
    <n v="1"/>
    <x v="5"/>
    <n v="1080"/>
    <s v="57058-f01-39"/>
    <x v="168"/>
    <s v="NiKa"/>
    <d v="2025-01-30T00:00:00"/>
    <s v="NiKa"/>
    <n v="149"/>
    <n v="3.3410000000000002"/>
    <s v="PASS"/>
    <x v="1"/>
    <x v="2"/>
    <s v="YES"/>
    <s v="YES"/>
    <d v="2025-07-07T00:00:00"/>
    <s v="AnMu"/>
    <s v="VC5"/>
    <s v="PASS"/>
    <d v="2025-07-09T00:00:00"/>
    <s v="SaSe"/>
    <s v="PASS"/>
    <x v="2"/>
    <m/>
    <m/>
    <m/>
    <s v="Internal TechTransfer"/>
  </r>
  <r>
    <n v="530"/>
    <x v="5"/>
    <n v="1001009"/>
    <n v="1"/>
    <x v="3"/>
    <n v="1078"/>
    <s v="57058-f01-42"/>
    <x v="169"/>
    <s v="PaMe"/>
    <d v="2025-02-04T00:00:00"/>
    <s v="PaMe"/>
    <n v="813"/>
    <n v="10"/>
    <s v="FAIL"/>
    <x v="2"/>
    <x v="0"/>
    <m/>
    <m/>
    <m/>
    <m/>
    <m/>
    <m/>
    <m/>
    <m/>
    <m/>
    <x v="1"/>
    <s v="WASTE"/>
    <m/>
    <m/>
    <s v="Stringing in the middle tube"/>
  </r>
  <r>
    <n v="531"/>
    <x v="5"/>
    <n v="1001010"/>
    <n v="1"/>
    <x v="4"/>
    <n v="1079"/>
    <s v="57058-f01-25"/>
    <x v="169"/>
    <s v="PaMe"/>
    <d v="2025-02-11T00:00:00"/>
    <s v="PaMe"/>
    <n v="830"/>
    <n v="2.41"/>
    <s v="FAIL"/>
    <x v="1"/>
    <x v="1"/>
    <s v="YES"/>
    <s v="YES"/>
    <d v="2025-07-07T00:00:00"/>
    <s v="AnMu"/>
    <s v="VC5"/>
    <s v="PASS"/>
    <d v="2025-07-09T00:00:00"/>
    <s v="SaSe"/>
    <s v="PASS"/>
    <x v="2"/>
    <s v="2.OG"/>
    <m/>
    <m/>
    <s v="PRETEST, second rate updated"/>
  </r>
  <r>
    <n v="532"/>
    <x v="5"/>
    <n v="1001011"/>
    <n v="1"/>
    <x v="5"/>
    <n v="1080"/>
    <s v="57058-f01-39"/>
    <x v="169"/>
    <s v="PaMe"/>
    <d v="2025-02-11T00:00:00"/>
    <s v="PaMe"/>
    <n v="830"/>
    <n v="10"/>
    <s v="FAIL"/>
    <x v="2"/>
    <x v="0"/>
    <m/>
    <m/>
    <m/>
    <m/>
    <m/>
    <m/>
    <m/>
    <m/>
    <m/>
    <x v="1"/>
    <s v="WASTE"/>
    <m/>
    <m/>
    <s v="PRETEST"/>
  </r>
  <r>
    <n v="533"/>
    <x v="5"/>
    <n v="1001012"/>
    <n v="1"/>
    <x v="3"/>
    <n v="1082"/>
    <s v="57058-f01-26"/>
    <x v="170"/>
    <s v="PaMe"/>
    <d v="2025-02-11T00:00:00"/>
    <s v="PaMe"/>
    <n v="834"/>
    <n v="2.38"/>
    <s v="FAIL"/>
    <x v="1"/>
    <x v="1"/>
    <s v="YES"/>
    <s v="YES"/>
    <d v="2025-07-07T00:00:00"/>
    <s v="AnMu"/>
    <s v="VC5"/>
    <s v="PASS"/>
    <d v="2025-07-09T00:00:00"/>
    <s v="SaSe"/>
    <s v="PASS"/>
    <x v="2"/>
    <s v="2.OG"/>
    <m/>
    <m/>
    <s v="PRETEST, second rate updated"/>
  </r>
  <r>
    <n v="534"/>
    <x v="5"/>
    <n v="1001013"/>
    <n v="1"/>
    <x v="4"/>
    <n v="1079"/>
    <s v="57058-f01-25"/>
    <x v="170"/>
    <s v="PaMe"/>
    <d v="2025-02-11T00:00:00"/>
    <s v="PaMe"/>
    <n v="881"/>
    <n v="0.378"/>
    <s v="FAIL"/>
    <x v="1"/>
    <x v="1"/>
    <s v="YES"/>
    <s v="YES"/>
    <d v="2025-07-07T00:00:00"/>
    <s v="AnMu"/>
    <s v="VC5"/>
    <s v="PASS"/>
    <d v="2025-07-09T00:00:00"/>
    <s v="SaSe"/>
    <s v="PASS"/>
    <x v="2"/>
    <s v="2.OG"/>
    <m/>
    <m/>
    <s v="PRETEST, second rate updated"/>
  </r>
  <r>
    <n v="535"/>
    <x v="5"/>
    <n v="1001014"/>
    <n v="1"/>
    <x v="5"/>
    <n v="1080"/>
    <s v="57058-f01-39"/>
    <x v="170"/>
    <s v="PaMe"/>
    <d v="2025-02-11T00:00:00"/>
    <s v="PaMe"/>
    <n v="884"/>
    <n v="0.878"/>
    <s v="FAIL"/>
    <x v="1"/>
    <x v="1"/>
    <s v="YES"/>
    <s v="YES"/>
    <d v="2025-07-07T00:00:00"/>
    <s v="AnMu"/>
    <s v="VC5"/>
    <s v="PASS"/>
    <d v="2025-07-09T00:00:00"/>
    <s v="SaSe"/>
    <s v="PASS"/>
    <x v="2"/>
    <s v="2.OG"/>
    <m/>
    <m/>
    <s v="PRETEST, second rate updated"/>
  </r>
  <r>
    <n v="536"/>
    <x v="5"/>
    <n v="1001015"/>
    <n v="1"/>
    <x v="3"/>
    <n v="1082"/>
    <s v="57058-f01-26"/>
    <x v="171"/>
    <s v="PaMe"/>
    <d v="2025-02-11T00:00:00"/>
    <s v="PaMe"/>
    <n v="852"/>
    <n v="2.1480000000000001"/>
    <s v="FAIL"/>
    <x v="1"/>
    <x v="1"/>
    <s v="YES"/>
    <s v="YES"/>
    <d v="2025-07-07T00:00:00"/>
    <s v="AnMu"/>
    <s v="VC5"/>
    <s v="PASS"/>
    <d v="2025-07-09T00:00:00"/>
    <s v="SaSe"/>
    <s v="PASS"/>
    <x v="2"/>
    <s v="2.OG"/>
    <m/>
    <m/>
    <s v="PRETEST, second rate updated"/>
  </r>
  <r>
    <n v="537"/>
    <x v="5"/>
    <n v="1001016"/>
    <n v="1"/>
    <x v="4"/>
    <n v="1079"/>
    <s v="57058-f01-25"/>
    <x v="171"/>
    <s v="PaMe"/>
    <d v="2025-02-11T00:00:00"/>
    <s v="PaMe"/>
    <n v="884"/>
    <n v="0.84899999999999998"/>
    <s v="FAIL"/>
    <x v="1"/>
    <x v="1"/>
    <s v="YES"/>
    <s v="YES"/>
    <d v="2025-07-07T00:00:00"/>
    <s v="AnMu"/>
    <s v="VC5"/>
    <s v="PASS"/>
    <d v="2025-07-09T00:00:00"/>
    <s v="SaSe"/>
    <s v="PASS"/>
    <x v="2"/>
    <s v="2.OG"/>
    <m/>
    <m/>
    <s v="PRETEST, second rate updated"/>
  </r>
  <r>
    <n v="538"/>
    <x v="5"/>
    <n v="1001017"/>
    <n v="1"/>
    <x v="5"/>
    <n v="1083"/>
    <s v="57058-f01-43"/>
    <x v="171"/>
    <s v="PaMe"/>
    <d v="2025-02-11T00:00:00"/>
    <s v="PaMe"/>
    <n v="887"/>
    <n v="0.78700000000000003"/>
    <s v="FAIL"/>
    <x v="1"/>
    <x v="1"/>
    <s v="YES"/>
    <s v="YES"/>
    <d v="2025-07-07T00:00:00"/>
    <s v="AnMu"/>
    <s v="VC5"/>
    <s v="PASS"/>
    <d v="2025-07-09T00:00:00"/>
    <s v="SaSe"/>
    <s v="PASS"/>
    <x v="2"/>
    <s v="2.OG"/>
    <m/>
    <m/>
    <s v="PRETEST, second rate updated"/>
  </r>
  <r>
    <n v="539"/>
    <x v="5"/>
    <n v="1001018"/>
    <n v="1"/>
    <x v="3"/>
    <n v="1082"/>
    <s v="57058-f01-26"/>
    <x v="171"/>
    <s v="PaMe"/>
    <d v="2025-02-11T00:00:00"/>
    <s v="PaMe"/>
    <n v="778"/>
    <n v="10"/>
    <s v="FAIL"/>
    <x v="2"/>
    <x v="0"/>
    <m/>
    <m/>
    <m/>
    <m/>
    <m/>
    <m/>
    <m/>
    <m/>
    <m/>
    <x v="1"/>
    <s v="WASTE"/>
    <m/>
    <m/>
    <s v="Internal TechTransfer"/>
  </r>
  <r>
    <n v="540"/>
    <x v="5"/>
    <n v="1001019"/>
    <n v="1"/>
    <x v="4"/>
    <n v="1079"/>
    <s v="57058-f01-25"/>
    <x v="171"/>
    <s v="PaMe"/>
    <d v="2025-02-11T00:00:00"/>
    <s v="PaMe"/>
    <n v="828"/>
    <n v="10"/>
    <s v="FAIL"/>
    <x v="2"/>
    <x v="0"/>
    <m/>
    <m/>
    <m/>
    <m/>
    <m/>
    <m/>
    <m/>
    <m/>
    <m/>
    <x v="1"/>
    <s v="WASTE"/>
    <m/>
    <m/>
    <s v="Internal TechTransfer"/>
  </r>
  <r>
    <n v="541"/>
    <x v="5"/>
    <n v="1001020"/>
    <n v="1"/>
    <x v="5"/>
    <n v="1083"/>
    <s v="57058-f01-43"/>
    <x v="171"/>
    <s v="PaMe"/>
    <d v="2025-02-11T00:00:00"/>
    <s v="PaMe"/>
    <n v="827"/>
    <n v="10"/>
    <s v="FAIL"/>
    <x v="2"/>
    <x v="0"/>
    <m/>
    <m/>
    <m/>
    <m/>
    <m/>
    <m/>
    <m/>
    <m/>
    <m/>
    <x v="1"/>
    <s v="WASTE"/>
    <m/>
    <m/>
    <s v="Internal TechTransfer"/>
  </r>
  <r>
    <n v="542"/>
    <x v="3"/>
    <n v="1001021"/>
    <m/>
    <x v="6"/>
    <s v="//"/>
    <s v="//"/>
    <x v="172"/>
    <s v="//"/>
    <d v="2025-02-14T00:00:00"/>
    <s v="NiKa"/>
    <n v="146"/>
    <n v="1.401"/>
    <s v="PASS"/>
    <x v="1"/>
    <x v="2"/>
    <s v="YES"/>
    <s v="YES"/>
    <d v="2025-07-07T00:00:00"/>
    <s v="AnMu"/>
    <s v="VC5"/>
    <s v="PASS"/>
    <d v="2025-07-09T00:00:00"/>
    <s v="SaSe"/>
    <s v="PASS"/>
    <x v="2"/>
    <m/>
    <m/>
    <m/>
    <s v="PRETEST"/>
  </r>
  <r>
    <n v="543"/>
    <x v="3"/>
    <n v="1001022"/>
    <m/>
    <x v="6"/>
    <s v="//"/>
    <s v="//"/>
    <x v="172"/>
    <s v="//"/>
    <d v="2025-02-14T00:00:00"/>
    <s v="NiKa"/>
    <n v="149"/>
    <n v="1.143"/>
    <s v="PASS"/>
    <x v="1"/>
    <x v="2"/>
    <s v="YES"/>
    <s v="YES"/>
    <d v="2025-07-07T00:00:00"/>
    <s v="AnMu"/>
    <s v="VC5"/>
    <s v="PASS"/>
    <d v="2025-07-09T00:00:00"/>
    <s v="SaSe"/>
    <s v="PASS"/>
    <x v="2"/>
    <m/>
    <m/>
    <m/>
    <s v="PRETEST"/>
  </r>
  <r>
    <n v="544"/>
    <x v="3"/>
    <n v="1001023"/>
    <m/>
    <x v="6"/>
    <s v="//"/>
    <s v="//"/>
    <x v="172"/>
    <s v="//"/>
    <d v="2025-02-14T00:00:00"/>
    <s v="NiKa"/>
    <n v="147"/>
    <n v="0.42199999999999999"/>
    <s v="FAIL"/>
    <x v="1"/>
    <x v="1"/>
    <s v="YES"/>
    <s v="YES"/>
    <d v="2025-07-07T00:00:00"/>
    <s v="AnMu"/>
    <s v="VC5"/>
    <s v="PASS"/>
    <d v="2025-07-09T00:00:00"/>
    <s v="SaSe"/>
    <s v="PASS"/>
    <x v="5"/>
    <s v="2.OG"/>
    <m/>
    <m/>
    <s v="internal use in lab (JoEc), PRETEST"/>
  </r>
  <r>
    <n v="545"/>
    <x v="3"/>
    <n v="1001024"/>
    <m/>
    <x v="6"/>
    <s v="//"/>
    <s v="//"/>
    <x v="172"/>
    <s v="//"/>
    <d v="2025-02-14T00:00:00"/>
    <s v="NiKa"/>
    <n v="149"/>
    <n v="0.76200000000000001"/>
    <s v="FAIL"/>
    <x v="1"/>
    <x v="1"/>
    <s v="YES"/>
    <s v="YES"/>
    <d v="2025-07-07T00:00:00"/>
    <s v="AnMu"/>
    <s v="VC5"/>
    <s v="PASS"/>
    <d v="2025-07-09T00:00:00"/>
    <s v="SaSe"/>
    <s v="PASS"/>
    <x v="5"/>
    <s v="2.OG"/>
    <m/>
    <m/>
    <s v="internal use in lab (JoEc), PRETEST"/>
  </r>
  <r>
    <n v="546"/>
    <x v="3"/>
    <n v="1001025"/>
    <m/>
    <x v="6"/>
    <s v="//"/>
    <s v="//"/>
    <x v="172"/>
    <s v="//"/>
    <d v="2025-02-14T00:00:00"/>
    <s v="NiKa"/>
    <n v="149"/>
    <n v="0.34899999999999998"/>
    <s v="PASS"/>
    <x v="1"/>
    <x v="2"/>
    <s v="YES"/>
    <s v="YES"/>
    <d v="2025-07-07T00:00:00"/>
    <s v="AnMu"/>
    <s v="VC5"/>
    <s v="PASS"/>
    <d v="2025-07-09T00:00:00"/>
    <s v="SaSe"/>
    <s v="PASS"/>
    <x v="2"/>
    <m/>
    <m/>
    <m/>
    <s v="PRETEST"/>
  </r>
  <r>
    <n v="547"/>
    <x v="3"/>
    <n v="1001026"/>
    <m/>
    <x v="6"/>
    <s v="//"/>
    <s v="//"/>
    <x v="172"/>
    <s v="//"/>
    <d v="2025-02-14T00:00:00"/>
    <s v="NiKa"/>
    <n v="150"/>
    <n v="0.33500000000000002"/>
    <s v="FAIL"/>
    <x v="1"/>
    <x v="1"/>
    <m/>
    <m/>
    <m/>
    <m/>
    <m/>
    <m/>
    <m/>
    <m/>
    <m/>
    <x v="1"/>
    <m/>
    <m/>
    <m/>
    <s v="PRETEST, not usable- particle"/>
  </r>
  <r>
    <n v="548"/>
    <x v="3"/>
    <n v="1001027"/>
    <m/>
    <x v="6"/>
    <s v="//"/>
    <s v="//"/>
    <x v="172"/>
    <s v="//"/>
    <d v="2025-02-14T00:00:00"/>
    <s v="NiKa"/>
    <n v="150"/>
    <n v="0.439"/>
    <s v="PASS"/>
    <x v="1"/>
    <x v="2"/>
    <s v="YES"/>
    <s v="YES"/>
    <d v="2025-07-07T00:00:00"/>
    <s v="AnMu"/>
    <s v="VC5"/>
    <s v="PASS"/>
    <d v="2025-07-09T00:00:00"/>
    <s v="SaSe"/>
    <s v="PASS"/>
    <x v="2"/>
    <m/>
    <m/>
    <m/>
    <s v="PRETEST"/>
  </r>
  <r>
    <n v="549"/>
    <x v="3"/>
    <n v="1001028"/>
    <m/>
    <x v="6"/>
    <s v="//"/>
    <s v="//"/>
    <x v="172"/>
    <s v="//"/>
    <d v="2025-02-14T00:00:00"/>
    <s v="NiKa"/>
    <n v="150"/>
    <n v="1.1579999999999999"/>
    <s v="FAIL"/>
    <x v="1"/>
    <x v="1"/>
    <s v="YES"/>
    <s v="YES"/>
    <d v="2025-07-07T00:00:00"/>
    <s v="AnMu"/>
    <s v="VC5"/>
    <s v="PASS"/>
    <d v="2025-07-09T00:00:00"/>
    <s v="SaSe"/>
    <s v="PASS"/>
    <x v="5"/>
    <s v="2.OG"/>
    <m/>
    <m/>
    <s v="internal use in lab (JoEc), PRETEST"/>
  </r>
  <r>
    <n v="550"/>
    <x v="3"/>
    <n v="1001029"/>
    <m/>
    <x v="6"/>
    <s v="//"/>
    <s v="//"/>
    <x v="172"/>
    <s v="//"/>
    <d v="2025-02-14T00:00:00"/>
    <s v="NiKa"/>
    <n v="147"/>
    <n v="0.40100000000000002"/>
    <s v="PASS"/>
    <x v="1"/>
    <x v="2"/>
    <s v="YES"/>
    <s v="YES"/>
    <d v="2025-07-07T00:00:00"/>
    <s v="AnMu"/>
    <s v="VC5"/>
    <s v="PASS"/>
    <d v="2025-07-09T00:00:00"/>
    <s v="SaSe"/>
    <s v="PASS"/>
    <x v="2"/>
    <m/>
    <m/>
    <m/>
    <s v="PRETEST"/>
  </r>
  <r>
    <n v="551"/>
    <x v="3"/>
    <n v="1001030"/>
    <m/>
    <x v="6"/>
    <s v="//"/>
    <s v="//"/>
    <x v="172"/>
    <s v="//"/>
    <d v="2025-02-14T00:00:00"/>
    <s v="NiKa"/>
    <n v="148"/>
    <n v="1.504"/>
    <s v="PASS"/>
    <x v="1"/>
    <x v="2"/>
    <s v="YES"/>
    <s v="YES"/>
    <d v="2025-07-07T00:00:00"/>
    <s v="AnMu"/>
    <s v="VC5"/>
    <s v="PASS"/>
    <d v="2025-07-09T00:00:00"/>
    <s v="SaSe"/>
    <s v="PASS"/>
    <x v="2"/>
    <m/>
    <m/>
    <m/>
    <s v="PRETEST"/>
  </r>
  <r>
    <n v="552"/>
    <x v="3"/>
    <n v="1001031"/>
    <m/>
    <x v="6"/>
    <s v="//"/>
    <s v="//"/>
    <x v="172"/>
    <s v="//"/>
    <d v="2025-02-14T00:00:00"/>
    <s v="NiKa"/>
    <n v="148"/>
    <n v="0.73099999999999998"/>
    <s v="FAIL"/>
    <x v="1"/>
    <x v="1"/>
    <s v="YES"/>
    <s v="YES"/>
    <d v="2025-07-07T00:00:00"/>
    <s v="AnMu"/>
    <s v="VC5"/>
    <s v="PASS"/>
    <d v="2025-07-09T00:00:00"/>
    <s v="SaSe"/>
    <s v="PASS"/>
    <x v="5"/>
    <s v="2.OG"/>
    <m/>
    <m/>
    <s v="internal use in lab (JoEc), PRETEST, second rate in second visual check druing relabeling"/>
  </r>
  <r>
    <n v="553"/>
    <x v="3"/>
    <n v="1001032"/>
    <m/>
    <x v="6"/>
    <s v="//"/>
    <s v="//"/>
    <x v="172"/>
    <s v="//"/>
    <d v="2025-02-14T00:00:00"/>
    <s v="NiKa"/>
    <n v="149"/>
    <n v="0.43099999999999999"/>
    <s v="FAIL"/>
    <x v="1"/>
    <x v="1"/>
    <s v="YES"/>
    <s v="YES"/>
    <d v="2025-07-07T00:00:00"/>
    <s v="AnMu"/>
    <s v="VC5"/>
    <s v="PASS"/>
    <d v="2025-07-09T00:00:00"/>
    <s v="SaSe"/>
    <s v="PASS"/>
    <x v="5"/>
    <s v="2.OG"/>
    <m/>
    <m/>
    <s v="internal use in lab (JoEc), PRETEST, second rate in second visual check druing relabeling"/>
  </r>
  <r>
    <n v="554"/>
    <x v="3"/>
    <n v="1001033"/>
    <m/>
    <x v="6"/>
    <s v="//"/>
    <s v="//"/>
    <x v="172"/>
    <s v="//"/>
    <d v="2025-02-14T00:00:00"/>
    <s v="NiKa"/>
    <n v="149"/>
    <n v="0.311"/>
    <s v="FAIL"/>
    <x v="1"/>
    <x v="1"/>
    <s v="YES"/>
    <s v="YES"/>
    <d v="2025-07-07T00:00:00"/>
    <s v="AnMu"/>
    <s v="VC5"/>
    <s v="PASS"/>
    <d v="2025-07-09T00:00:00"/>
    <s v="SaSe"/>
    <s v="PASS"/>
    <x v="5"/>
    <s v="2.OG"/>
    <m/>
    <m/>
    <s v="internal use in lab (JoEc), PRETEST, second rate in second visual check druing relabeling"/>
  </r>
  <r>
    <n v="555"/>
    <x v="3"/>
    <n v="1001034"/>
    <m/>
    <x v="6"/>
    <s v="//"/>
    <s v="//"/>
    <x v="172"/>
    <s v="//"/>
    <d v="2025-02-14T00:00:00"/>
    <s v="NiKa"/>
    <n v="148"/>
    <n v="0.39300000000000002"/>
    <s v="FAIL"/>
    <x v="1"/>
    <x v="1"/>
    <s v="YES"/>
    <s v="YES"/>
    <d v="2025-07-07T00:00:00"/>
    <s v="AnMu"/>
    <s v="VC5"/>
    <s v="PASS"/>
    <d v="2025-07-09T00:00:00"/>
    <s v="SaSe"/>
    <s v="PASS"/>
    <x v="5"/>
    <s v="2.OG"/>
    <m/>
    <m/>
    <s v="internal use in lab (JoEc), PRETEST, second rate in second visual check druing relabeling"/>
  </r>
  <r>
    <n v="556"/>
    <x v="3"/>
    <n v="1001035"/>
    <m/>
    <x v="6"/>
    <s v="//"/>
    <s v="//"/>
    <x v="172"/>
    <s v="//"/>
    <d v="2025-02-14T00:00:00"/>
    <s v="NiKa"/>
    <n v="148"/>
    <n v="0.82199999999999995"/>
    <s v="FAIL"/>
    <x v="1"/>
    <x v="1"/>
    <s v="YES"/>
    <s v="YES"/>
    <d v="2025-07-07T00:00:00"/>
    <s v="AnMu"/>
    <s v="VC5"/>
    <s v="PASS"/>
    <d v="2025-07-09T00:00:00"/>
    <s v="SaSe"/>
    <s v="PASS"/>
    <x v="5"/>
    <s v="2.OG"/>
    <m/>
    <m/>
    <s v="internal use in lab (JoEc), PRETEST"/>
  </r>
  <r>
    <n v="557"/>
    <x v="3"/>
    <n v="1001036"/>
    <m/>
    <x v="6"/>
    <s v="//"/>
    <s v="//"/>
    <x v="172"/>
    <s v="//"/>
    <d v="2025-02-14T00:00:00"/>
    <s v="NiKa"/>
    <n v="148"/>
    <n v="1.3260000000000001"/>
    <s v="FAIL"/>
    <x v="1"/>
    <x v="1"/>
    <s v="YES"/>
    <s v="YES"/>
    <d v="2025-07-07T00:00:00"/>
    <s v="AnMu"/>
    <s v="VC5"/>
    <s v="PASS"/>
    <d v="2025-07-09T00:00:00"/>
    <s v="SaSe"/>
    <s v="PASS"/>
    <x v="5"/>
    <s v="2.OG"/>
    <m/>
    <m/>
    <s v="internal use in lab (JoEc), PRETEST"/>
  </r>
  <r>
    <n v="558"/>
    <x v="3"/>
    <n v="1001037"/>
    <m/>
    <x v="6"/>
    <s v="//"/>
    <s v="//"/>
    <x v="172"/>
    <s v="//"/>
    <d v="2025-02-14T00:00:00"/>
    <s v="NiKa"/>
    <n v="149"/>
    <n v="0.28299999999999997"/>
    <s v="FAIL"/>
    <x v="1"/>
    <x v="1"/>
    <s v="YES"/>
    <s v="YES"/>
    <d v="2025-07-07T00:00:00"/>
    <s v="AnMu"/>
    <s v="VC5"/>
    <s v="PASS"/>
    <d v="2025-07-09T00:00:00"/>
    <s v="SaSe"/>
    <s v="PASS"/>
    <x v="5"/>
    <s v="2.OG"/>
    <m/>
    <m/>
    <s v="internal use in lab (JoEc), PRETEST, second rate in second visual check druing relabeling"/>
  </r>
  <r>
    <n v="559"/>
    <x v="3"/>
    <n v="1001038"/>
    <m/>
    <x v="6"/>
    <s v="//"/>
    <s v="//"/>
    <x v="172"/>
    <s v="//"/>
    <d v="2025-02-14T00:00:00"/>
    <s v="NiKa"/>
    <n v="149"/>
    <n v="0.747"/>
    <s v="FAIL"/>
    <x v="1"/>
    <x v="1"/>
    <s v="YES"/>
    <s v="YES"/>
    <d v="2025-07-07T00:00:00"/>
    <s v="AnMu"/>
    <s v="VC5"/>
    <s v="PASS"/>
    <d v="2025-07-09T00:00:00"/>
    <s v="SaSe"/>
    <s v="PASS"/>
    <x v="2"/>
    <s v="2.OG"/>
    <m/>
    <m/>
    <s v="PRETEST, second rate in second visual check druing relabeling"/>
  </r>
  <r>
    <n v="560"/>
    <x v="3"/>
    <n v="1001039"/>
    <m/>
    <x v="6"/>
    <s v="//"/>
    <s v="//"/>
    <x v="172"/>
    <s v="//"/>
    <d v="2025-02-14T00:00:00"/>
    <s v="NiKa"/>
    <n v="149"/>
    <n v="0.30399999999999999"/>
    <s v="FAIL"/>
    <x v="1"/>
    <x v="1"/>
    <s v="YES"/>
    <s v="YES"/>
    <d v="2025-07-07T00:00:00"/>
    <s v="AnMu"/>
    <s v="VC5"/>
    <s v="PASS"/>
    <d v="2025-07-09T00:00:00"/>
    <s v="SaSe"/>
    <s v="PASS"/>
    <x v="2"/>
    <s v="2.OG"/>
    <m/>
    <m/>
    <s v="PRETEST"/>
  </r>
  <r>
    <n v="561"/>
    <x v="3"/>
    <n v="1001040"/>
    <m/>
    <x v="6"/>
    <s v="//"/>
    <s v="//"/>
    <x v="172"/>
    <s v="//"/>
    <d v="2025-02-14T00:00:00"/>
    <s v="NiKa"/>
    <n v="148"/>
    <n v="1.3280000000000001"/>
    <s v="FAIL"/>
    <x v="1"/>
    <x v="1"/>
    <s v="YES"/>
    <s v="YES"/>
    <d v="2025-07-07T00:00:00"/>
    <s v="AnMu"/>
    <s v="VC5"/>
    <s v="PASS"/>
    <d v="2025-07-09T00:00:00"/>
    <s v="SaSe"/>
    <s v="PASS"/>
    <x v="2"/>
    <s v="2.OG"/>
    <m/>
    <m/>
    <s v="PRETEST"/>
  </r>
  <r>
    <n v="562"/>
    <x v="3"/>
    <n v="1001041"/>
    <m/>
    <x v="6"/>
    <s v="//"/>
    <s v="//"/>
    <x v="172"/>
    <s v="//"/>
    <d v="2025-02-14T00:00:00"/>
    <s v="NiKa"/>
    <n v="146"/>
    <n v="0.68"/>
    <s v="FAIL"/>
    <x v="1"/>
    <x v="1"/>
    <s v="YES"/>
    <s v="YES"/>
    <d v="2025-07-07T00:00:00"/>
    <s v="AnMu"/>
    <s v="VC5"/>
    <s v="PASS"/>
    <d v="2025-07-09T00:00:00"/>
    <s v="SaSe"/>
    <s v="PASS"/>
    <x v="2"/>
    <s v="2.OG"/>
    <m/>
    <m/>
    <s v="PRETEST"/>
  </r>
  <r>
    <n v="563"/>
    <x v="3"/>
    <n v="1001042"/>
    <m/>
    <x v="6"/>
    <s v="//"/>
    <s v="//"/>
    <x v="172"/>
    <s v="//"/>
    <d v="2025-02-14T00:00:00"/>
    <s v="NiKa"/>
    <n v="148"/>
    <n v="1.913"/>
    <s v="FAIL"/>
    <x v="1"/>
    <x v="1"/>
    <s v="YES"/>
    <s v="YES"/>
    <d v="2025-07-07T00:00:00"/>
    <s v="AnMu"/>
    <s v="VC5"/>
    <s v="PASS"/>
    <d v="2025-07-09T00:00:00"/>
    <s v="SaSe"/>
    <s v="PASS"/>
    <x v="2"/>
    <s v="2.OG"/>
    <m/>
    <m/>
    <s v="PRETEST"/>
  </r>
  <r>
    <n v="564"/>
    <x v="3"/>
    <n v="1001043"/>
    <m/>
    <x v="6"/>
    <s v="//"/>
    <s v="//"/>
    <x v="172"/>
    <s v="//"/>
    <d v="2025-02-14T00:00:00"/>
    <s v="NiKa"/>
    <n v="148"/>
    <n v="0.41399999999999998"/>
    <s v="FAIL"/>
    <x v="1"/>
    <x v="1"/>
    <s v="YES"/>
    <s v="YES"/>
    <d v="2025-07-07T00:00:00"/>
    <s v="AnMu"/>
    <s v="VC5"/>
    <s v="PASS"/>
    <d v="2025-07-09T00:00:00"/>
    <s v="SaSe"/>
    <s v="PASS"/>
    <x v="2"/>
    <s v="2.OG"/>
    <m/>
    <m/>
    <s v="PRETEST, second rate in second visual check druing relabeling"/>
  </r>
  <r>
    <n v="565"/>
    <x v="3"/>
    <n v="1001044"/>
    <m/>
    <x v="6"/>
    <s v="//"/>
    <s v="//"/>
    <x v="172"/>
    <s v="//"/>
    <d v="2025-02-14T00:00:00"/>
    <s v="NiKa"/>
    <n v="149"/>
    <n v="1.2050000000000001"/>
    <s v="PASS"/>
    <x v="1"/>
    <x v="2"/>
    <s v="YES"/>
    <s v="YES"/>
    <d v="2025-07-07T00:00:00"/>
    <s v="AnMu"/>
    <s v="VC5"/>
    <s v="PASS"/>
    <d v="2025-07-09T00:00:00"/>
    <s v="SaSe"/>
    <s v="PASS"/>
    <x v="2"/>
    <m/>
    <m/>
    <m/>
    <s v="PRETEST"/>
  </r>
  <r>
    <n v="566"/>
    <x v="3"/>
    <n v="1001045"/>
    <m/>
    <x v="6"/>
    <s v="//"/>
    <s v="//"/>
    <x v="172"/>
    <s v="//"/>
    <d v="2025-02-14T00:00:00"/>
    <s v="NiKa"/>
    <n v="145"/>
    <n v="0.85499999999999998"/>
    <s v="PASS"/>
    <x v="1"/>
    <x v="2"/>
    <s v="YES"/>
    <s v="YES"/>
    <d v="2025-07-07T00:00:00"/>
    <s v="AnMu"/>
    <s v="VC5"/>
    <s v="PASS"/>
    <d v="2025-07-09T00:00:00"/>
    <s v="SaSe"/>
    <s v="PASS"/>
    <x v="2"/>
    <m/>
    <m/>
    <m/>
    <s v="PRETEST"/>
  </r>
  <r>
    <n v="567"/>
    <x v="3"/>
    <n v="1001046"/>
    <m/>
    <x v="6"/>
    <s v="//"/>
    <s v="//"/>
    <x v="172"/>
    <s v="//"/>
    <d v="2025-02-14T00:00:00"/>
    <s v="NiKa"/>
    <n v="148"/>
    <n v="0.60699999999999998"/>
    <s v="PASS"/>
    <x v="1"/>
    <x v="2"/>
    <s v="YES"/>
    <s v="YES"/>
    <d v="2025-07-07T00:00:00"/>
    <s v="AnMu"/>
    <s v="VC5"/>
    <s v="PASS"/>
    <d v="2025-07-09T00:00:00"/>
    <s v="SaSe"/>
    <s v="PASS"/>
    <x v="2"/>
    <m/>
    <m/>
    <m/>
    <s v="PRETEST"/>
  </r>
  <r>
    <n v="568"/>
    <x v="3"/>
    <n v="1001047"/>
    <m/>
    <x v="6"/>
    <s v="//"/>
    <s v="//"/>
    <x v="172"/>
    <s v="//"/>
    <d v="2025-02-14T00:00:00"/>
    <s v="NiKa"/>
    <n v="147"/>
    <n v="1.421"/>
    <s v="PASS"/>
    <x v="1"/>
    <x v="2"/>
    <s v="YES"/>
    <s v="YES"/>
    <d v="2025-07-07T00:00:00"/>
    <s v="AnMu"/>
    <s v="VC5"/>
    <s v="PASS"/>
    <d v="2025-07-09T00:00:00"/>
    <s v="SaSe"/>
    <s v="PASS"/>
    <x v="2"/>
    <m/>
    <m/>
    <m/>
    <s v="PRETEST"/>
  </r>
  <r>
    <n v="569"/>
    <x v="3"/>
    <n v="1001048"/>
    <m/>
    <x v="6"/>
    <s v="//"/>
    <s v="//"/>
    <x v="172"/>
    <s v="//"/>
    <d v="2025-02-14T00:00:00"/>
    <s v="NiKa"/>
    <n v="149"/>
    <n v="0.6"/>
    <s v="FAIL"/>
    <x v="1"/>
    <x v="1"/>
    <m/>
    <m/>
    <m/>
    <m/>
    <m/>
    <m/>
    <m/>
    <m/>
    <m/>
    <x v="1"/>
    <s v="WASTE"/>
    <m/>
    <m/>
    <s v="PRETEST"/>
  </r>
  <r>
    <n v="570"/>
    <x v="3"/>
    <n v="1001049"/>
    <m/>
    <x v="6"/>
    <s v="//"/>
    <s v="//"/>
    <x v="172"/>
    <s v="//"/>
    <d v="2025-02-14T00:00:00"/>
    <s v="NiKa"/>
    <n v="148"/>
    <n v="0.30299999999999999"/>
    <s v="PASS"/>
    <x v="1"/>
    <x v="2"/>
    <s v="YES"/>
    <s v="YES"/>
    <d v="2025-07-07T00:00:00"/>
    <s v="AnMu"/>
    <s v="VC5"/>
    <s v="PASS"/>
    <d v="2025-07-09T00:00:00"/>
    <s v="SaSe"/>
    <s v="PASS"/>
    <x v="2"/>
    <s v="WASTE"/>
    <m/>
    <m/>
    <s v="PRETEST"/>
  </r>
  <r>
    <n v="571"/>
    <x v="3"/>
    <n v="1001050"/>
    <m/>
    <x v="6"/>
    <s v="//"/>
    <s v="//"/>
    <x v="172"/>
    <s v="//"/>
    <d v="2025-02-14T00:00:00"/>
    <s v="NiKa"/>
    <n v="151"/>
    <n v="0.31"/>
    <s v="FAIL"/>
    <x v="1"/>
    <x v="1"/>
    <m/>
    <m/>
    <m/>
    <m/>
    <m/>
    <m/>
    <m/>
    <m/>
    <m/>
    <x v="1"/>
    <m/>
    <m/>
    <m/>
    <s v="PRETEST"/>
  </r>
  <r>
    <n v="572"/>
    <x v="3"/>
    <n v="1001051"/>
    <m/>
    <x v="6"/>
    <s v="//"/>
    <s v="//"/>
    <x v="172"/>
    <s v="//"/>
    <d v="2025-02-14T00:00:00"/>
    <s v="NiKa"/>
    <n v="149"/>
    <n v="1.7110000000000001"/>
    <s v="PASS"/>
    <x v="1"/>
    <x v="2"/>
    <s v="YES"/>
    <s v="YES"/>
    <d v="2025-07-07T00:00:00"/>
    <s v="AnMu"/>
    <s v="VC5"/>
    <s v="PASS"/>
    <d v="2025-07-09T00:00:00"/>
    <s v="SaSe"/>
    <s v="PASS"/>
    <x v="2"/>
    <m/>
    <m/>
    <m/>
    <s v="PRETEST"/>
  </r>
  <r>
    <n v="573"/>
    <x v="3"/>
    <n v="1001052"/>
    <m/>
    <x v="6"/>
    <s v="//"/>
    <s v="//"/>
    <x v="172"/>
    <s v="//"/>
    <d v="2025-02-14T00:00:00"/>
    <s v="NiKa"/>
    <n v="149"/>
    <n v="0.94699999999999995"/>
    <s v="PASS"/>
    <x v="1"/>
    <x v="2"/>
    <s v="YES"/>
    <s v="YES"/>
    <d v="2025-07-07T00:00:00"/>
    <s v="AnMu"/>
    <s v="VC5"/>
    <s v="PASS"/>
    <d v="2025-07-09T00:00:00"/>
    <s v="SaSe"/>
    <s v="PASS"/>
    <x v="2"/>
    <m/>
    <m/>
    <m/>
    <s v="PRETEST"/>
  </r>
  <r>
    <n v="574"/>
    <x v="3"/>
    <n v="1001053"/>
    <m/>
    <x v="6"/>
    <s v="//"/>
    <s v="//"/>
    <x v="172"/>
    <s v="//"/>
    <d v="2025-02-14T00:00:00"/>
    <s v="NiKa"/>
    <n v="146"/>
    <n v="2.121"/>
    <s v="PASS"/>
    <x v="1"/>
    <x v="2"/>
    <s v="YES"/>
    <s v="YES"/>
    <d v="2025-07-07T00:00:00"/>
    <s v="AnMu"/>
    <s v="VC5"/>
    <s v="PASS"/>
    <d v="2025-07-09T00:00:00"/>
    <s v="SaSe"/>
    <s v="PASS"/>
    <x v="2"/>
    <m/>
    <m/>
    <m/>
    <s v="PRETEST"/>
  </r>
  <r>
    <n v="575"/>
    <x v="3"/>
    <n v="1001054"/>
    <m/>
    <x v="6"/>
    <s v="//"/>
    <s v="//"/>
    <x v="172"/>
    <s v="//"/>
    <d v="2025-02-14T00:00:00"/>
    <s v="NiKa"/>
    <n v="146"/>
    <n v="0.61699999999999999"/>
    <s v="PASS"/>
    <x v="1"/>
    <x v="2"/>
    <s v="YES"/>
    <s v="YES"/>
    <d v="2025-07-07T00:00:00"/>
    <s v="AnMu"/>
    <s v="VC5"/>
    <s v="PASS"/>
    <d v="2025-07-09T00:00:00"/>
    <s v="SaSe"/>
    <s v="PASS"/>
    <x v="2"/>
    <m/>
    <m/>
    <m/>
    <s v="PRETEST"/>
  </r>
  <r>
    <n v="576"/>
    <x v="3"/>
    <n v="1001055"/>
    <m/>
    <x v="6"/>
    <s v="//"/>
    <s v="//"/>
    <x v="172"/>
    <s v="//"/>
    <d v="2025-02-14T00:00:00"/>
    <s v="NiKa"/>
    <n v="146"/>
    <n v="1.3240000000000001"/>
    <s v="PASS"/>
    <x v="1"/>
    <x v="2"/>
    <s v="YES"/>
    <s v="YES"/>
    <d v="2025-07-07T00:00:00"/>
    <s v="AnMu"/>
    <s v="VC5"/>
    <s v="PASS"/>
    <d v="2025-07-09T00:00:00"/>
    <s v="SaSe"/>
    <s v="PASS"/>
    <x v="2"/>
    <m/>
    <m/>
    <m/>
    <s v="PRETEST"/>
  </r>
  <r>
    <n v="577"/>
    <x v="3"/>
    <n v="1001056"/>
    <m/>
    <x v="6"/>
    <s v="//"/>
    <s v="//"/>
    <x v="172"/>
    <s v="//"/>
    <d v="2025-02-14T00:00:00"/>
    <s v="NiKa"/>
    <n v="150"/>
    <n v="0.65700000000000003"/>
    <s v="PASS"/>
    <x v="1"/>
    <x v="2"/>
    <s v="YES"/>
    <s v="YES"/>
    <d v="2025-07-07T00:00:00"/>
    <s v="AnMu"/>
    <s v="VC5"/>
    <s v="PASS"/>
    <d v="2025-07-09T00:00:00"/>
    <s v="SaSe"/>
    <s v="PASS"/>
    <x v="2"/>
    <m/>
    <m/>
    <m/>
    <s v="PRETEST"/>
  </r>
  <r>
    <n v="578"/>
    <x v="3"/>
    <n v="1001057"/>
    <m/>
    <x v="6"/>
    <s v="//"/>
    <s v="//"/>
    <x v="172"/>
    <s v="//"/>
    <d v="2025-02-14T00:00:00"/>
    <s v="NiKa"/>
    <n v="150"/>
    <n v="3.5339999999999998"/>
    <s v="PASS"/>
    <x v="1"/>
    <x v="2"/>
    <s v="YES"/>
    <s v="YES"/>
    <d v="2025-07-07T00:00:00"/>
    <s v="AnMu"/>
    <s v="VC5"/>
    <s v="PASS"/>
    <d v="2025-07-09T00:00:00"/>
    <s v="SaSe"/>
    <s v="PASS"/>
    <x v="2"/>
    <m/>
    <m/>
    <m/>
    <s v="PRETEST"/>
  </r>
  <r>
    <n v="579"/>
    <x v="3"/>
    <n v="1001058"/>
    <m/>
    <x v="6"/>
    <s v="//"/>
    <s v="//"/>
    <x v="172"/>
    <s v="//"/>
    <d v="2025-02-14T00:00:00"/>
    <s v="NiKa"/>
    <n v="151"/>
    <n v="0.80900000000000005"/>
    <s v="PASS"/>
    <x v="1"/>
    <x v="2"/>
    <s v="YES"/>
    <s v="YES"/>
    <d v="2025-07-07T00:00:00"/>
    <s v="AnMu"/>
    <s v="VC5"/>
    <s v="PASS"/>
    <d v="2025-07-09T00:00:00"/>
    <s v="SaSe"/>
    <s v="PASS"/>
    <x v="2"/>
    <m/>
    <m/>
    <m/>
    <s v="PRETEST"/>
  </r>
  <r>
    <n v="580"/>
    <x v="3"/>
    <n v="1001059"/>
    <m/>
    <x v="6"/>
    <s v="//"/>
    <s v="//"/>
    <x v="172"/>
    <s v="//"/>
    <d v="2025-02-14T00:00:00"/>
    <s v="NiKa"/>
    <n v="150"/>
    <n v="1.2889999999999999"/>
    <s v="PASS"/>
    <x v="1"/>
    <x v="2"/>
    <s v="YES"/>
    <s v="YES"/>
    <d v="2025-07-07T00:00:00"/>
    <s v="AnMu"/>
    <s v="VC5"/>
    <s v="PASS"/>
    <d v="2025-07-09T00:00:00"/>
    <s v="SaSe"/>
    <s v="PASS"/>
    <x v="2"/>
    <m/>
    <m/>
    <m/>
    <s v="PRETEST"/>
  </r>
  <r>
    <n v="581"/>
    <x v="3"/>
    <n v="1001060"/>
    <m/>
    <x v="6"/>
    <s v="//"/>
    <s v="//"/>
    <x v="172"/>
    <s v="//"/>
    <d v="2025-02-14T00:00:00"/>
    <s v="NiKa"/>
    <n v="149"/>
    <n v="0.78400000000000003"/>
    <s v="PASS"/>
    <x v="1"/>
    <x v="2"/>
    <s v="YES"/>
    <s v="YES"/>
    <d v="2025-07-07T00:00:00"/>
    <s v="AnMu"/>
    <s v="VC5"/>
    <s v="PASS"/>
    <d v="2025-07-09T00:00:00"/>
    <s v="SaSe"/>
    <s v="PASS"/>
    <x v="2"/>
    <m/>
    <m/>
    <m/>
    <s v="PRETEST"/>
  </r>
  <r>
    <n v="582"/>
    <x v="3"/>
    <n v="1001061"/>
    <m/>
    <x v="6"/>
    <s v="//"/>
    <s v="//"/>
    <x v="172"/>
    <s v="//"/>
    <d v="2025-02-14T00:00:00"/>
    <s v="NiKa"/>
    <n v="145"/>
    <n v="1.84"/>
    <s v="PASS"/>
    <x v="1"/>
    <x v="2"/>
    <s v="YES"/>
    <s v="YES"/>
    <d v="2025-07-07T00:00:00"/>
    <s v="AnMu"/>
    <s v="VC5"/>
    <s v="PASS"/>
    <d v="2025-07-09T00:00:00"/>
    <s v="SaSe"/>
    <s v="PASS"/>
    <x v="2"/>
    <m/>
    <m/>
    <m/>
    <s v="PRETEST"/>
  </r>
  <r>
    <n v="583"/>
    <x v="3"/>
    <n v="1001062"/>
    <m/>
    <x v="6"/>
    <s v="//"/>
    <s v="//"/>
    <x v="172"/>
    <s v="//"/>
    <d v="2025-02-14T00:00:00"/>
    <s v="NiKa"/>
    <n v="148"/>
    <n v="0.91900000000000004"/>
    <s v="PASS"/>
    <x v="1"/>
    <x v="2"/>
    <s v="YES"/>
    <s v="YES"/>
    <d v="2025-07-07T00:00:00"/>
    <s v="AnMu"/>
    <s v="VC5"/>
    <s v="PASS"/>
    <d v="2025-07-09T00:00:00"/>
    <s v="SaSe"/>
    <s v="PASS"/>
    <x v="2"/>
    <m/>
    <m/>
    <m/>
    <s v="PRETEST"/>
  </r>
  <r>
    <n v="584"/>
    <x v="3"/>
    <n v="1001063"/>
    <m/>
    <x v="6"/>
    <s v="//"/>
    <s v="//"/>
    <x v="172"/>
    <s v="//"/>
    <d v="2025-02-14T00:00:00"/>
    <s v="NiKa"/>
    <n v="149"/>
    <n v="1.768"/>
    <s v="PASS"/>
    <x v="1"/>
    <x v="2"/>
    <s v="YES"/>
    <s v="YES"/>
    <d v="2025-07-07T00:00:00"/>
    <s v="AnMu"/>
    <s v="VC5"/>
    <s v="PASS"/>
    <d v="2025-07-09T00:00:00"/>
    <s v="SaSe"/>
    <s v="PASS"/>
    <x v="2"/>
    <m/>
    <m/>
    <m/>
    <s v="PRETEST"/>
  </r>
  <r>
    <n v="585"/>
    <x v="3"/>
    <n v="1001064"/>
    <m/>
    <x v="6"/>
    <s v="//"/>
    <s v="//"/>
    <x v="172"/>
    <s v="//"/>
    <d v="2025-02-14T00:00:00"/>
    <s v="NiKa"/>
    <n v="147"/>
    <n v="0.69199999999999995"/>
    <s v="PASS"/>
    <x v="1"/>
    <x v="2"/>
    <s v="YES"/>
    <s v="YES"/>
    <d v="2025-07-07T00:00:00"/>
    <s v="AnMu"/>
    <s v="VC5"/>
    <s v="PASS"/>
    <d v="2025-07-09T00:00:00"/>
    <s v="SaSe"/>
    <s v="PASS"/>
    <x v="2"/>
    <m/>
    <m/>
    <m/>
    <s v="PRETEST"/>
  </r>
  <r>
    <n v="586"/>
    <x v="3"/>
    <n v="1001065"/>
    <m/>
    <x v="6"/>
    <s v="//"/>
    <s v="//"/>
    <x v="172"/>
    <s v="//"/>
    <d v="2025-02-14T00:00:00"/>
    <s v="NiKa"/>
    <n v="144"/>
    <n v="0.72499999999999998"/>
    <s v="PASS"/>
    <x v="1"/>
    <x v="2"/>
    <s v="YES"/>
    <s v="YES"/>
    <d v="2025-07-07T00:00:00"/>
    <s v="AnMu"/>
    <s v="VC5"/>
    <s v="PASS"/>
    <d v="2025-07-09T00:00:00"/>
    <s v="SaSe"/>
    <s v="PASS"/>
    <x v="2"/>
    <m/>
    <m/>
    <m/>
    <s v="PRETEST"/>
  </r>
  <r>
    <n v="587"/>
    <x v="3"/>
    <n v="1001066"/>
    <m/>
    <x v="6"/>
    <s v="//"/>
    <s v="//"/>
    <x v="172"/>
    <s v="//"/>
    <d v="2025-02-14T00:00:00"/>
    <s v="NiKa"/>
    <n v="145"/>
    <n v="1.1839999999999999"/>
    <s v="PASS"/>
    <x v="1"/>
    <x v="2"/>
    <s v="YES"/>
    <s v="YES"/>
    <d v="2025-07-07T00:00:00"/>
    <s v="AnMu"/>
    <s v="VC5"/>
    <s v="PASS"/>
    <d v="2025-07-09T00:00:00"/>
    <s v="SaSe"/>
    <s v="PASS"/>
    <x v="2"/>
    <m/>
    <m/>
    <m/>
    <s v="PRETEST"/>
  </r>
  <r>
    <n v="588"/>
    <x v="3"/>
    <n v="1001067"/>
    <m/>
    <x v="6"/>
    <s v="//"/>
    <s v="//"/>
    <x v="172"/>
    <s v="//"/>
    <d v="2025-02-14T00:00:00"/>
    <s v="NiKa"/>
    <n v="149"/>
    <n v="0.37"/>
    <s v="PASS"/>
    <x v="1"/>
    <x v="2"/>
    <s v="YES"/>
    <s v="YES"/>
    <d v="2025-07-07T00:00:00"/>
    <s v="AnMu"/>
    <s v="VC5"/>
    <s v="PASS"/>
    <d v="2025-07-09T00:00:00"/>
    <s v="SaSe"/>
    <s v="PASS"/>
    <x v="2"/>
    <m/>
    <m/>
    <m/>
    <s v="PRETEST"/>
  </r>
  <r>
    <n v="589"/>
    <x v="3"/>
    <n v="1001068"/>
    <m/>
    <x v="6"/>
    <s v="//"/>
    <s v="//"/>
    <x v="172"/>
    <s v="//"/>
    <d v="2025-02-14T00:00:00"/>
    <s v="NiKa"/>
    <n v="150"/>
    <n v="0.59099999999999997"/>
    <s v="PASS"/>
    <x v="1"/>
    <x v="2"/>
    <s v="YES"/>
    <s v="YES"/>
    <d v="2025-07-07T00:00:00"/>
    <s v="AnMu"/>
    <s v="VC5"/>
    <s v="PASS"/>
    <d v="2025-07-09T00:00:00"/>
    <s v="SaSe"/>
    <s v="PASS"/>
    <x v="2"/>
    <m/>
    <m/>
    <m/>
    <s v="PRETEST"/>
  </r>
  <r>
    <n v="590"/>
    <x v="3"/>
    <n v="1001069"/>
    <m/>
    <x v="6"/>
    <s v="//"/>
    <s v="//"/>
    <x v="172"/>
    <s v="//"/>
    <d v="2025-02-14T00:00:00"/>
    <s v="NiKa"/>
    <n v="150"/>
    <n v="4.194"/>
    <s v="PASS"/>
    <x v="1"/>
    <x v="2"/>
    <s v="YES"/>
    <s v="YES"/>
    <d v="2025-07-07T00:00:00"/>
    <s v="AnMu"/>
    <s v="VC5"/>
    <s v="PASS"/>
    <d v="2025-07-09T00:00:00"/>
    <s v="SaSe"/>
    <s v="PASS"/>
    <x v="2"/>
    <m/>
    <m/>
    <m/>
    <s v="PRETEST"/>
  </r>
  <r>
    <n v="591"/>
    <x v="3"/>
    <n v="1001070"/>
    <m/>
    <x v="6"/>
    <s v="//"/>
    <s v="//"/>
    <x v="172"/>
    <s v="//"/>
    <d v="2025-02-14T00:00:00"/>
    <s v="NiKa"/>
    <n v="149"/>
    <n v="4.4130000000000003"/>
    <s v="PASS"/>
    <x v="1"/>
    <x v="2"/>
    <s v="YES"/>
    <s v="YES"/>
    <d v="2025-07-07T00:00:00"/>
    <s v="AnMu"/>
    <s v="VC5"/>
    <s v="PASS"/>
    <d v="2025-07-09T00:00:00"/>
    <s v="SaSe"/>
    <s v="PASS"/>
    <x v="2"/>
    <m/>
    <m/>
    <m/>
    <s v="PRETEST"/>
  </r>
  <r>
    <n v="592"/>
    <x v="3"/>
    <n v="1001071"/>
    <m/>
    <x v="6"/>
    <s v="//"/>
    <s v="//"/>
    <x v="172"/>
    <s v="//"/>
    <d v="2025-02-14T00:00:00"/>
    <s v="NiKa"/>
    <n v="144"/>
    <n v="1.923"/>
    <s v="PASS"/>
    <x v="1"/>
    <x v="2"/>
    <s v="YES"/>
    <s v="YES"/>
    <d v="2025-07-07T00:00:00"/>
    <s v="AnMu"/>
    <s v="VC5"/>
    <s v="PASS"/>
    <d v="2025-07-09T00:00:00"/>
    <s v="SaSe"/>
    <s v="PASS"/>
    <x v="2"/>
    <m/>
    <m/>
    <m/>
    <s v="PRETEST"/>
  </r>
  <r>
    <n v="593"/>
    <x v="3"/>
    <n v="1001072"/>
    <m/>
    <x v="6"/>
    <s v="//"/>
    <s v="//"/>
    <x v="172"/>
    <s v="//"/>
    <d v="2025-02-14T00:00:00"/>
    <s v="NiKa"/>
    <n v="148"/>
    <n v="3.56"/>
    <s v="PASS"/>
    <x v="1"/>
    <x v="2"/>
    <s v="YES"/>
    <s v="YES"/>
    <d v="2025-07-07T00:00:00"/>
    <s v="AnMu"/>
    <s v="VC5"/>
    <s v="PASS"/>
    <d v="2025-07-09T00:00:00"/>
    <s v="SaSe"/>
    <s v="PASS"/>
    <x v="2"/>
    <m/>
    <m/>
    <m/>
    <s v="PRETEST"/>
  </r>
  <r>
    <n v="594"/>
    <x v="3"/>
    <n v="1001073"/>
    <m/>
    <x v="6"/>
    <s v="//"/>
    <s v="//"/>
    <x v="172"/>
    <s v="//"/>
    <d v="2025-02-14T00:00:00"/>
    <s v="NiKa"/>
    <n v="150"/>
    <n v="1.6180000000000001"/>
    <s v="PASS"/>
    <x v="1"/>
    <x v="2"/>
    <s v="YES"/>
    <s v="YES"/>
    <d v="2025-07-07T00:00:00"/>
    <s v="AnMu"/>
    <s v="VC5"/>
    <s v="PASS"/>
    <d v="2025-07-09T00:00:00"/>
    <s v="SaSe"/>
    <s v="PASS"/>
    <x v="2"/>
    <m/>
    <m/>
    <m/>
    <s v="PRETEST"/>
  </r>
  <r>
    <n v="595"/>
    <x v="3"/>
    <n v="1001074"/>
    <m/>
    <x v="6"/>
    <s v="//"/>
    <s v="//"/>
    <x v="172"/>
    <s v="//"/>
    <d v="2025-02-14T00:00:00"/>
    <s v="NiKa"/>
    <n v="145"/>
    <n v="0.43099999999999999"/>
    <s v="PASS"/>
    <x v="1"/>
    <x v="2"/>
    <s v="YES"/>
    <s v="YES"/>
    <d v="2025-07-07T00:00:00"/>
    <s v="AnMu"/>
    <s v="VC5"/>
    <s v="PASS"/>
    <d v="2025-07-09T00:00:00"/>
    <s v="SaSe"/>
    <s v="PASS"/>
    <x v="2"/>
    <m/>
    <m/>
    <m/>
    <s v="PRETEST"/>
  </r>
  <r>
    <n v="596"/>
    <x v="3"/>
    <n v="1001075"/>
    <m/>
    <x v="6"/>
    <s v="//"/>
    <s v="//"/>
    <x v="172"/>
    <s v="//"/>
    <d v="2025-02-14T00:00:00"/>
    <s v="NiKa"/>
    <n v="145"/>
    <n v="2.59"/>
    <s v="PASS"/>
    <x v="1"/>
    <x v="2"/>
    <s v="YES"/>
    <s v="YES"/>
    <d v="2025-07-07T00:00:00"/>
    <s v="AnMu"/>
    <s v="VC5"/>
    <s v="PASS"/>
    <d v="2025-07-09T00:00:00"/>
    <s v="SaSe"/>
    <s v="PASS"/>
    <x v="2"/>
    <m/>
    <m/>
    <m/>
    <s v="PRETEST"/>
  </r>
  <r>
    <n v="597"/>
    <x v="3"/>
    <n v="1001076"/>
    <m/>
    <x v="6"/>
    <s v="//"/>
    <s v="//"/>
    <x v="172"/>
    <s v="//"/>
    <d v="2025-02-14T00:00:00"/>
    <s v="NiKa"/>
    <n v="150"/>
    <n v="0.28399999999999997"/>
    <s v="PASS"/>
    <x v="1"/>
    <x v="2"/>
    <s v="YES"/>
    <s v="YES"/>
    <d v="2025-07-07T00:00:00"/>
    <s v="AnMu"/>
    <s v="VC5"/>
    <s v="PASS"/>
    <d v="2025-07-09T00:00:00"/>
    <s v="SaSe"/>
    <s v="PASS"/>
    <x v="2"/>
    <m/>
    <m/>
    <m/>
    <s v="PRETEST"/>
  </r>
  <r>
    <n v="598"/>
    <x v="3"/>
    <n v="1001077"/>
    <m/>
    <x v="6"/>
    <s v="//"/>
    <s v="//"/>
    <x v="172"/>
    <s v="//"/>
    <d v="2025-02-14T00:00:00"/>
    <s v="NiKa"/>
    <n v="150"/>
    <n v="0.45500000000000002"/>
    <s v="PASS"/>
    <x v="1"/>
    <x v="2"/>
    <s v="YES"/>
    <s v="YES"/>
    <d v="2025-07-07T00:00:00"/>
    <s v="AnMu"/>
    <s v="VC5"/>
    <s v="PASS"/>
    <d v="2025-07-09T00:00:00"/>
    <s v="SaSe"/>
    <s v="PASS"/>
    <x v="2"/>
    <m/>
    <m/>
    <m/>
    <s v="PRETEST"/>
  </r>
  <r>
    <n v="599"/>
    <x v="3"/>
    <n v="1001078"/>
    <m/>
    <x v="6"/>
    <s v="//"/>
    <s v="//"/>
    <x v="172"/>
    <s v="//"/>
    <d v="2025-02-14T00:00:00"/>
    <s v="NiKa"/>
    <n v="149"/>
    <n v="0.45600000000000002"/>
    <s v="PASS"/>
    <x v="1"/>
    <x v="2"/>
    <s v="YES"/>
    <s v="YES"/>
    <d v="2025-07-07T00:00:00"/>
    <s v="AnMu"/>
    <s v="VC5"/>
    <s v="PASS"/>
    <d v="2025-07-09T00:00:00"/>
    <s v="SaSe"/>
    <s v="PASS"/>
    <x v="2"/>
    <m/>
    <m/>
    <m/>
    <s v="PRETEST"/>
  </r>
  <r>
    <n v="600"/>
    <x v="3"/>
    <n v="1001079"/>
    <m/>
    <x v="6"/>
    <s v="//"/>
    <s v="//"/>
    <x v="172"/>
    <s v="//"/>
    <d v="2025-02-14T00:00:00"/>
    <s v="NiKa"/>
    <n v="140"/>
    <n v="10"/>
    <s v="PASS"/>
    <x v="2"/>
    <x v="0"/>
    <m/>
    <m/>
    <m/>
    <m/>
    <m/>
    <m/>
    <m/>
    <m/>
    <m/>
    <x v="1"/>
    <m/>
    <m/>
    <m/>
    <s v="PRETEST, QM Fail therefore not usable"/>
  </r>
  <r>
    <n v="601"/>
    <x v="3"/>
    <n v="1001080"/>
    <m/>
    <x v="6"/>
    <s v="//"/>
    <s v="//"/>
    <x v="172"/>
    <s v="//"/>
    <d v="2025-02-14T00:00:00"/>
    <s v="NiKa"/>
    <n v="141"/>
    <n v="1.9510000000000001"/>
    <s v="PASS"/>
    <x v="1"/>
    <x v="2"/>
    <s v="YES"/>
    <s v="YES"/>
    <d v="2025-07-07T00:00:00"/>
    <s v="AnMu"/>
    <s v="VC5"/>
    <s v="PASS"/>
    <d v="2025-07-09T00:00:00"/>
    <s v="SaSe"/>
    <s v="PASS"/>
    <x v="2"/>
    <m/>
    <m/>
    <m/>
    <s v="PRETEST"/>
  </r>
  <r>
    <n v="602"/>
    <x v="3"/>
    <n v="1001081"/>
    <m/>
    <x v="6"/>
    <s v="//"/>
    <s v="//"/>
    <x v="172"/>
    <s v="//"/>
    <d v="2025-02-14T00:00:00"/>
    <s v="NiKa"/>
    <n v="140"/>
    <n v="1.456"/>
    <s v="PASS"/>
    <x v="1"/>
    <x v="2"/>
    <s v="YES"/>
    <s v="YES"/>
    <d v="2025-07-07T00:00:00"/>
    <s v="AnMu"/>
    <s v="VC5"/>
    <s v="PASS"/>
    <d v="2025-07-09T00:00:00"/>
    <s v="SaSe"/>
    <s v="PASS"/>
    <x v="2"/>
    <m/>
    <m/>
    <m/>
    <s v="PRETEST"/>
  </r>
  <r>
    <n v="603"/>
    <x v="3"/>
    <n v="1001082"/>
    <m/>
    <x v="6"/>
    <s v="//"/>
    <s v="//"/>
    <x v="172"/>
    <s v="//"/>
    <d v="2025-02-14T00:00:00"/>
    <s v="NiKa"/>
    <n v="142"/>
    <n v="1.532"/>
    <s v="PASS"/>
    <x v="1"/>
    <x v="2"/>
    <s v="YES"/>
    <s v="YES"/>
    <d v="2025-07-07T00:00:00"/>
    <s v="AnMu"/>
    <s v="VC5"/>
    <s v="PASS"/>
    <d v="2025-07-09T00:00:00"/>
    <s v="SaSe"/>
    <s v="PASS"/>
    <x v="2"/>
    <m/>
    <m/>
    <m/>
    <s v="PRETEST"/>
  </r>
  <r>
    <n v="604"/>
    <x v="3"/>
    <n v="1001083"/>
    <m/>
    <x v="6"/>
    <s v="//"/>
    <s v="//"/>
    <x v="172"/>
    <s v="//"/>
    <d v="2025-02-14T00:00:00"/>
    <s v="NiKa"/>
    <n v="144"/>
    <n v="0.78900000000000003"/>
    <s v="PASS"/>
    <x v="1"/>
    <x v="2"/>
    <s v="YES"/>
    <s v="YES"/>
    <d v="2025-07-07T00:00:00"/>
    <s v="AnMu"/>
    <s v="VC5"/>
    <s v="PASS"/>
    <d v="2025-07-09T00:00:00"/>
    <s v="SaSe"/>
    <s v="PASS"/>
    <x v="2"/>
    <m/>
    <m/>
    <m/>
    <s v="PRETEST"/>
  </r>
  <r>
    <n v="605"/>
    <x v="3"/>
    <n v="1001084"/>
    <m/>
    <x v="6"/>
    <s v="//"/>
    <s v="//"/>
    <x v="172"/>
    <s v="//"/>
    <d v="2025-02-14T00:00:00"/>
    <s v="NiKa"/>
    <n v="143"/>
    <n v="1.4530000000000001"/>
    <s v="PASS"/>
    <x v="1"/>
    <x v="2"/>
    <s v="YES"/>
    <s v="YES"/>
    <d v="2025-07-07T00:00:00"/>
    <s v="AnMu"/>
    <s v="VC5"/>
    <s v="PASS"/>
    <d v="2025-07-09T00:00:00"/>
    <s v="SaSe"/>
    <s v="PASS"/>
    <x v="2"/>
    <m/>
    <m/>
    <m/>
    <s v="PRETEST"/>
  </r>
  <r>
    <n v="606"/>
    <x v="3"/>
    <n v="1001085"/>
    <m/>
    <x v="6"/>
    <s v="//"/>
    <s v="//"/>
    <x v="172"/>
    <s v="//"/>
    <d v="2025-02-14T00:00:00"/>
    <s v="NiKa"/>
    <n v="149"/>
    <n v="0.69399999999999995"/>
    <s v="PASS"/>
    <x v="1"/>
    <x v="2"/>
    <s v="YES"/>
    <s v="YES"/>
    <d v="2025-07-07T00:00:00"/>
    <s v="AnMu"/>
    <s v="VC5"/>
    <s v="PASS"/>
    <d v="2025-07-09T00:00:00"/>
    <s v="SaSe"/>
    <s v="PASS"/>
    <x v="2"/>
    <m/>
    <m/>
    <m/>
    <s v="PRETEST"/>
  </r>
  <r>
    <n v="607"/>
    <x v="3"/>
    <n v="1001086"/>
    <m/>
    <x v="6"/>
    <s v="//"/>
    <s v="//"/>
    <x v="172"/>
    <s v="//"/>
    <d v="2025-02-14T00:00:00"/>
    <s v="NiKa"/>
    <n v="149"/>
    <n v="0.77500000000000002"/>
    <s v="PASS"/>
    <x v="1"/>
    <x v="2"/>
    <s v="YES"/>
    <s v="YES"/>
    <d v="2025-07-07T00:00:00"/>
    <s v="AnMu"/>
    <s v="VC5"/>
    <s v="PASS"/>
    <d v="2025-07-09T00:00:00"/>
    <s v="SaSe"/>
    <s v="PASS"/>
    <x v="2"/>
    <m/>
    <m/>
    <m/>
    <s v="PRETEST"/>
  </r>
  <r>
    <n v="608"/>
    <x v="3"/>
    <n v="1001087"/>
    <m/>
    <x v="6"/>
    <s v="//"/>
    <s v="//"/>
    <x v="172"/>
    <s v="//"/>
    <d v="2025-02-14T00:00:00"/>
    <s v="NiKa"/>
    <n v="150"/>
    <n v="0.504"/>
    <s v="PASS"/>
    <x v="1"/>
    <x v="2"/>
    <s v="YES"/>
    <s v="YES"/>
    <d v="2025-07-07T00:00:00"/>
    <s v="AnMu"/>
    <s v="VC5"/>
    <s v="PASS"/>
    <d v="2025-07-09T00:00:00"/>
    <s v="SaSe"/>
    <s v="PASS"/>
    <x v="2"/>
    <m/>
    <m/>
    <m/>
    <s v="PRETEST"/>
  </r>
  <r>
    <n v="609"/>
    <x v="3"/>
    <n v="1001088"/>
    <m/>
    <x v="6"/>
    <s v="//"/>
    <s v="//"/>
    <x v="172"/>
    <s v="//"/>
    <d v="2025-02-14T00:00:00"/>
    <s v="NiKa"/>
    <n v="148"/>
    <n v="1.758"/>
    <s v="PASS"/>
    <x v="1"/>
    <x v="2"/>
    <s v="YES"/>
    <s v="YES"/>
    <d v="2025-07-07T00:00:00"/>
    <s v="AnMu"/>
    <s v="VC5"/>
    <s v="PASS"/>
    <d v="2025-07-09T00:00:00"/>
    <s v="SaSe"/>
    <s v="PASS"/>
    <x v="2"/>
    <m/>
    <m/>
    <m/>
    <s v="PRETEST"/>
  </r>
  <r>
    <n v="610"/>
    <x v="3"/>
    <n v="1001089"/>
    <m/>
    <x v="6"/>
    <s v="//"/>
    <s v="//"/>
    <x v="172"/>
    <s v="//"/>
    <d v="2025-02-14T00:00:00"/>
    <s v="NiKa"/>
    <n v="150"/>
    <n v="0.72899999999999998"/>
    <s v="PASS"/>
    <x v="1"/>
    <x v="2"/>
    <s v="YES"/>
    <s v="YES"/>
    <d v="2025-07-07T00:00:00"/>
    <s v="AnMu"/>
    <s v="VC5"/>
    <s v="PASS"/>
    <d v="2025-07-09T00:00:00"/>
    <s v="SaSe"/>
    <s v="PASS"/>
    <x v="2"/>
    <m/>
    <m/>
    <m/>
    <s v="PRETEST"/>
  </r>
  <r>
    <n v="611"/>
    <x v="3"/>
    <n v="1001090"/>
    <m/>
    <x v="6"/>
    <s v="//"/>
    <s v="//"/>
    <x v="172"/>
    <s v="//"/>
    <d v="2025-02-14T00:00:00"/>
    <s v="NiKa"/>
    <n v="147"/>
    <n v="0.75"/>
    <s v="PASS"/>
    <x v="1"/>
    <x v="2"/>
    <s v="YES"/>
    <s v="YES"/>
    <d v="2025-07-07T00:00:00"/>
    <s v="AnMu"/>
    <s v="VC5"/>
    <s v="PASS"/>
    <d v="2025-07-09T00:00:00"/>
    <s v="SaSe"/>
    <s v="PASS"/>
    <x v="2"/>
    <m/>
    <m/>
    <m/>
    <s v="PRETEST"/>
  </r>
  <r>
    <n v="612"/>
    <x v="3"/>
    <n v="1001091"/>
    <m/>
    <x v="6"/>
    <s v="//"/>
    <s v="//"/>
    <x v="172"/>
    <s v="//"/>
    <d v="2025-02-14T00:00:00"/>
    <s v="NiKa"/>
    <n v="150"/>
    <n v="1.99"/>
    <s v="PASS"/>
    <x v="1"/>
    <x v="2"/>
    <s v="YES"/>
    <s v="YES"/>
    <d v="2025-07-07T00:00:00"/>
    <s v="AnMu"/>
    <s v="VC5"/>
    <s v="PASS"/>
    <d v="2025-07-09T00:00:00"/>
    <s v="SaSe"/>
    <s v="PASS"/>
    <x v="2"/>
    <m/>
    <m/>
    <m/>
    <s v="PRETEST"/>
  </r>
  <r>
    <n v="613"/>
    <x v="3"/>
    <n v="1001092"/>
    <m/>
    <x v="6"/>
    <s v="//"/>
    <s v="//"/>
    <x v="172"/>
    <s v="//"/>
    <d v="2025-02-14T00:00:00"/>
    <s v="NiKa"/>
    <n v="150"/>
    <n v="0.47399999999999998"/>
    <s v="PASS"/>
    <x v="1"/>
    <x v="2"/>
    <s v="YES"/>
    <s v="YES"/>
    <d v="2025-07-07T00:00:00"/>
    <s v="AnMu"/>
    <s v="VC5"/>
    <s v="PASS"/>
    <d v="2025-07-09T00:00:00"/>
    <s v="SaSe"/>
    <s v="PASS"/>
    <x v="2"/>
    <m/>
    <m/>
    <m/>
    <s v="PRETEST"/>
  </r>
  <r>
    <n v="614"/>
    <x v="3"/>
    <n v="1001093"/>
    <m/>
    <x v="6"/>
    <s v="//"/>
    <s v="//"/>
    <x v="172"/>
    <s v="//"/>
    <d v="2025-02-14T00:00:00"/>
    <s v="NiKa"/>
    <n v="148"/>
    <n v="1.8440000000000001"/>
    <s v="PASS"/>
    <x v="1"/>
    <x v="2"/>
    <s v="YES"/>
    <s v="YES"/>
    <d v="2025-07-07T00:00:00"/>
    <s v="AnMu"/>
    <s v="VC5"/>
    <s v="PASS"/>
    <d v="2025-07-09T00:00:00"/>
    <s v="SaSe"/>
    <s v="PASS"/>
    <x v="2"/>
    <m/>
    <m/>
    <m/>
    <s v="PRETEST"/>
  </r>
  <r>
    <n v="615"/>
    <x v="3"/>
    <n v="1001094"/>
    <m/>
    <x v="6"/>
    <s v="//"/>
    <s v="//"/>
    <x v="172"/>
    <s v="//"/>
    <d v="2025-02-14T00:00:00"/>
    <s v="NiKa"/>
    <n v="150"/>
    <n v="2.0539999999999998"/>
    <s v="PASS"/>
    <x v="1"/>
    <x v="2"/>
    <s v="YES"/>
    <s v="YES"/>
    <d v="2025-07-07T00:00:00"/>
    <s v="AnMu"/>
    <s v="VC5"/>
    <s v="PASS"/>
    <d v="2025-07-09T00:00:00"/>
    <s v="SaSe"/>
    <s v="PASS"/>
    <x v="2"/>
    <m/>
    <m/>
    <m/>
    <s v="PRETEST"/>
  </r>
  <r>
    <n v="616"/>
    <x v="3"/>
    <n v="1001095"/>
    <m/>
    <x v="6"/>
    <s v="//"/>
    <s v="//"/>
    <x v="172"/>
    <s v="//"/>
    <d v="2025-02-14T00:00:00"/>
    <s v="NiKa"/>
    <n v="148"/>
    <n v="1.625"/>
    <s v="PASS"/>
    <x v="1"/>
    <x v="2"/>
    <s v="YES"/>
    <s v="YES"/>
    <d v="2025-07-07T00:00:00"/>
    <s v="AnMu"/>
    <s v="VC5"/>
    <s v="PASS"/>
    <d v="2025-07-09T00:00:00"/>
    <s v="SaSe"/>
    <s v="PASS"/>
    <x v="2"/>
    <m/>
    <m/>
    <m/>
    <s v="PRETEST"/>
  </r>
  <r>
    <n v="617"/>
    <x v="3"/>
    <n v="1001096"/>
    <m/>
    <x v="6"/>
    <s v="//"/>
    <s v="//"/>
    <x v="172"/>
    <s v="//"/>
    <d v="2025-02-14T00:00:00"/>
    <s v="NiKa"/>
    <n v="150"/>
    <n v="5.625"/>
    <s v="PASS"/>
    <x v="1"/>
    <x v="2"/>
    <s v="YES"/>
    <s v="YES"/>
    <d v="2025-07-07T00:00:00"/>
    <s v="AnMu"/>
    <s v="VC5"/>
    <s v="PASS"/>
    <d v="2025-07-09T00:00:00"/>
    <s v="SaSe"/>
    <s v="PASS"/>
    <x v="2"/>
    <m/>
    <m/>
    <m/>
    <s v="PRETEST"/>
  </r>
  <r>
    <n v="618"/>
    <x v="3"/>
    <n v="1001097"/>
    <m/>
    <x v="6"/>
    <s v="//"/>
    <s v="//"/>
    <x v="172"/>
    <s v="//"/>
    <d v="2025-02-14T00:00:00"/>
    <s v="NiKa"/>
    <n v="149"/>
    <n v="1.097"/>
    <s v="PASS"/>
    <x v="1"/>
    <x v="2"/>
    <s v="YES"/>
    <s v="YES"/>
    <d v="2025-07-07T00:00:00"/>
    <s v="AnMu"/>
    <s v="VC5"/>
    <s v="PASS"/>
    <d v="2025-07-09T00:00:00"/>
    <s v="SaSe"/>
    <s v="PASS"/>
    <x v="2"/>
    <m/>
    <m/>
    <m/>
    <s v="PRETEST"/>
  </r>
  <r>
    <n v="619"/>
    <x v="3"/>
    <n v="1001098"/>
    <m/>
    <x v="6"/>
    <s v="//"/>
    <s v="//"/>
    <x v="172"/>
    <s v="//"/>
    <d v="2025-02-14T00:00:00"/>
    <s v="NiKa"/>
    <n v="150"/>
    <n v="1.333"/>
    <s v="PASS"/>
    <x v="1"/>
    <x v="2"/>
    <s v="YES"/>
    <s v="YES"/>
    <d v="2025-07-07T00:00:00"/>
    <s v="AnMu"/>
    <s v="VC5"/>
    <s v="PASS"/>
    <d v="2025-07-09T00:00:00"/>
    <s v="SaSe"/>
    <s v="PASS"/>
    <x v="2"/>
    <m/>
    <m/>
    <m/>
    <s v="PRETEST"/>
  </r>
  <r>
    <n v="620"/>
    <x v="3"/>
    <n v="1001099"/>
    <m/>
    <x v="6"/>
    <s v="//"/>
    <s v="//"/>
    <x v="172"/>
    <s v="//"/>
    <d v="2025-02-14T00:00:00"/>
    <s v="NiKa"/>
    <n v="148"/>
    <n v="0.64800000000000002"/>
    <s v="PASS"/>
    <x v="1"/>
    <x v="2"/>
    <s v="YES"/>
    <s v="YES"/>
    <d v="2025-07-07T00:00:00"/>
    <s v="AnMu"/>
    <s v="VC5"/>
    <s v="PASS"/>
    <d v="2025-07-09T00:00:00"/>
    <s v="SaSe"/>
    <s v="PASS"/>
    <x v="2"/>
    <m/>
    <m/>
    <m/>
    <s v="PRETEST"/>
  </r>
  <r>
    <n v="621"/>
    <x v="3"/>
    <n v="1001100"/>
    <m/>
    <x v="6"/>
    <s v="//"/>
    <s v="//"/>
    <x v="172"/>
    <s v="//"/>
    <d v="2025-02-14T00:00:00"/>
    <s v="NiKa"/>
    <n v="150"/>
    <n v="0.44700000000000001"/>
    <s v="PASS"/>
    <x v="1"/>
    <x v="2"/>
    <s v="YES"/>
    <s v="YES"/>
    <d v="2025-07-07T00:00:00"/>
    <s v="AnMu"/>
    <s v="VC5"/>
    <s v="PASS"/>
    <d v="2025-07-09T00:00:00"/>
    <s v="SaSe"/>
    <s v="PASS"/>
    <x v="2"/>
    <m/>
    <m/>
    <m/>
    <s v="PRETEST"/>
  </r>
  <r>
    <n v="622"/>
    <x v="3"/>
    <n v="1001101"/>
    <m/>
    <x v="6"/>
    <s v="//"/>
    <s v="//"/>
    <x v="172"/>
    <s v="//"/>
    <d v="2025-02-14T00:00:00"/>
    <s v="NiKa"/>
    <n v="149"/>
    <n v="1.2669999999999999"/>
    <s v="PASS"/>
    <x v="1"/>
    <x v="2"/>
    <s v="YES"/>
    <s v="YES"/>
    <d v="2025-07-07T00:00:00"/>
    <s v="AnMu"/>
    <s v="VC5"/>
    <s v="PASS"/>
    <d v="2025-07-09T00:00:00"/>
    <s v="SaSe"/>
    <s v="PASS"/>
    <x v="2"/>
    <m/>
    <m/>
    <m/>
    <s v="PRETEST"/>
  </r>
  <r>
    <n v="623"/>
    <x v="3"/>
    <n v="1001102"/>
    <m/>
    <x v="6"/>
    <s v="//"/>
    <s v="//"/>
    <x v="172"/>
    <s v="//"/>
    <d v="2025-02-14T00:00:00"/>
    <s v="NiKa"/>
    <n v="149"/>
    <n v="0.54600000000000004"/>
    <s v="PASS"/>
    <x v="1"/>
    <x v="2"/>
    <s v="YES"/>
    <s v="YES"/>
    <d v="2025-07-07T00:00:00"/>
    <s v="AnMu"/>
    <s v="VC5"/>
    <s v="PASS"/>
    <d v="2025-07-09T00:00:00"/>
    <s v="SaSe"/>
    <s v="PASS"/>
    <x v="2"/>
    <m/>
    <m/>
    <m/>
    <s v="PRETEST"/>
  </r>
  <r>
    <n v="624"/>
    <x v="3"/>
    <n v="1001103"/>
    <m/>
    <x v="6"/>
    <s v="//"/>
    <s v="//"/>
    <x v="172"/>
    <s v="//"/>
    <d v="2025-02-14T00:00:00"/>
    <s v="NiKa"/>
    <n v="150"/>
    <n v="10"/>
    <s v="PASS"/>
    <x v="2"/>
    <x v="0"/>
    <m/>
    <m/>
    <m/>
    <m/>
    <m/>
    <m/>
    <m/>
    <m/>
    <m/>
    <x v="1"/>
    <m/>
    <m/>
    <m/>
    <s v="PRETEST, QM Fail therefore not usable"/>
  </r>
  <r>
    <n v="625"/>
    <x v="3"/>
    <n v="1001104"/>
    <m/>
    <x v="6"/>
    <s v="//"/>
    <s v="//"/>
    <x v="172"/>
    <s v="//"/>
    <d v="2025-02-14T00:00:00"/>
    <s v="NiKa"/>
    <n v="148"/>
    <n v="3.32"/>
    <s v="PASS"/>
    <x v="1"/>
    <x v="2"/>
    <s v="YES"/>
    <s v="YES"/>
    <d v="2025-07-07T00:00:00"/>
    <s v="AnMu"/>
    <s v="VC5"/>
    <s v="PASS"/>
    <d v="2025-07-09T00:00:00"/>
    <s v="SaSe"/>
    <s v="PASS"/>
    <x v="2"/>
    <m/>
    <m/>
    <m/>
    <s v="PRETEST"/>
  </r>
  <r>
    <n v="626"/>
    <x v="3"/>
    <n v="1001105"/>
    <m/>
    <x v="6"/>
    <s v="//"/>
    <s v="//"/>
    <x v="172"/>
    <s v="//"/>
    <d v="2025-02-14T00:00:00"/>
    <s v="NiKa"/>
    <n v="147"/>
    <n v="0.51900000000000002"/>
    <s v="PASS"/>
    <x v="1"/>
    <x v="2"/>
    <s v="YES"/>
    <s v="YES"/>
    <d v="2025-07-07T00:00:00"/>
    <s v="AnMu"/>
    <s v="VC5"/>
    <s v="PASS"/>
    <d v="2025-07-09T00:00:00"/>
    <s v="SaSe"/>
    <s v="PASS"/>
    <x v="2"/>
    <m/>
    <m/>
    <m/>
    <s v="PRETEST"/>
  </r>
  <r>
    <n v="627"/>
    <x v="3"/>
    <n v="1001106"/>
    <m/>
    <x v="6"/>
    <s v="//"/>
    <s v="//"/>
    <x v="172"/>
    <s v="//"/>
    <d v="2025-02-14T00:00:00"/>
    <s v="NiKa"/>
    <n v="150"/>
    <n v="1.34"/>
    <s v="PASS"/>
    <x v="1"/>
    <x v="2"/>
    <s v="YES"/>
    <s v="YES"/>
    <d v="2025-07-07T00:00:00"/>
    <s v="AnMu"/>
    <s v="VC5"/>
    <s v="PASS"/>
    <d v="2025-07-09T00:00:00"/>
    <s v="SaSe"/>
    <s v="PASS"/>
    <x v="2"/>
    <m/>
    <m/>
    <m/>
    <s v="PRETEST"/>
  </r>
  <r>
    <n v="628"/>
    <x v="3"/>
    <n v="1001107"/>
    <m/>
    <x v="6"/>
    <s v="//"/>
    <s v="//"/>
    <x v="172"/>
    <s v="//"/>
    <d v="2025-02-14T00:00:00"/>
    <s v="NiKa"/>
    <n v="149"/>
    <n v="2.34"/>
    <s v="PASS"/>
    <x v="1"/>
    <x v="2"/>
    <s v="YES"/>
    <s v="YES"/>
    <d v="2025-07-07T00:00:00"/>
    <s v="AnMu"/>
    <s v="VC5"/>
    <s v="PASS"/>
    <d v="2025-07-09T00:00:00"/>
    <s v="SaSe"/>
    <s v="PASS"/>
    <x v="2"/>
    <m/>
    <m/>
    <m/>
    <s v="PRETEST"/>
  </r>
  <r>
    <n v="629"/>
    <x v="5"/>
    <n v="1001108"/>
    <n v="1"/>
    <x v="3"/>
    <n v="1082"/>
    <s v="57058-f01-26"/>
    <x v="173"/>
    <s v="NiKa"/>
    <d v="2025-02-14T00:00:00"/>
    <s v="NiKa"/>
    <n v="858"/>
    <n v="1.448"/>
    <s v="PASS"/>
    <x v="1"/>
    <x v="2"/>
    <s v="YES"/>
    <s v="NO"/>
    <d v="2025-07-07T00:00:00"/>
    <s v="AnMu"/>
    <s v="VC5"/>
    <s v="PASS"/>
    <d v="2025-07-09T00:00:00"/>
    <s v="SaSe"/>
    <s v="PASS"/>
    <x v="5"/>
    <m/>
    <m/>
    <m/>
    <s v="PRETEST, Validation Bottle for BBF"/>
  </r>
  <r>
    <n v="630"/>
    <x v="5"/>
    <n v="1001109"/>
    <n v="1"/>
    <x v="5"/>
    <n v="1084"/>
    <s v="57058-f01-30"/>
    <x v="173"/>
    <s v="NiKa"/>
    <d v="2025-02-14T00:00:00"/>
    <s v="NiKa"/>
    <n v="881"/>
    <n v="0.80300000000000005"/>
    <s v="PASS"/>
    <x v="1"/>
    <x v="2"/>
    <s v="YES"/>
    <s v="NO"/>
    <d v="2025-07-07T00:00:00"/>
    <s v="AnMu"/>
    <s v="VC5"/>
    <s v="PASS"/>
    <d v="2025-07-09T00:00:00"/>
    <s v="SaSe"/>
    <s v="PASS"/>
    <x v="5"/>
    <m/>
    <m/>
    <m/>
    <s v="PRETEST, Validation Bottle for BBF"/>
  </r>
  <r>
    <n v="631"/>
    <x v="5"/>
    <n v="1001110"/>
    <n v="1"/>
    <x v="3"/>
    <n v="1082"/>
    <s v="57058-f01-26"/>
    <x v="173"/>
    <s v="NiKa"/>
    <d v="2025-02-14T00:00:00"/>
    <s v="NiKa"/>
    <n v="550"/>
    <n v="10"/>
    <s v="FAIL"/>
    <x v="2"/>
    <x v="0"/>
    <m/>
    <m/>
    <m/>
    <m/>
    <m/>
    <m/>
    <m/>
    <m/>
    <m/>
    <x v="0"/>
    <m/>
    <m/>
    <m/>
    <s v="PRETEST"/>
  </r>
  <r>
    <n v="632"/>
    <x v="5"/>
    <n v="1001111"/>
    <n v="1"/>
    <x v="5"/>
    <n v="1084"/>
    <s v="57058-f01-30"/>
    <x v="173"/>
    <s v="NiKa"/>
    <d v="2025-02-14T00:00:00"/>
    <s v="NiKa"/>
    <n v="550"/>
    <n v="10"/>
    <s v="FAIL"/>
    <x v="2"/>
    <x v="0"/>
    <m/>
    <m/>
    <m/>
    <m/>
    <m/>
    <m/>
    <m/>
    <m/>
    <m/>
    <x v="0"/>
    <m/>
    <m/>
    <m/>
    <s v="PRETEST"/>
  </r>
  <r>
    <n v="633"/>
    <x v="5"/>
    <n v="1001112"/>
    <n v="1"/>
    <x v="3"/>
    <n v="1082"/>
    <s v="57058-f01-26"/>
    <x v="174"/>
    <s v="PaMe"/>
    <d v="2025-02-17T00:00:00"/>
    <s v="PaMe"/>
    <n v="876"/>
    <n v="0.69499999999999995"/>
    <s v="FAIL"/>
    <x v="1"/>
    <x v="1"/>
    <s v="YES"/>
    <s v="YES"/>
    <d v="2025-07-07T00:00:00"/>
    <s v="AnMu"/>
    <s v="VC5"/>
    <s v="PASS"/>
    <d v="2025-07-09T00:00:00"/>
    <s v="SaSe"/>
    <s v="PASS"/>
    <x v="2"/>
    <s v="2.OG"/>
    <m/>
    <m/>
    <s v="Stringing in the fall cylinder // PRETEST"/>
  </r>
  <r>
    <n v="634"/>
    <x v="5"/>
    <n v="1001113"/>
    <n v="1"/>
    <x v="4"/>
    <n v="1079"/>
    <s v="57058-f01-25"/>
    <x v="174"/>
    <s v="PaMe"/>
    <d v="2025-02-17T00:00:00"/>
    <s v="PaMe"/>
    <n v="879"/>
    <n v="0.65500000000000003"/>
    <s v="FAIL"/>
    <x v="1"/>
    <x v="1"/>
    <s v="YES"/>
    <s v="YES"/>
    <d v="2025-07-07T00:00:00"/>
    <s v="AnMu"/>
    <s v="VC5"/>
    <s v="PASS"/>
    <d v="2025-07-09T00:00:00"/>
    <s v="SaSe"/>
    <s v="PASS"/>
    <x v="2"/>
    <s v="2.OG"/>
    <m/>
    <m/>
    <s v="Stringing in the fall cylinder // PRETEST"/>
  </r>
  <r>
    <n v="635"/>
    <x v="5"/>
    <n v="1001114"/>
    <n v="1"/>
    <x v="4"/>
    <n v="1079"/>
    <s v="57058-f01-25"/>
    <x v="174"/>
    <s v="PaMe"/>
    <d v="2025-02-17T00:00:00"/>
    <s v="PaMe"/>
    <n v="881"/>
    <n v="0.50800000000000001"/>
    <s v="FAIL"/>
    <x v="1"/>
    <x v="1"/>
    <s v="YES"/>
    <s v="YES"/>
    <d v="2025-07-07T00:00:00"/>
    <s v="AnMu"/>
    <s v="VC5"/>
    <s v="PASS"/>
    <d v="2025-07-09T00:00:00"/>
    <s v="SaSe"/>
    <s v="PASS"/>
    <x v="2"/>
    <s v="2.OG"/>
    <m/>
    <m/>
    <s v="Stringing in the fall cylinder // PRETEST"/>
  </r>
  <r>
    <n v="636"/>
    <x v="5"/>
    <n v="1001115"/>
    <n v="1"/>
    <x v="5"/>
    <n v="1084"/>
    <s v="57058-f01-30"/>
    <x v="174"/>
    <s v="PaMe"/>
    <d v="2025-02-17T00:00:00"/>
    <s v="PaMe"/>
    <n v="884"/>
    <n v="1.028"/>
    <s v="FAIL"/>
    <x v="1"/>
    <x v="1"/>
    <s v="YES"/>
    <s v="YES"/>
    <d v="2025-07-07T00:00:00"/>
    <s v="AnMu"/>
    <s v="VC5"/>
    <s v="PASS"/>
    <d v="2025-07-09T00:00:00"/>
    <s v="SaSe"/>
    <s v="PASS"/>
    <x v="2"/>
    <s v="2.OG"/>
    <m/>
    <m/>
    <s v="Stringing in the fall cylinder // PRETEST"/>
  </r>
  <r>
    <n v="637"/>
    <x v="5"/>
    <n v="1001116"/>
    <n v="1"/>
    <x v="3"/>
    <n v="1082"/>
    <s v="57058-f01-26"/>
    <x v="175"/>
    <s v="PaMe"/>
    <d v="2025-02-20T00:00:00"/>
    <s v="PaMe"/>
    <n v="879"/>
    <n v="1.0169999999999999"/>
    <s v="FAIL"/>
    <x v="1"/>
    <x v="1"/>
    <s v="YES"/>
    <s v="YES"/>
    <d v="2025-07-07T00:00:00"/>
    <s v="AnMu"/>
    <s v="VC5"/>
    <s v="PASS"/>
    <d v="2025-07-09T00:00:00"/>
    <s v="SaSe"/>
    <s v="PASS"/>
    <x v="2"/>
    <s v="2.OG"/>
    <m/>
    <m/>
    <s v="Stringing in fall cylinder, PRETEST"/>
  </r>
  <r>
    <n v="638"/>
    <x v="5"/>
    <n v="1001117"/>
    <n v="1"/>
    <x v="3"/>
    <n v="1082"/>
    <s v="57058-f01-26"/>
    <x v="175"/>
    <s v="PaMe"/>
    <d v="2025-02-20T00:00:00"/>
    <s v="PaMe"/>
    <n v="800"/>
    <n v="10"/>
    <s v="FAIL"/>
    <x v="2"/>
    <x v="0"/>
    <m/>
    <m/>
    <m/>
    <m/>
    <m/>
    <m/>
    <m/>
    <m/>
    <m/>
    <x v="1"/>
    <s v="WASTE"/>
    <m/>
    <m/>
    <s v="No Bottle were printed, just filament extrusion, PRETEST"/>
  </r>
  <r>
    <n v="639"/>
    <x v="5"/>
    <n v="1001118"/>
    <n v="1"/>
    <x v="4"/>
    <n v="1079"/>
    <s v="57058-f01-25"/>
    <x v="175"/>
    <s v="PaMe"/>
    <d v="2025-02-20T00:00:00"/>
    <s v="PaMe"/>
    <n v="883"/>
    <n v="0.54200000000000004"/>
    <s v="FAIL"/>
    <x v="1"/>
    <x v="1"/>
    <s v="YES"/>
    <s v="YES"/>
    <d v="2025-07-07T00:00:00"/>
    <s v="AnMu"/>
    <s v="VC5"/>
    <s v="PASS"/>
    <d v="2025-07-09T00:00:00"/>
    <s v="SaSe"/>
    <s v="PASS"/>
    <x v="2"/>
    <s v="2.OG"/>
    <m/>
    <m/>
    <s v="Stringing in the fall cylinder, PRETEST"/>
  </r>
  <r>
    <n v="640"/>
    <x v="5"/>
    <n v="1001119"/>
    <n v="1"/>
    <x v="4"/>
    <n v="1079"/>
    <s v="57058-f01-25"/>
    <x v="175"/>
    <s v="PaMe"/>
    <d v="2025-02-20T00:00:00"/>
    <s v="PaMe"/>
    <n v="800"/>
    <n v="10"/>
    <s v="FAIL"/>
    <x v="2"/>
    <x v="0"/>
    <m/>
    <m/>
    <m/>
    <m/>
    <m/>
    <m/>
    <m/>
    <m/>
    <m/>
    <x v="1"/>
    <s v="WASTE"/>
    <m/>
    <m/>
    <s v="No Bottle were printed, just filament extrusion , PRETEST"/>
  </r>
  <r>
    <n v="641"/>
    <x v="5"/>
    <n v="1001120"/>
    <n v="1"/>
    <x v="5"/>
    <n v="1084"/>
    <s v="57058-f01-30"/>
    <x v="175"/>
    <s v="PaMe"/>
    <d v="2025-02-20T00:00:00"/>
    <s v="PaMe"/>
    <n v="875"/>
    <n v="0.995"/>
    <s v="FAIL"/>
    <x v="1"/>
    <x v="1"/>
    <s v="YES"/>
    <s v="YES"/>
    <d v="2025-07-07T00:00:00"/>
    <s v="AnMu"/>
    <s v="VC5"/>
    <s v="PASS"/>
    <d v="2025-07-09T00:00:00"/>
    <s v="SaSe"/>
    <s v="PASS"/>
    <x v="2"/>
    <s v="2.OG"/>
    <m/>
    <m/>
    <s v="Stringing in the fall cylinder, PRETEST"/>
  </r>
  <r>
    <n v="642"/>
    <x v="5"/>
    <n v="1001121"/>
    <n v="1"/>
    <x v="5"/>
    <n v="1084"/>
    <s v="57058-f01-30"/>
    <x v="175"/>
    <s v="PaMe"/>
    <d v="2025-02-20T00:00:00"/>
    <s v="PaMe"/>
    <n v="800"/>
    <n v="10"/>
    <s v="FAIL"/>
    <x v="2"/>
    <x v="0"/>
    <m/>
    <m/>
    <m/>
    <m/>
    <m/>
    <m/>
    <m/>
    <m/>
    <m/>
    <x v="1"/>
    <s v="WASTE"/>
    <m/>
    <m/>
    <s v="No Bottle were printed, just filament extrusion, PRETEST"/>
  </r>
  <r>
    <n v="643"/>
    <x v="5"/>
    <n v="1001122"/>
    <n v="1"/>
    <x v="3"/>
    <n v="1082"/>
    <s v="57058-f01-26"/>
    <x v="176"/>
    <s v="NiKa"/>
    <d v="2025-02-24T00:00:00"/>
    <s v="NiKa"/>
    <n v="874"/>
    <n v="0.92800000000000005"/>
    <s v="PASS"/>
    <x v="1"/>
    <x v="2"/>
    <s v="YES"/>
    <s v="NO"/>
    <d v="2025-07-07T00:00:00"/>
    <s v="AnMu"/>
    <s v="VC5"/>
    <s v="PASS"/>
    <d v="2025-07-09T00:00:00"/>
    <s v="SaSe"/>
    <s v="PASS"/>
    <x v="5"/>
    <m/>
    <m/>
    <m/>
    <s v="PRETEST LEICHTES STRINING, second rate updated, Validation Bottle for BBF"/>
  </r>
  <r>
    <n v="644"/>
    <x v="5"/>
    <n v="1001123"/>
    <n v="1"/>
    <x v="4"/>
    <n v="1083"/>
    <s v="57058-f01-43"/>
    <x v="176"/>
    <s v="NiKa"/>
    <d v="2025-02-24T00:00:00"/>
    <s v="NiKa"/>
    <n v="886"/>
    <n v="0.61799999999999999"/>
    <s v="PASS"/>
    <x v="1"/>
    <x v="2"/>
    <s v="YES"/>
    <s v="NO"/>
    <d v="2025-07-07T00:00:00"/>
    <s v="AnMu"/>
    <s v="VC5"/>
    <s v="PASS"/>
    <d v="2025-07-09T00:00:00"/>
    <s v="SaSe"/>
    <s v="PASS"/>
    <x v="5"/>
    <m/>
    <m/>
    <m/>
    <s v="PRETEST, second rate updated, Validation Bottle for BBF"/>
  </r>
  <r>
    <n v="645"/>
    <x v="5"/>
    <n v="1001124"/>
    <n v="1"/>
    <x v="5"/>
    <n v="1084"/>
    <s v="57058-f01-30"/>
    <x v="176"/>
    <s v="NiKa"/>
    <d v="2025-02-24T00:00:00"/>
    <s v="NiKa"/>
    <n v="880"/>
    <n v="0.53100000000000003"/>
    <s v="PASS"/>
    <x v="1"/>
    <x v="2"/>
    <s v="YES"/>
    <s v="NO"/>
    <d v="2025-07-07T00:00:00"/>
    <s v="AnMu"/>
    <s v="VC5"/>
    <s v="PASS"/>
    <d v="2025-07-09T00:00:00"/>
    <s v="SaSe"/>
    <s v="PASS"/>
    <x v="5"/>
    <m/>
    <m/>
    <m/>
    <s v="PRETEST, second rate updated, Validation Bottle for BBF"/>
  </r>
  <r>
    <n v="646"/>
    <x v="5"/>
    <n v="1001125"/>
    <n v="1"/>
    <x v="3"/>
    <n v="1082"/>
    <s v="57058-f01-26"/>
    <x v="177"/>
    <s v="NiKa"/>
    <d v="2025-02-27T00:00:00"/>
    <s v="NiKa"/>
    <n v="0"/>
    <n v="10"/>
    <s v="FAIL"/>
    <x v="2"/>
    <x v="0"/>
    <m/>
    <m/>
    <m/>
    <m/>
    <m/>
    <m/>
    <m/>
    <m/>
    <m/>
    <x v="1"/>
    <s v="WASTE"/>
    <m/>
    <m/>
    <s v="PRETEST"/>
  </r>
  <r>
    <n v="647"/>
    <x v="5"/>
    <n v="1001126"/>
    <n v="1"/>
    <x v="3"/>
    <n v="1082"/>
    <s v="57058-f01-26"/>
    <x v="177"/>
    <s v="NiKa"/>
    <d v="2025-02-27T00:00:00"/>
    <s v="NiKa"/>
    <n v="448"/>
    <n v="10"/>
    <s v="PASS"/>
    <x v="2"/>
    <x v="0"/>
    <m/>
    <m/>
    <m/>
    <m/>
    <m/>
    <m/>
    <m/>
    <m/>
    <m/>
    <x v="1"/>
    <s v="WASTE"/>
    <m/>
    <m/>
    <s v="PRETEST"/>
  </r>
  <r>
    <n v="648"/>
    <x v="5"/>
    <n v="1001127"/>
    <n v="1"/>
    <x v="4"/>
    <n v="1083"/>
    <s v="57058-f01-43"/>
    <x v="177"/>
    <s v="NiKa"/>
    <d v="2025-02-27T00:00:00"/>
    <s v="NiKa"/>
    <n v="400"/>
    <n v="10"/>
    <s v="FAIL"/>
    <x v="2"/>
    <x v="0"/>
    <m/>
    <m/>
    <m/>
    <m/>
    <m/>
    <m/>
    <m/>
    <m/>
    <m/>
    <x v="1"/>
    <s v="WASTE"/>
    <m/>
    <m/>
    <s v="PRETEST"/>
  </r>
  <r>
    <n v="649"/>
    <x v="5"/>
    <n v="1001128"/>
    <n v="1"/>
    <x v="4"/>
    <n v="1083"/>
    <s v="57058-f01-43"/>
    <x v="177"/>
    <s v="NiKa"/>
    <d v="2025-02-27T00:00:00"/>
    <s v="NiKa"/>
    <n v="888"/>
    <n v="1.88"/>
    <s v="PASS"/>
    <x v="1"/>
    <x v="2"/>
    <s v="YES"/>
    <s v="NO"/>
    <d v="2025-07-07T00:00:00"/>
    <s v="AnMu"/>
    <s v="VC5"/>
    <s v="PASS"/>
    <d v="2025-07-09T00:00:00"/>
    <s v="SaSe"/>
    <s v="PASS"/>
    <x v="5"/>
    <m/>
    <m/>
    <m/>
    <s v="PRETEST, second rate updated, Validation Bottle for BBF"/>
  </r>
  <r>
    <n v="650"/>
    <x v="5"/>
    <n v="1001129"/>
    <n v="1"/>
    <x v="5"/>
    <n v="1084"/>
    <s v="57058-f01-30"/>
    <x v="177"/>
    <s v="NiKa"/>
    <d v="2025-02-27T00:00:00"/>
    <s v="NiKa"/>
    <n v="54"/>
    <n v="10"/>
    <s v="FAIL"/>
    <x v="2"/>
    <x v="0"/>
    <m/>
    <m/>
    <m/>
    <m/>
    <m/>
    <m/>
    <m/>
    <m/>
    <m/>
    <x v="1"/>
    <s v="WASTE"/>
    <m/>
    <m/>
    <s v="PRETEST"/>
  </r>
  <r>
    <n v="651"/>
    <x v="5"/>
    <n v="1001130"/>
    <n v="1"/>
    <x v="5"/>
    <n v="1084"/>
    <s v="57058-f01-30"/>
    <x v="177"/>
    <s v="NiKa"/>
    <d v="2025-02-27T00:00:00"/>
    <s v="NiKa"/>
    <n v="880"/>
    <n v="1.4319999999999999"/>
    <s v="PASS"/>
    <x v="1"/>
    <x v="2"/>
    <s v="YES"/>
    <s v="NO"/>
    <d v="2025-07-07T00:00:00"/>
    <s v="AnMu"/>
    <s v="VC5"/>
    <s v="PASS"/>
    <d v="2025-07-09T00:00:00"/>
    <s v="SaSe"/>
    <s v="PASS"/>
    <x v="5"/>
    <m/>
    <m/>
    <m/>
    <s v="PRETEST, second rate updated, Validation Bottle for BBF"/>
  </r>
  <r>
    <n v="652"/>
    <x v="5"/>
    <n v="1001131"/>
    <n v="1"/>
    <x v="3"/>
    <n v="1082"/>
    <s v="57058-f01-26"/>
    <x v="178"/>
    <s v="PaMe"/>
    <d v="2025-03-03T00:00:00"/>
    <s v="PaMe"/>
    <n v="890"/>
    <n v="0.61"/>
    <s v="FAIL"/>
    <x v="1"/>
    <x v="1"/>
    <s v="YES"/>
    <s v="NO"/>
    <d v="2025-07-07T00:00:00"/>
    <s v="AnMu"/>
    <s v="VC5"/>
    <s v="PASS"/>
    <d v="2025-07-09T00:00:00"/>
    <s v="SaSe"/>
    <s v="PASS"/>
    <x v="5"/>
    <m/>
    <m/>
    <m/>
    <s v="Too much stringing in the fall cylinder, PRETEST, Validation Bottle for BBF"/>
  </r>
  <r>
    <n v="653"/>
    <x v="5"/>
    <n v="1001132"/>
    <n v="1"/>
    <x v="4"/>
    <n v="1083"/>
    <s v="57058-f01-43"/>
    <x v="178"/>
    <s v="PaMe"/>
    <d v="2025-03-03T00:00:00"/>
    <s v="PaMe"/>
    <n v="886"/>
    <n v="0.48699999999999999"/>
    <s v="FAIL"/>
    <x v="1"/>
    <x v="1"/>
    <s v="YES"/>
    <s v="NO"/>
    <d v="2025-07-07T00:00:00"/>
    <s v="AnMu"/>
    <s v="VC5"/>
    <s v="PASS"/>
    <d v="2025-07-09T00:00:00"/>
    <s v="SaSe"/>
    <s v="PASS"/>
    <x v="5"/>
    <m/>
    <m/>
    <m/>
    <s v="Too much stringing in the fall cylinder, PRETEST, Validation Bottle for BBF"/>
  </r>
  <r>
    <n v="654"/>
    <x v="5"/>
    <n v="1001133"/>
    <n v="1"/>
    <x v="5"/>
    <n v="1084"/>
    <s v="57058-f01-30"/>
    <x v="178"/>
    <s v="PaMe"/>
    <d v="2025-03-03T00:00:00"/>
    <s v="PaMe"/>
    <n v="882"/>
    <n v="0.66400000000000003"/>
    <s v="FAIL"/>
    <x v="1"/>
    <x v="1"/>
    <s v="YES"/>
    <s v="YES"/>
    <d v="2025-07-07T00:00:00"/>
    <s v="AnMu"/>
    <s v="VC5"/>
    <s v="PASS"/>
    <d v="2025-07-09T00:00:00"/>
    <s v="SaSe"/>
    <s v="PASS"/>
    <x v="2"/>
    <s v="2.OG"/>
    <m/>
    <m/>
    <s v="Too much stinring in the fall cylinder, PRETEST"/>
  </r>
  <r>
    <n v="655"/>
    <x v="5"/>
    <n v="1001134"/>
    <n v="1"/>
    <x v="3"/>
    <n v="1085"/>
    <s v="57058-f01-31"/>
    <x v="179"/>
    <s v="PaMe"/>
    <d v="2025-03-07T00:00:00"/>
    <s v="PaMe"/>
    <n v="890"/>
    <n v="0.52800000000000002"/>
    <s v="FAIL"/>
    <x v="1"/>
    <x v="1"/>
    <s v="YES"/>
    <s v="YES"/>
    <d v="2025-07-07T00:00:00"/>
    <s v="AnMu"/>
    <s v="VC5"/>
    <s v="PASS"/>
    <d v="2025-07-09T00:00:00"/>
    <s v="SaSe"/>
    <s v="PASS"/>
    <x v="2"/>
    <s v="2.OG"/>
    <m/>
    <m/>
    <s v="Too much stringing in the fall cylinder, PRETEST"/>
  </r>
  <r>
    <n v="656"/>
    <x v="5"/>
    <n v="1001135"/>
    <n v="1"/>
    <x v="4"/>
    <n v="1083"/>
    <s v="57058-f01-43"/>
    <x v="179"/>
    <s v="PaMe"/>
    <d v="2025-03-07T00:00:00"/>
    <s v="PaMe"/>
    <n v="669"/>
    <n v="10"/>
    <s v="FAIL"/>
    <x v="2"/>
    <x v="0"/>
    <m/>
    <m/>
    <m/>
    <m/>
    <m/>
    <m/>
    <m/>
    <m/>
    <m/>
    <x v="1"/>
    <s v="WASTE"/>
    <m/>
    <m/>
    <s v="unfinished print, PRETEST"/>
  </r>
  <r>
    <n v="657"/>
    <x v="5"/>
    <n v="1001136"/>
    <n v="1"/>
    <x v="5"/>
    <n v="1084"/>
    <s v="57058-f01-30"/>
    <x v="179"/>
    <s v="PaMe"/>
    <d v="2025-03-07T00:00:00"/>
    <s v="PaMe"/>
    <n v="881"/>
    <n v="1.2490000000000001"/>
    <s v="FAIL"/>
    <x v="1"/>
    <x v="1"/>
    <s v="YES"/>
    <s v="YES"/>
    <d v="2025-07-07T00:00:00"/>
    <s v="AnMu"/>
    <s v="VC5"/>
    <s v="PASS"/>
    <d v="2025-07-09T00:00:00"/>
    <s v="SaSe"/>
    <s v="PASS"/>
    <x v="2"/>
    <s v="2.OG"/>
    <m/>
    <m/>
    <s v="Stringing in the fall cylinder, PRETEST "/>
  </r>
  <r>
    <n v="658"/>
    <x v="5"/>
    <n v="1001137"/>
    <n v="1"/>
    <x v="3"/>
    <n v="1085"/>
    <s v="57058-f01-31"/>
    <x v="180"/>
    <s v="PaMe"/>
    <d v="2025-03-10T00:00:00"/>
    <s v="PaMe"/>
    <n v="890"/>
    <n v="0.56000000000000005"/>
    <s v="FAIL"/>
    <x v="1"/>
    <x v="1"/>
    <s v="YES"/>
    <s v="YES"/>
    <d v="2025-07-07T00:00:00"/>
    <s v="AnMu"/>
    <s v="VC5"/>
    <s v="PASS"/>
    <d v="2025-07-09T00:00:00"/>
    <s v="SaSe"/>
    <s v="PASS"/>
    <x v="2"/>
    <s v="2.OG"/>
    <m/>
    <m/>
    <s v="To much stringing in the fall cylinder, PRETEST"/>
  </r>
  <r>
    <n v="659"/>
    <x v="5"/>
    <n v="1001138"/>
    <n v="1"/>
    <x v="4"/>
    <n v="1086"/>
    <s v="57058-f01-34"/>
    <x v="180"/>
    <s v="PaMe"/>
    <d v="2025-03-10T00:00:00"/>
    <s v="PaMe"/>
    <n v="885"/>
    <n v="0.56499999999999995"/>
    <s v="FAIL"/>
    <x v="1"/>
    <x v="1"/>
    <s v="YES"/>
    <s v="YES"/>
    <d v="2025-07-07T00:00:00"/>
    <s v="AnMu"/>
    <s v="VC5"/>
    <s v="PASS"/>
    <d v="2025-07-09T00:00:00"/>
    <s v="SaSe"/>
    <s v="PASS"/>
    <x v="2"/>
    <s v="2.OG"/>
    <m/>
    <m/>
    <s v="Too much stringing in the fall cylinder; PRETEST"/>
  </r>
  <r>
    <n v="660"/>
    <x v="5"/>
    <n v="1001139"/>
    <n v="1"/>
    <x v="5"/>
    <n v="1084"/>
    <s v="57058-f01-30"/>
    <x v="180"/>
    <s v="PaMe"/>
    <d v="2025-03-10T00:00:00"/>
    <s v="PaMe"/>
    <n v="585"/>
    <n v="10"/>
    <s v="FAIL"/>
    <x v="2"/>
    <x v="0"/>
    <m/>
    <m/>
    <m/>
    <m/>
    <m/>
    <m/>
    <m/>
    <m/>
    <m/>
    <x v="1"/>
    <s v="WASTE"/>
    <m/>
    <m/>
    <s v="No finished Product; PRETEST"/>
  </r>
  <r>
    <n v="661"/>
    <x v="5"/>
    <n v="1001140"/>
    <n v="1"/>
    <x v="3"/>
    <n v="1085"/>
    <s v="57058-f01-31"/>
    <x v="181"/>
    <s v="PaMe"/>
    <d v="2025-03-12T00:00:00"/>
    <s v="PaMe"/>
    <n v="890"/>
    <n v="0.78500000000000003"/>
    <s v="FAIL"/>
    <x v="1"/>
    <x v="1"/>
    <s v="YES"/>
    <s v="YES"/>
    <d v="2025-07-07T00:00:00"/>
    <s v="AnMu"/>
    <s v="VC5"/>
    <s v="PASS"/>
    <d v="2025-07-09T00:00:00"/>
    <s v="SaSe"/>
    <s v="PASS"/>
    <x v="2"/>
    <s v="2.OG"/>
    <m/>
    <m/>
    <s v="Too much stringing in the fall cylinder, PRETEST"/>
  </r>
  <r>
    <n v="662"/>
    <x v="5"/>
    <n v="1001141"/>
    <n v="1"/>
    <x v="4"/>
    <n v="1086"/>
    <s v="57058-f01-34"/>
    <x v="181"/>
    <s v="PaMe"/>
    <d v="2025-03-12T00:00:00"/>
    <s v="PaMe"/>
    <n v="885"/>
    <n v="0.69299999999999995"/>
    <s v="FAIL"/>
    <x v="1"/>
    <x v="1"/>
    <s v="YES"/>
    <s v="YES"/>
    <d v="2025-07-07T00:00:00"/>
    <s v="AnMu"/>
    <s v="VC5"/>
    <s v="PASS"/>
    <d v="2025-07-09T00:00:00"/>
    <s v="SaSe"/>
    <s v="PASS"/>
    <x v="2"/>
    <s v="2.OG"/>
    <m/>
    <m/>
    <s v="Too much stringing in the fall cylinder, PRETEST"/>
  </r>
  <r>
    <n v="663"/>
    <x v="5"/>
    <n v="1001142"/>
    <n v="1"/>
    <x v="5"/>
    <n v="1087"/>
    <s v="57085-f01-33"/>
    <x v="181"/>
    <s v="PaMe"/>
    <d v="2025-03-12T00:00:00"/>
    <s v="PaMe"/>
    <n v="863"/>
    <n v="1.528"/>
    <s v="FAIL"/>
    <x v="1"/>
    <x v="1"/>
    <s v="YES"/>
    <s v="YES"/>
    <d v="2025-07-07T00:00:00"/>
    <s v="AnMu"/>
    <s v="VC5"/>
    <s v="PASS"/>
    <d v="2025-07-09T00:00:00"/>
    <s v="SaSe"/>
    <s v="PASS"/>
    <x v="2"/>
    <s v="2.OG"/>
    <m/>
    <m/>
    <s v="Too much Stringing in the Fall Cylinder. PRETEST"/>
  </r>
  <r>
    <n v="664"/>
    <x v="5"/>
    <n v="1001143"/>
    <n v="1"/>
    <x v="3"/>
    <n v="1085"/>
    <s v="57058-f01-31"/>
    <x v="182"/>
    <s v="PaMe"/>
    <d v="2025-03-14T00:00:00"/>
    <s v="PaMe"/>
    <n v="889"/>
    <n v="0.627"/>
    <s v="FAIL"/>
    <x v="1"/>
    <x v="1"/>
    <s v="YES"/>
    <s v="YES"/>
    <d v="2025-07-07T00:00:00"/>
    <s v="AnMu"/>
    <s v="VC5"/>
    <s v="PASS"/>
    <d v="2025-07-09T00:00:00"/>
    <s v="SaSe"/>
    <s v="PASS"/>
    <x v="2"/>
    <s v="2.OG"/>
    <m/>
    <m/>
    <s v="Too much Stringing in the Fall Cylinder, PRETEST"/>
  </r>
  <r>
    <n v="665"/>
    <x v="5"/>
    <n v="1001144"/>
    <n v="1"/>
    <x v="4"/>
    <n v="1086"/>
    <s v="57058-f01-34"/>
    <x v="182"/>
    <s v="PaMe"/>
    <d v="2025-03-14T00:00:00"/>
    <s v="PaMe"/>
    <n v="883"/>
    <n v="0.52600000000000002"/>
    <s v="FAIL"/>
    <x v="1"/>
    <x v="1"/>
    <s v="YES"/>
    <s v="YES"/>
    <d v="2025-07-07T00:00:00"/>
    <s v="AnMu"/>
    <s v="VC5"/>
    <s v="PASS"/>
    <d v="2025-07-09T00:00:00"/>
    <s v="SaSe"/>
    <s v="PASS"/>
    <x v="2"/>
    <s v="2.OG"/>
    <m/>
    <m/>
    <s v="Too much stringing in the fall cylinder"/>
  </r>
  <r>
    <n v="666"/>
    <x v="5"/>
    <n v="1001145"/>
    <n v="1"/>
    <x v="5"/>
    <n v="1087"/>
    <s v="57085-f01-33"/>
    <x v="182"/>
    <s v="PaMe"/>
    <d v="2025-03-14T00:00:00"/>
    <s v="PaMe"/>
    <n v="867"/>
    <n v="1.1180000000000001"/>
    <s v="FAIL"/>
    <x v="1"/>
    <x v="1"/>
    <s v="YES"/>
    <s v="YES"/>
    <d v="2025-07-07T00:00:00"/>
    <s v="AnMu"/>
    <s v="VC5"/>
    <s v="PASS"/>
    <d v="2025-07-09T00:00:00"/>
    <s v="SaSe"/>
    <s v="PASS"/>
    <x v="2"/>
    <s v="2.OG"/>
    <m/>
    <m/>
    <s v="Too much stringing in the fall cylinder"/>
  </r>
  <r>
    <n v="667"/>
    <x v="5"/>
    <n v="1001146"/>
    <n v="1"/>
    <x v="3"/>
    <n v="1085"/>
    <s v="57058-f01-31"/>
    <x v="183"/>
    <s v="PaMe"/>
    <d v="2025-03-17T00:00:00"/>
    <s v="PaMe"/>
    <n v="887"/>
    <n v="0.99299999999999999"/>
    <s v="FAIL"/>
    <x v="1"/>
    <x v="1"/>
    <s v="YES"/>
    <s v="YES"/>
    <d v="2025-07-07T00:00:00"/>
    <s v="AnMu"/>
    <s v="VC5"/>
    <s v="PASS"/>
    <d v="2025-07-09T00:00:00"/>
    <s v="SaSe"/>
    <s v="PASS"/>
    <x v="2"/>
    <s v="2.OG"/>
    <m/>
    <m/>
    <s v="Too much stringing in the fall cylinder"/>
  </r>
  <r>
    <n v="668"/>
    <x v="5"/>
    <n v="1001147"/>
    <n v="1"/>
    <x v="4"/>
    <n v="1086"/>
    <s v="57058-f01-34"/>
    <x v="183"/>
    <s v="PaMe"/>
    <d v="2025-03-17T00:00:00"/>
    <s v="PaMe"/>
    <n v="886"/>
    <n v="0.51100000000000001"/>
    <s v="FAIL"/>
    <x v="1"/>
    <x v="1"/>
    <s v="YES"/>
    <s v="YES"/>
    <d v="2025-07-07T00:00:00"/>
    <s v="AnMu"/>
    <s v="VC5"/>
    <s v="PASS"/>
    <d v="2025-07-09T00:00:00"/>
    <s v="SaSe"/>
    <s v="PASS"/>
    <x v="2"/>
    <s v="2.OG"/>
    <m/>
    <m/>
    <s v="Too much stringing in the Fall Cylinder, PRETEST"/>
  </r>
  <r>
    <n v="669"/>
    <x v="5"/>
    <n v="1001148"/>
    <n v="1"/>
    <x v="5"/>
    <n v="1087"/>
    <s v="57085-f01-33"/>
    <x v="183"/>
    <s v="PaMe"/>
    <d v="2025-03-17T00:00:00"/>
    <s v="PaMe"/>
    <n v="874"/>
    <n v="1.139"/>
    <s v="FAIL"/>
    <x v="1"/>
    <x v="1"/>
    <s v="YES"/>
    <s v="YES"/>
    <d v="2025-07-07T00:00:00"/>
    <s v="AnMu"/>
    <s v="VC5"/>
    <s v="PASS"/>
    <d v="2025-07-09T00:00:00"/>
    <s v="SaSe"/>
    <s v="PASS"/>
    <x v="2"/>
    <s v="2.OG"/>
    <m/>
    <m/>
    <s v="Too much stringing in the fall cylinder, PRETEST"/>
  </r>
  <r>
    <n v="670"/>
    <x v="5"/>
    <n v="1001149"/>
    <n v="1"/>
    <x v="3"/>
    <n v="1085"/>
    <s v="57058-f01-31"/>
    <x v="184"/>
    <s v="PaMe"/>
    <d v="2025-03-19T00:00:00"/>
    <s v="PaMe"/>
    <n v="889"/>
    <n v="0.71"/>
    <s v="FAIL"/>
    <x v="1"/>
    <x v="1"/>
    <s v="YES"/>
    <s v="YES"/>
    <d v="2025-07-07T00:00:00"/>
    <s v="AnMu"/>
    <s v="VC5"/>
    <s v="PASS"/>
    <d v="2025-07-09T00:00:00"/>
    <s v="SaSe"/>
    <s v="PASS"/>
    <x v="2"/>
    <s v="2.OG"/>
    <m/>
    <m/>
    <s v="Too much stringing in the fall Cylinder, PRETEST"/>
  </r>
  <r>
    <n v="671"/>
    <x v="5"/>
    <n v="1001150"/>
    <n v="1"/>
    <x v="4"/>
    <n v="1086"/>
    <s v="57058-f01-34"/>
    <x v="184"/>
    <s v="PaMe"/>
    <d v="2025-03-19T00:00:00"/>
    <s v="PaMe"/>
    <n v="886"/>
    <n v="0.67"/>
    <s v="FAIL"/>
    <x v="1"/>
    <x v="1"/>
    <s v="YES"/>
    <s v="YES"/>
    <d v="2025-07-07T00:00:00"/>
    <s v="AnMu"/>
    <s v="VC5"/>
    <s v="PASS"/>
    <d v="2025-07-09T00:00:00"/>
    <s v="SaSe"/>
    <s v="PASS"/>
    <x v="2"/>
    <s v="2.OG"/>
    <m/>
    <m/>
    <s v="Too much stringing in the fall Cylinder, PRETEST"/>
  </r>
  <r>
    <n v="672"/>
    <x v="5"/>
    <n v="1001151"/>
    <n v="1"/>
    <x v="5"/>
    <n v="1087"/>
    <s v="57085-f01-33"/>
    <x v="184"/>
    <s v="PaMe"/>
    <d v="2025-03-19T00:00:00"/>
    <s v="PaMe"/>
    <n v="874"/>
    <n v="1.08"/>
    <s v="FAIL"/>
    <x v="1"/>
    <x v="1"/>
    <s v="YES"/>
    <s v="YES"/>
    <d v="2025-07-07T00:00:00"/>
    <s v="AnMu"/>
    <s v="VC5"/>
    <s v="PASS"/>
    <d v="2025-07-09T00:00:00"/>
    <s v="SaSe"/>
    <s v="PASS"/>
    <x v="2"/>
    <s v="2.OG"/>
    <m/>
    <m/>
    <s v="Too much stringing in the fall Cylinder, PRETEST"/>
  </r>
  <r>
    <n v="673"/>
    <x v="3"/>
    <n v="1001152"/>
    <n v="1"/>
    <x v="3"/>
    <n v="1085"/>
    <s v="57058-f01-31"/>
    <x v="185"/>
    <s v="PaMe"/>
    <d v="2025-03-20T00:00:00"/>
    <s v="PaMe"/>
    <n v="150"/>
    <n v="0.45200000000000001"/>
    <s v="PASS"/>
    <x v="1"/>
    <x v="1"/>
    <m/>
    <m/>
    <m/>
    <m/>
    <m/>
    <m/>
    <m/>
    <m/>
    <m/>
    <x v="5"/>
    <m/>
    <m/>
    <m/>
    <s v="shipped to  Duncan - exited production first time without plastic bag, was resealed inside production, labeled as B-Ware and exited again"/>
  </r>
  <r>
    <n v="674"/>
    <x v="3"/>
    <n v="1001153"/>
    <n v="1"/>
    <x v="3"/>
    <n v="1085"/>
    <s v="57058-f01-31"/>
    <x v="185"/>
    <s v="PaMe"/>
    <d v="2025-03-20T00:00:00"/>
    <s v="PaMe"/>
    <n v="149"/>
    <n v="0.82899999999999996"/>
    <s v="FAIL"/>
    <x v="1"/>
    <x v="1"/>
    <m/>
    <m/>
    <m/>
    <m/>
    <m/>
    <m/>
    <m/>
    <m/>
    <m/>
    <x v="3"/>
    <m/>
    <m/>
    <m/>
    <s v="Stringing in the Fall Cylinder, shipped to system-c as exhibition item"/>
  </r>
  <r>
    <n v="675"/>
    <x v="3"/>
    <n v="1001154"/>
    <n v="1"/>
    <x v="3"/>
    <n v="1085"/>
    <s v="57058-f01-31"/>
    <x v="185"/>
    <s v="PaMe"/>
    <d v="2025-03-20T00:00:00"/>
    <s v="PaMe"/>
    <n v="149"/>
    <n v="1.651"/>
    <s v="FAIL"/>
    <x v="1"/>
    <x v="1"/>
    <m/>
    <m/>
    <m/>
    <m/>
    <m/>
    <m/>
    <m/>
    <m/>
    <m/>
    <x v="5"/>
    <m/>
    <m/>
    <m/>
    <s v="inhouse lab use - Stringing in the Fall Cylinder, Bridging on the bottlenecks edge"/>
  </r>
  <r>
    <n v="676"/>
    <x v="3"/>
    <n v="1001155"/>
    <n v="1"/>
    <x v="4"/>
    <n v="1086"/>
    <s v="57058-f01-34"/>
    <x v="185"/>
    <s v="PaMe"/>
    <d v="2025-03-20T00:00:00"/>
    <s v="PaMe"/>
    <n v="149"/>
    <n v="0.52800000000000002"/>
    <s v="FAIL"/>
    <x v="1"/>
    <x v="1"/>
    <m/>
    <m/>
    <m/>
    <m/>
    <m/>
    <m/>
    <m/>
    <m/>
    <m/>
    <x v="5"/>
    <m/>
    <m/>
    <m/>
    <s v="inhouse lab use (facellitate coating) - PLA-Agglomeration in the Bottom"/>
  </r>
  <r>
    <n v="677"/>
    <x v="3"/>
    <n v="1001156"/>
    <n v="1"/>
    <x v="4"/>
    <n v="1086"/>
    <s v="57058-f01-34"/>
    <x v="185"/>
    <s v="PaMe"/>
    <d v="2025-03-20T00:00:00"/>
    <s v="PaMe"/>
    <n v="149"/>
    <n v="0.77400000000000002"/>
    <s v="FAIL"/>
    <x v="1"/>
    <x v="1"/>
    <m/>
    <m/>
    <m/>
    <m/>
    <m/>
    <m/>
    <m/>
    <m/>
    <m/>
    <x v="3"/>
    <m/>
    <m/>
    <m/>
    <s v="PLA-Agglomeration in the Bottom, Overflow in bottleneck Area, shipped to system-c as exhibition item"/>
  </r>
  <r>
    <n v="678"/>
    <x v="3"/>
    <n v="1001157"/>
    <n v="1"/>
    <x v="4"/>
    <n v="1086"/>
    <s v="57058-f01-34"/>
    <x v="185"/>
    <s v="PaMe"/>
    <d v="2025-03-20T00:00:00"/>
    <s v="PaMe"/>
    <n v="148"/>
    <n v="1.655"/>
    <s v="FAIL"/>
    <x v="1"/>
    <x v="1"/>
    <m/>
    <m/>
    <m/>
    <m/>
    <m/>
    <m/>
    <m/>
    <m/>
    <m/>
    <x v="3"/>
    <m/>
    <m/>
    <m/>
    <s v="PLA-Agglomerations in the bottom, overflow in the bottleneck area, shipped to system-c as exhibition item"/>
  </r>
  <r>
    <n v="679"/>
    <x v="3"/>
    <n v="1001158"/>
    <n v="1"/>
    <x v="5"/>
    <n v="1087"/>
    <s v="57085-f01-33"/>
    <x v="185"/>
    <s v="PaMe"/>
    <d v="2025-03-20T00:00:00"/>
    <s v="PaMe"/>
    <n v="148"/>
    <n v="0.52400000000000002"/>
    <s v="PASS"/>
    <x v="1"/>
    <x v="1"/>
    <m/>
    <m/>
    <m/>
    <m/>
    <m/>
    <m/>
    <m/>
    <m/>
    <m/>
    <x v="5"/>
    <m/>
    <m/>
    <m/>
    <s v="in house lab use - due to 1001152 being B-ware all remaining CS minis were labeleb B-Ware as well (1001152-1001160)"/>
  </r>
  <r>
    <n v="680"/>
    <x v="3"/>
    <n v="1001159"/>
    <n v="1"/>
    <x v="5"/>
    <n v="1087"/>
    <s v="57085-f01-33"/>
    <x v="185"/>
    <s v="PaMe"/>
    <d v="2025-03-20T00:00:00"/>
    <s v="PaMe"/>
    <n v="147"/>
    <n v="2.8769999999999998"/>
    <s v="FAIL"/>
    <x v="1"/>
    <x v="1"/>
    <m/>
    <m/>
    <m/>
    <m/>
    <m/>
    <m/>
    <m/>
    <m/>
    <m/>
    <x v="5"/>
    <m/>
    <m/>
    <m/>
    <s v="in house lab use - print failure on the bottom"/>
  </r>
  <r>
    <n v="681"/>
    <x v="3"/>
    <n v="1001160"/>
    <n v="1"/>
    <x v="5"/>
    <n v="1087"/>
    <s v="57085-f01-33"/>
    <x v="185"/>
    <s v="PaMe"/>
    <d v="2025-03-20T00:00:00"/>
    <s v="PaMe"/>
    <n v="147"/>
    <n v="2.8050000000000002"/>
    <s v="PASS"/>
    <x v="1"/>
    <x v="1"/>
    <m/>
    <m/>
    <m/>
    <m/>
    <m/>
    <m/>
    <m/>
    <m/>
    <m/>
    <x v="5"/>
    <m/>
    <m/>
    <m/>
    <s v="in house lab use - due to 1001152 being B-ware all remaining CS minis were labeleb B-Ware as well (1001152-1001160)"/>
  </r>
  <r>
    <n v="682"/>
    <x v="4"/>
    <n v="1001161"/>
    <n v="1"/>
    <x v="3"/>
    <n v="1085"/>
    <s v="57058-f01-31"/>
    <x v="186"/>
    <s v="NiKa"/>
    <d v="2025-04-10T00:00:00"/>
    <s v="NiKa"/>
    <n v="581"/>
    <n v="10"/>
    <s v="FAIL"/>
    <x v="2"/>
    <x v="0"/>
    <m/>
    <m/>
    <m/>
    <m/>
    <m/>
    <m/>
    <m/>
    <m/>
    <m/>
    <x v="1"/>
    <s v="WASTE"/>
    <m/>
    <m/>
    <s v="Strining"/>
  </r>
  <r>
    <n v="683"/>
    <x v="4"/>
    <n v="1001162"/>
    <n v="1"/>
    <x v="4"/>
    <n v="1086"/>
    <s v="57058-f01-34"/>
    <x v="186"/>
    <s v="NiKa"/>
    <d v="2025-04-10T00:00:00"/>
    <s v="NiKa"/>
    <n v="577"/>
    <n v="0.78900000000000003"/>
    <s v="FAIL"/>
    <x v="1"/>
    <x v="1"/>
    <m/>
    <m/>
    <m/>
    <m/>
    <m/>
    <m/>
    <m/>
    <m/>
    <m/>
    <x v="3"/>
    <m/>
    <m/>
    <m/>
    <s v="Strining, shipped to Bürkert as exhibition item"/>
  </r>
  <r>
    <n v="684"/>
    <x v="4"/>
    <n v="1001163"/>
    <n v="1"/>
    <x v="5"/>
    <n v="1087"/>
    <s v="57085-f01-33"/>
    <x v="186"/>
    <s v="NiKa"/>
    <d v="2025-04-10T00:00:00"/>
    <s v="NiKa"/>
    <n v="565"/>
    <n v="10"/>
    <s v="FAIL"/>
    <x v="2"/>
    <x v="0"/>
    <m/>
    <m/>
    <m/>
    <m/>
    <m/>
    <m/>
    <m/>
    <m/>
    <m/>
    <x v="1"/>
    <s v="WASTE"/>
    <m/>
    <m/>
    <s v="Strining"/>
  </r>
  <r>
    <n v="685"/>
    <x v="4"/>
    <n v="1001164"/>
    <n v="1"/>
    <x v="3"/>
    <n v="1085"/>
    <s v="57058-f01-31"/>
    <x v="187"/>
    <s v="PaMe"/>
    <d v="2025-05-16T00:00:00"/>
    <s v="PaMe"/>
    <n v="554"/>
    <n v="2.7890000000000001"/>
    <s v="PASS"/>
    <x v="1"/>
    <x v="1"/>
    <m/>
    <m/>
    <m/>
    <m/>
    <m/>
    <m/>
    <m/>
    <m/>
    <m/>
    <x v="7"/>
    <n v="2277"/>
    <m/>
    <m/>
    <m/>
  </r>
  <r>
    <n v="686"/>
    <x v="4"/>
    <n v="1001165"/>
    <n v="1"/>
    <x v="3"/>
    <n v="1085"/>
    <s v="57058-f01-31"/>
    <x v="188"/>
    <s v="PaMe"/>
    <d v="2025-05-20T00:00:00"/>
    <s v="PaMe"/>
    <n v="554"/>
    <n v="2.7890000000000001"/>
    <s v="FAIL"/>
    <x v="1"/>
    <x v="1"/>
    <m/>
    <m/>
    <m/>
    <m/>
    <m/>
    <m/>
    <m/>
    <m/>
    <m/>
    <x v="1"/>
    <s v="WASTE"/>
    <m/>
    <m/>
    <m/>
  </r>
  <r>
    <n v="687"/>
    <x v="4"/>
    <n v="1001166"/>
    <n v="1"/>
    <x v="3"/>
    <n v="1085"/>
    <s v="57058-f01-31"/>
    <x v="189"/>
    <s v="PaMe"/>
    <d v="2025-06-25T00:00:00"/>
    <s v="PaMe"/>
    <n v="590"/>
    <n v="10"/>
    <s v="FAIL"/>
    <x v="2"/>
    <x v="0"/>
    <m/>
    <m/>
    <m/>
    <m/>
    <m/>
    <m/>
    <m/>
    <m/>
    <m/>
    <x v="1"/>
    <s v="WASTE"/>
    <m/>
    <m/>
    <s v="Printjob has not finished "/>
  </r>
  <r>
    <n v="688"/>
    <x v="4"/>
    <n v="1001167"/>
    <n v="1"/>
    <x v="4"/>
    <n v="1086"/>
    <s v="57058-f01-34"/>
    <x v="189"/>
    <s v="PaMe"/>
    <d v="2025-06-25T00:00:00"/>
    <s v="PaMe"/>
    <n v="595"/>
    <n v="4.5730000000000004"/>
    <s v="FAIL"/>
    <x v="1"/>
    <x v="1"/>
    <m/>
    <m/>
    <m/>
    <m/>
    <m/>
    <m/>
    <m/>
    <m/>
    <m/>
    <x v="1"/>
    <s v="WASTE"/>
    <m/>
    <m/>
    <s v="On String in the fall cylinder cause VSC FAIL"/>
  </r>
  <r>
    <n v="689"/>
    <x v="4"/>
    <n v="1001168"/>
    <n v="1"/>
    <x v="5"/>
    <n v="1087"/>
    <s v="57085-f01-33"/>
    <x v="189"/>
    <s v="PaMe"/>
    <d v="2025-06-25T00:00:00"/>
    <s v="PaMe"/>
    <n v="465"/>
    <n v="10"/>
    <s v="FAIL"/>
    <x v="2"/>
    <x v="0"/>
    <m/>
    <m/>
    <m/>
    <m/>
    <m/>
    <m/>
    <m/>
    <m/>
    <m/>
    <x v="1"/>
    <s v="WASTE"/>
    <m/>
    <m/>
    <s v="Prinjob has not finished, due a material failure"/>
  </r>
  <r>
    <n v="690"/>
    <x v="4"/>
    <n v="1001169"/>
    <n v="1"/>
    <x v="7"/>
    <m/>
    <m/>
    <x v="189"/>
    <s v="PaMe"/>
    <d v="2025-06-25T00:00:00"/>
    <s v="PaMe"/>
    <n v="575"/>
    <n v="0.63200000000000001"/>
    <s v="PASS"/>
    <x v="1"/>
    <x v="1"/>
    <m/>
    <m/>
    <m/>
    <m/>
    <m/>
    <m/>
    <m/>
    <m/>
    <m/>
    <x v="1"/>
    <s v="WASTE"/>
    <m/>
    <m/>
    <s v="Wrong Fialment ID"/>
  </r>
  <r>
    <n v="691"/>
    <x v="4"/>
    <n v="1001170"/>
    <n v="1"/>
    <x v="1"/>
    <m/>
    <m/>
    <x v="189"/>
    <s v="PaMe"/>
    <d v="2025-06-25T00:00:00"/>
    <s v="PaMe"/>
    <n v="589"/>
    <n v="10"/>
    <s v="FAIL"/>
    <x v="2"/>
    <x v="0"/>
    <m/>
    <m/>
    <m/>
    <m/>
    <m/>
    <m/>
    <m/>
    <m/>
    <m/>
    <x v="1"/>
    <s v="WASTE"/>
    <m/>
    <m/>
    <s v="Offset in XY-Plaine was visbible, No Pressure Testing due the earlier mentioned PrintOffset Wrong Filament ID"/>
  </r>
  <r>
    <n v="692"/>
    <x v="4"/>
    <n v="1001171"/>
    <n v="1"/>
    <x v="2"/>
    <m/>
    <m/>
    <x v="189"/>
    <s v="PaMe"/>
    <d v="2025-06-25T00:00:00"/>
    <s v="PaMe"/>
    <n v="590"/>
    <n v="0.84899999999999998"/>
    <s v="PASS"/>
    <x v="1"/>
    <x v="1"/>
    <m/>
    <m/>
    <m/>
    <m/>
    <m/>
    <m/>
    <m/>
    <m/>
    <m/>
    <x v="1"/>
    <s v="WASTE"/>
    <m/>
    <m/>
    <s v="NO PRODUCT, JUST FOR MARRKETING PURPOSES Wrong Filament ID"/>
  </r>
  <r>
    <n v="693"/>
    <x v="4"/>
    <n v="1001172"/>
    <n v="1"/>
    <x v="3"/>
    <n v="1105"/>
    <s v="57058-f01-28"/>
    <x v="190"/>
    <s v="PaMe"/>
    <d v="2025-06-26T00:00:00"/>
    <s v="PaMe"/>
    <n v="600"/>
    <n v="2.2749999999999999"/>
    <s v="PASS"/>
    <x v="1"/>
    <x v="1"/>
    <m/>
    <m/>
    <m/>
    <m/>
    <m/>
    <m/>
    <m/>
    <m/>
    <m/>
    <x v="1"/>
    <s v="WASTE"/>
    <m/>
    <m/>
    <s v="NO PRODUCT, JUST FOR MARRKETING PURPOSES"/>
  </r>
  <r>
    <n v="694"/>
    <x v="4"/>
    <n v="1001173"/>
    <n v="1"/>
    <x v="4"/>
    <n v="1101"/>
    <s v="57058-f01-40"/>
    <x v="190"/>
    <s v="PaMe"/>
    <d v="2025-06-26T00:00:00"/>
    <s v="PaMe"/>
    <n v="595"/>
    <n v="5.2569999999999997"/>
    <s v="FAIL"/>
    <x v="1"/>
    <x v="1"/>
    <m/>
    <m/>
    <m/>
    <m/>
    <m/>
    <m/>
    <m/>
    <m/>
    <m/>
    <x v="1"/>
    <s v="WASTE"/>
    <m/>
    <m/>
    <s v="Little Brown Particle on the Bottom of the fall cylinder. Some tiny strings in the fall cylinder"/>
  </r>
  <r>
    <n v="695"/>
    <x v="4"/>
    <n v="1001174"/>
    <n v="1"/>
    <x v="5"/>
    <n v="1106"/>
    <s v="57058-f01-32"/>
    <x v="190"/>
    <s v="PaMe"/>
    <d v="2025-06-26T00:00:00"/>
    <s v="PaMe"/>
    <n v="590"/>
    <n v="1.2929999999999999"/>
    <s v="PASS"/>
    <x v="1"/>
    <x v="1"/>
    <m/>
    <m/>
    <m/>
    <m/>
    <m/>
    <m/>
    <m/>
    <m/>
    <m/>
    <x v="1"/>
    <s v="WASTE"/>
    <m/>
    <m/>
    <s v="NO PRODUCT, JUST FOR MARRKETING PURPOSES"/>
  </r>
  <r>
    <n v="696"/>
    <x v="4"/>
    <n v="1001175"/>
    <n v="1"/>
    <x v="7"/>
    <n v="1103"/>
    <s v="57058-f01-29"/>
    <x v="190"/>
    <s v="PaMe"/>
    <d v="2025-06-26T00:00:00"/>
    <s v="PaMe"/>
    <n v="578"/>
    <n v="1.125"/>
    <s v="PASS"/>
    <x v="1"/>
    <x v="1"/>
    <m/>
    <m/>
    <m/>
    <m/>
    <m/>
    <m/>
    <m/>
    <m/>
    <m/>
    <x v="1"/>
    <s v="WASTE"/>
    <m/>
    <m/>
    <s v="NO PRODUCT, JUST FOR MARRKETING PURPOSES"/>
  </r>
  <r>
    <n v="697"/>
    <x v="4"/>
    <n v="1001176"/>
    <n v="1"/>
    <x v="1"/>
    <n v="1102"/>
    <s v="57058-f01-27"/>
    <x v="190"/>
    <s v="PaMe"/>
    <d v="2025-06-26T00:00:00"/>
    <s v="PaMe"/>
    <n v="588"/>
    <n v="2.8140000000000001"/>
    <s v="PASS"/>
    <x v="1"/>
    <x v="1"/>
    <m/>
    <m/>
    <m/>
    <m/>
    <m/>
    <m/>
    <m/>
    <m/>
    <m/>
    <x v="1"/>
    <s v="WASTE"/>
    <m/>
    <m/>
    <s v="NO PRODUCT, JUST FOR MARRKETING PURPOSES"/>
  </r>
  <r>
    <n v="698"/>
    <x v="4"/>
    <n v="1001177"/>
    <n v="1"/>
    <x v="3"/>
    <n v="1105"/>
    <s v="57058-f01-28"/>
    <x v="191"/>
    <s v="PaMe"/>
    <d v="2025-06-27T00:00:00"/>
    <s v="PaMe"/>
    <n v="600"/>
    <n v="2.0640000000000001"/>
    <s v="PASS"/>
    <x v="1"/>
    <x v="1"/>
    <m/>
    <m/>
    <m/>
    <m/>
    <m/>
    <m/>
    <m/>
    <m/>
    <m/>
    <x v="1"/>
    <s v="WASTE"/>
    <m/>
    <m/>
    <s v="NO PRODUCT, JUST FOR MARRKETING PURPOSES"/>
  </r>
  <r>
    <n v="699"/>
    <x v="4"/>
    <n v="1001178"/>
    <n v="1"/>
    <x v="4"/>
    <n v="1101"/>
    <s v="57058-f01-40"/>
    <x v="191"/>
    <s v="PaMe"/>
    <d v="2025-06-27T00:00:00"/>
    <s v="PaMe"/>
    <n v="596"/>
    <n v="4.5270000000000001"/>
    <s v="FAIL"/>
    <x v="1"/>
    <x v="1"/>
    <m/>
    <m/>
    <m/>
    <m/>
    <m/>
    <m/>
    <m/>
    <m/>
    <m/>
    <x v="1"/>
    <s v="WASTE"/>
    <m/>
    <m/>
    <s v="Little strings on the fall cylinder surface, make it rough"/>
  </r>
  <r>
    <n v="700"/>
    <x v="4"/>
    <n v="1001179"/>
    <n v="1"/>
    <x v="5"/>
    <n v="1106"/>
    <s v="57058-f01-32"/>
    <x v="191"/>
    <s v="PaMe"/>
    <d v="2025-06-27T00:00:00"/>
    <s v="PaMe"/>
    <n v="590"/>
    <n v="1.3129999999999999"/>
    <s v="PASS"/>
    <x v="1"/>
    <x v="1"/>
    <m/>
    <m/>
    <m/>
    <m/>
    <m/>
    <m/>
    <m/>
    <m/>
    <m/>
    <x v="1"/>
    <s v="WASTE"/>
    <m/>
    <m/>
    <s v="NO PRODUCT, JUST FOR MARRKETING PURPOSES"/>
  </r>
  <r>
    <n v="701"/>
    <x v="4"/>
    <n v="1001180"/>
    <n v="1"/>
    <x v="7"/>
    <n v="1103"/>
    <s v="57058-f01-29"/>
    <x v="191"/>
    <s v="PaMe"/>
    <d v="2025-06-27T00:00:00"/>
    <s v="PaMe"/>
    <n v="577"/>
    <n v="1.028"/>
    <s v="PASS"/>
    <x v="1"/>
    <x v="1"/>
    <m/>
    <m/>
    <m/>
    <m/>
    <m/>
    <m/>
    <m/>
    <m/>
    <m/>
    <x v="1"/>
    <s v="WASTE"/>
    <m/>
    <m/>
    <s v="NO PRODUCT, JUST FOR MARRKETING PURPOSES"/>
  </r>
  <r>
    <n v="702"/>
    <x v="4"/>
    <n v="1001181"/>
    <n v="1"/>
    <x v="1"/>
    <n v="1102"/>
    <s v="57058-f01-27"/>
    <x v="191"/>
    <s v="PaMe"/>
    <d v="2025-06-27T00:00:00"/>
    <s v="PaMe"/>
    <n v="0"/>
    <n v="10"/>
    <s v="FAIL"/>
    <x v="2"/>
    <x v="0"/>
    <m/>
    <m/>
    <m/>
    <m/>
    <m/>
    <m/>
    <m/>
    <m/>
    <m/>
    <x v="1"/>
    <s v="WASTE"/>
    <m/>
    <m/>
    <s v="No Product due failed nivellation of the printbed"/>
  </r>
  <r>
    <n v="703"/>
    <x v="4"/>
    <n v="1001182"/>
    <n v="1"/>
    <x v="3"/>
    <n v="1105"/>
    <s v="57058-f01-28"/>
    <x v="192"/>
    <s v="PaMe"/>
    <d v="2025-06-30T00:00:00"/>
    <s v="PaMe"/>
    <n v="600"/>
    <n v="1.5349999999999999"/>
    <s v="PASS"/>
    <x v="1"/>
    <x v="1"/>
    <m/>
    <m/>
    <m/>
    <m/>
    <m/>
    <m/>
    <m/>
    <m/>
    <m/>
    <x v="1"/>
    <s v="WASTE"/>
    <m/>
    <m/>
    <s v="NO PRODUCT, JUST FOR MARRKETING PURPOSES"/>
  </r>
  <r>
    <n v="704"/>
    <x v="4"/>
    <n v="1001183"/>
    <n v="1"/>
    <x v="4"/>
    <n v="1106"/>
    <s v="57058-f01-32"/>
    <x v="192"/>
    <s v="PaMe"/>
    <d v="2025-06-30T00:00:00"/>
    <s v="PaMe"/>
    <n v="600"/>
    <n v="3.528"/>
    <s v="FAIL"/>
    <x v="1"/>
    <x v="1"/>
    <m/>
    <m/>
    <m/>
    <m/>
    <m/>
    <m/>
    <m/>
    <m/>
    <m/>
    <x v="1"/>
    <s v="WASTE"/>
    <m/>
    <m/>
    <s v="Some little strings in a row on the fall cylinder "/>
  </r>
  <r>
    <n v="705"/>
    <x v="4"/>
    <n v="1001184"/>
    <n v="1"/>
    <x v="5"/>
    <n v="1106"/>
    <s v="57058-f01-32"/>
    <x v="192"/>
    <s v="PaMe"/>
    <d v="2025-06-30T00:00:00"/>
    <s v="PaMe"/>
    <n v="592"/>
    <n v="0.64900000000000002"/>
    <s v="FAIL"/>
    <x v="1"/>
    <x v="1"/>
    <m/>
    <m/>
    <m/>
    <m/>
    <m/>
    <m/>
    <m/>
    <m/>
    <m/>
    <x v="1"/>
    <s v="WASTE"/>
    <m/>
    <m/>
    <s v="Some little strings in a row in the fall cylinder"/>
  </r>
  <r>
    <n v="706"/>
    <x v="4"/>
    <n v="1001185"/>
    <n v="1"/>
    <x v="7"/>
    <n v="1103"/>
    <s v="57058-f01-29"/>
    <x v="192"/>
    <s v="PaMe"/>
    <d v="2025-06-30T00:00:00"/>
    <s v="PaMe"/>
    <n v="578"/>
    <n v="0.372"/>
    <s v="FAIL"/>
    <x v="1"/>
    <x v="1"/>
    <m/>
    <m/>
    <m/>
    <m/>
    <m/>
    <m/>
    <m/>
    <m/>
    <m/>
    <x v="1"/>
    <s v="WASTE"/>
    <m/>
    <m/>
    <s v="Some little strings occurs in the row on the inside of the fall cylinder"/>
  </r>
  <r>
    <n v="707"/>
    <x v="4"/>
    <n v="1001186"/>
    <n v="1"/>
    <x v="1"/>
    <n v="1102"/>
    <s v="57058-f01-27"/>
    <x v="192"/>
    <s v="PaMe"/>
    <d v="2025-06-30T00:00:00"/>
    <s v="PaMe"/>
    <n v="591"/>
    <n v="1.99"/>
    <s v="FAIL"/>
    <x v="1"/>
    <x v="1"/>
    <m/>
    <m/>
    <m/>
    <m/>
    <m/>
    <m/>
    <m/>
    <m/>
    <m/>
    <x v="1"/>
    <s v="WASTE"/>
    <m/>
    <m/>
    <s v="Some little strings occured on the inside of the fall cylinbder in a row"/>
  </r>
  <r>
    <n v="708"/>
    <x v="4"/>
    <n v="1001187"/>
    <n v="1"/>
    <x v="3"/>
    <n v="1105"/>
    <s v="57058-f01-28"/>
    <x v="193"/>
    <s v="NiKa"/>
    <d v="2025-07-01T00:00:00"/>
    <s v="NiKa"/>
    <n v="595"/>
    <n v="1.6459999999999999"/>
    <s v="PASS"/>
    <x v="1"/>
    <x v="1"/>
    <m/>
    <m/>
    <m/>
    <m/>
    <m/>
    <m/>
    <m/>
    <m/>
    <m/>
    <x v="1"/>
    <s v="WASTE"/>
    <m/>
    <m/>
    <s v="NO PRODUCT, JUST FOR MARRKETING PURPOSES"/>
  </r>
  <r>
    <n v="709"/>
    <x v="4"/>
    <n v="1001188"/>
    <n v="1"/>
    <x v="4"/>
    <n v="1101"/>
    <s v="57058-f01-40"/>
    <x v="193"/>
    <s v="NiKa"/>
    <d v="2025-07-01T00:00:00"/>
    <s v="NiKa"/>
    <n v="596"/>
    <n v="0.71499999999999997"/>
    <s v="PASS"/>
    <x v="1"/>
    <x v="1"/>
    <m/>
    <m/>
    <m/>
    <m/>
    <m/>
    <m/>
    <m/>
    <m/>
    <m/>
    <x v="1"/>
    <s v="WASTE"/>
    <m/>
    <m/>
    <s v="NO PRODUCT, JUST FOR MARRKETING PURPOSES"/>
  </r>
  <r>
    <n v="710"/>
    <x v="4"/>
    <n v="1001189"/>
    <n v="1"/>
    <x v="5"/>
    <n v="1106"/>
    <s v="57058-f01-32"/>
    <x v="193"/>
    <s v="NiKa"/>
    <d v="2025-07-01T00:00:00"/>
    <s v="NiKa"/>
    <n v="602"/>
    <n v="2.97"/>
    <s v="PASS"/>
    <x v="1"/>
    <x v="1"/>
    <m/>
    <m/>
    <m/>
    <m/>
    <m/>
    <m/>
    <m/>
    <m/>
    <m/>
    <x v="1"/>
    <s v="WASTE"/>
    <m/>
    <m/>
    <s v="NO PRODUCT, JUST FOR MARRKETING PURPOSES"/>
  </r>
  <r>
    <n v="711"/>
    <x v="4"/>
    <n v="1001190"/>
    <n v="1"/>
    <x v="1"/>
    <n v="1102"/>
    <s v="57058-f01-27"/>
    <x v="193"/>
    <s v="NiKa"/>
    <d v="2025-07-01T00:00:00"/>
    <s v="NiKa"/>
    <n v="602"/>
    <n v="1.556"/>
    <s v="PASS"/>
    <x v="1"/>
    <x v="1"/>
    <m/>
    <m/>
    <m/>
    <m/>
    <m/>
    <m/>
    <m/>
    <m/>
    <m/>
    <x v="1"/>
    <s v="WASTE"/>
    <m/>
    <m/>
    <s v="NO PRODUCT, JUST FOR MARRKETING PURPOSES"/>
  </r>
  <r>
    <n v="712"/>
    <x v="4"/>
    <n v="1001191"/>
    <n v="1"/>
    <x v="5"/>
    <n v="1106"/>
    <s v="57058-f01-32"/>
    <x v="193"/>
    <s v="NiKa"/>
    <d v="2025-07-01T00:00:00"/>
    <s v="NiKa"/>
    <n v="580"/>
    <n v="0.57299999999999995"/>
    <s v="PASS"/>
    <x v="1"/>
    <x v="1"/>
    <m/>
    <m/>
    <m/>
    <m/>
    <m/>
    <m/>
    <m/>
    <m/>
    <m/>
    <x v="1"/>
    <s v="WASTE"/>
    <m/>
    <m/>
    <s v="1 String"/>
  </r>
  <r>
    <n v="713"/>
    <x v="4"/>
    <n v="1001192"/>
    <n v="1"/>
    <x v="3"/>
    <n v="1105"/>
    <s v="57058-f01-28"/>
    <x v="194"/>
    <s v="PaMe"/>
    <d v="2025-07-04T00:00:00"/>
    <s v="PaMe"/>
    <n v="612"/>
    <n v="1.46"/>
    <s v="PASS"/>
    <x v="1"/>
    <x v="1"/>
    <m/>
    <m/>
    <m/>
    <m/>
    <m/>
    <m/>
    <m/>
    <m/>
    <m/>
    <x v="1"/>
    <s v="WASTE"/>
    <m/>
    <m/>
    <s v="NO PRODUCT, JUST FOR MARRKETING PURPOSES"/>
  </r>
  <r>
    <n v="714"/>
    <x v="4"/>
    <n v="1001193"/>
    <n v="1"/>
    <x v="4"/>
    <n v="1101"/>
    <s v="57058-f01-40"/>
    <x v="194"/>
    <s v="PaMe"/>
    <d v="2025-07-04T00:00:00"/>
    <s v="PaMe"/>
    <n v="142"/>
    <n v="10"/>
    <s v="FAIL"/>
    <x v="2"/>
    <x v="0"/>
    <m/>
    <m/>
    <m/>
    <m/>
    <m/>
    <m/>
    <m/>
    <m/>
    <m/>
    <x v="1"/>
    <s v="WASTE"/>
    <m/>
    <m/>
    <s v="Print Job was not completed due no enough filament"/>
  </r>
  <r>
    <n v="715"/>
    <x v="4"/>
    <n v="1001194"/>
    <n v="1"/>
    <x v="5"/>
    <n v="1106"/>
    <s v="57058-f01-32"/>
    <x v="194"/>
    <s v="PaMe"/>
    <d v="2025-07-04T00:00:00"/>
    <s v="PaMe"/>
    <n v="631"/>
    <n v="1.0409999999999999"/>
    <s v="PASS"/>
    <x v="1"/>
    <x v="1"/>
    <m/>
    <m/>
    <m/>
    <m/>
    <m/>
    <m/>
    <m/>
    <m/>
    <m/>
    <x v="1"/>
    <s v="WASTE"/>
    <m/>
    <m/>
    <s v="NO PRODUCT, JUST FOR MARRKETING PURPOSES"/>
  </r>
  <r>
    <n v="716"/>
    <x v="4"/>
    <n v="1001195"/>
    <n v="1"/>
    <x v="7"/>
    <n v="1103"/>
    <s v="57058-f01-29"/>
    <x v="194"/>
    <s v="PaMe"/>
    <d v="2025-07-04T00:00:00"/>
    <s v="PaMe"/>
    <n v="595"/>
    <n v="1.0720000000000001"/>
    <s v="PASS"/>
    <x v="1"/>
    <x v="1"/>
    <m/>
    <m/>
    <m/>
    <m/>
    <m/>
    <m/>
    <m/>
    <m/>
    <m/>
    <x v="1"/>
    <s v="WASTE"/>
    <m/>
    <m/>
    <s v="NO PRODUCT, JUST FOR MARRKETING PURPOSES"/>
  </r>
  <r>
    <n v="717"/>
    <x v="4"/>
    <n v="1001196"/>
    <n v="1"/>
    <x v="1"/>
    <n v="1104"/>
    <s v="57058-f01-35"/>
    <x v="194"/>
    <s v="PaMe"/>
    <d v="2025-07-04T00:00:00"/>
    <s v="PaMe"/>
    <n v="612"/>
    <n v="1.143"/>
    <s v="PASS"/>
    <x v="1"/>
    <x v="1"/>
    <m/>
    <m/>
    <m/>
    <m/>
    <m/>
    <m/>
    <m/>
    <m/>
    <m/>
    <x v="1"/>
    <s v="WASTE"/>
    <m/>
    <m/>
    <s v="NO PRODUCT, JUST FOR MARRKETING PURPOSES"/>
  </r>
  <r>
    <n v="718"/>
    <x v="4"/>
    <n v="1001197"/>
    <n v="1"/>
    <x v="3"/>
    <n v="1105"/>
    <s v="57058-f01-28"/>
    <x v="195"/>
    <s v="PaMe"/>
    <d v="2025-07-07T00:00:00"/>
    <s v="PaMe"/>
    <n v="618"/>
    <n v="0.45400000000000001"/>
    <s v="PASS"/>
    <x v="1"/>
    <x v="2"/>
    <s v="YES"/>
    <s v="YES"/>
    <d v="2025-10-27T00:00:00"/>
    <s v="FoNoL"/>
    <s v="VC7"/>
    <s v="PASS"/>
    <d v="2025-10-28T00:00:00"/>
    <s v="SoKu_Q"/>
    <s v="PASS"/>
    <x v="5"/>
    <m/>
    <m/>
    <m/>
    <s v="development plasmatreatment"/>
  </r>
  <r>
    <n v="719"/>
    <x v="4"/>
    <n v="1001198"/>
    <n v="1"/>
    <x v="4"/>
    <n v="1107"/>
    <s v="57058-f01-36"/>
    <x v="195"/>
    <s v="PaMe"/>
    <d v="2025-07-07T00:00:00"/>
    <s v="PaMe"/>
    <n v="613"/>
    <n v="0.70399999999999996"/>
    <s v="PASS"/>
    <x v="1"/>
    <x v="2"/>
    <s v="YES"/>
    <s v="YES"/>
    <d v="2025-10-27T00:00:00"/>
    <s v="FoNoL"/>
    <s v="VC7"/>
    <s v="PASS"/>
    <d v="2025-10-28T00:00:00"/>
    <s v="SoKu_Q"/>
    <s v="PASS"/>
    <x v="5"/>
    <m/>
    <m/>
    <m/>
    <s v="development plasmatreatment"/>
  </r>
  <r>
    <n v="720"/>
    <x v="4"/>
    <n v="1001199"/>
    <n v="1"/>
    <x v="5"/>
    <n v="1106"/>
    <s v="57058-f01-32"/>
    <x v="195"/>
    <s v="PaMe"/>
    <d v="2025-07-07T00:00:00"/>
    <s v="PaMe"/>
    <n v="614"/>
    <n v="0.45100000000000001"/>
    <s v="PASS"/>
    <x v="1"/>
    <x v="2"/>
    <s v="YES"/>
    <s v="YES"/>
    <d v="2025-10-27T00:00:00"/>
    <s v="FoNoL"/>
    <s v="VC7"/>
    <s v="PASS"/>
    <d v="2025-10-28T00:00:00"/>
    <s v="SoKu_Q"/>
    <s v="PASS"/>
    <x v="5"/>
    <m/>
    <m/>
    <m/>
    <s v="development plasmatreatment"/>
  </r>
  <r>
    <n v="721"/>
    <x v="4"/>
    <n v="1001200"/>
    <n v="1"/>
    <x v="7"/>
    <n v="1103"/>
    <s v="57058-f01-29"/>
    <x v="195"/>
    <s v="PaMe"/>
    <d v="2025-07-07T00:00:00"/>
    <s v="PaMe"/>
    <n v="598"/>
    <n v="0.38"/>
    <s v="PASS"/>
    <x v="1"/>
    <x v="2"/>
    <s v="YES"/>
    <s v="YES"/>
    <d v="2025-10-27T00:00:00"/>
    <s v="FoNoL"/>
    <s v="VC7"/>
    <s v="PASS"/>
    <d v="2025-10-28T00:00:00"/>
    <s v="SoKu_Q"/>
    <s v="PASS"/>
    <x v="5"/>
    <m/>
    <m/>
    <m/>
    <s v="development plasmatreatment"/>
  </r>
  <r>
    <n v="722"/>
    <x v="4"/>
    <n v="1001201"/>
    <n v="1"/>
    <x v="1"/>
    <n v="1104"/>
    <s v="57058-f01-35"/>
    <x v="195"/>
    <s v="PaMe"/>
    <d v="2025-07-07T00:00:00"/>
    <s v="PaMe"/>
    <n v="614"/>
    <n v="0.43099999999999999"/>
    <s v="PASS"/>
    <x v="1"/>
    <x v="2"/>
    <s v="YES"/>
    <s v="YES"/>
    <d v="2025-10-27T00:00:00"/>
    <s v="FoNoL"/>
    <s v="VC7"/>
    <s v="PASS"/>
    <d v="2025-10-28T00:00:00"/>
    <s v="SoKu_Q"/>
    <s v="PASS"/>
    <x v="5"/>
    <m/>
    <m/>
    <m/>
    <s v="development plasmatreatment"/>
  </r>
  <r>
    <n v="723"/>
    <x v="4"/>
    <n v="1001202"/>
    <n v="1"/>
    <x v="3"/>
    <n v="1097"/>
    <s v="57058-f01-49"/>
    <x v="196"/>
    <s v="FoNo"/>
    <d v="2025-07-08T00:00:00"/>
    <s v="FoNo"/>
    <n v="619"/>
    <n v="1.369"/>
    <s v="PASS"/>
    <x v="1"/>
    <x v="2"/>
    <s v="YES"/>
    <s v="YES"/>
    <d v="2025-10-27T00:00:00"/>
    <s v="FoNoL"/>
    <s v="VC7"/>
    <s v="PASS"/>
    <d v="2025-10-28T00:00:00"/>
    <s v="SoKu_Q"/>
    <s v="PASS"/>
    <x v="5"/>
    <m/>
    <m/>
    <m/>
    <s v="development plasmatreatment"/>
  </r>
  <r>
    <n v="724"/>
    <x v="4"/>
    <n v="1001203"/>
    <n v="1"/>
    <x v="4"/>
    <n v="1107"/>
    <s v="57058-f01-36"/>
    <x v="196"/>
    <s v="FoNo"/>
    <d v="2025-07-08T00:00:00"/>
    <s v="FoNo"/>
    <n v="624"/>
    <n v="1.282"/>
    <s v="PASS"/>
    <x v="1"/>
    <x v="2"/>
    <s v="YES"/>
    <s v="YES"/>
    <d v="2025-10-27T00:00:00"/>
    <s v="FoNoL"/>
    <s v="VC7"/>
    <s v="PASS"/>
    <d v="2025-10-28T00:00:00"/>
    <s v="SoKu_Q"/>
    <s v="PASS"/>
    <x v="5"/>
    <m/>
    <m/>
    <m/>
    <s v="development plasmatreatment"/>
  </r>
  <r>
    <n v="725"/>
    <x v="4"/>
    <n v="1001204"/>
    <n v="1"/>
    <x v="5"/>
    <n v="1106"/>
    <s v="57058-f01-32"/>
    <x v="196"/>
    <s v="FoNo"/>
    <d v="2025-07-08T00:00:00"/>
    <s v="FoNo"/>
    <n v="616"/>
    <n v="1.29"/>
    <s v="PASS"/>
    <x v="1"/>
    <x v="2"/>
    <s v="YES"/>
    <s v="YES"/>
    <d v="2025-10-27T00:00:00"/>
    <s v="FoNoL"/>
    <s v="VC7"/>
    <s v="PASS"/>
    <d v="2025-10-28T00:00:00"/>
    <s v="SoKu_Q"/>
    <s v="PASS"/>
    <x v="5"/>
    <m/>
    <m/>
    <m/>
    <s v="development plasmatreatment"/>
  </r>
  <r>
    <n v="726"/>
    <x v="4"/>
    <n v="1001205"/>
    <n v="1"/>
    <x v="7"/>
    <n v="1103"/>
    <s v="57058-f01-29"/>
    <x v="196"/>
    <s v="FoNo"/>
    <d v="2025-07-08T00:00:00"/>
    <s v="FoNo"/>
    <n v="604"/>
    <n v="1.115"/>
    <s v="PASS"/>
    <x v="1"/>
    <x v="2"/>
    <s v="YES"/>
    <s v="YES"/>
    <d v="2025-10-27T00:00:00"/>
    <s v="FoNoL"/>
    <s v="VC7"/>
    <s v="PASS"/>
    <d v="2025-10-28T00:00:00"/>
    <s v="SoKu_Q"/>
    <s v="PASS"/>
    <x v="5"/>
    <m/>
    <m/>
    <m/>
    <s v="development plasmatreatment"/>
  </r>
  <r>
    <n v="727"/>
    <x v="4"/>
    <n v="1001206"/>
    <n v="1"/>
    <x v="1"/>
    <n v="1102"/>
    <s v="57058-f01-27"/>
    <x v="196"/>
    <s v="FoNo"/>
    <d v="2025-07-08T00:00:00"/>
    <s v="FoNo"/>
    <n v="614"/>
    <n v="1.165"/>
    <s v="PASS"/>
    <x v="1"/>
    <x v="2"/>
    <s v="YES"/>
    <s v="YES"/>
    <d v="2025-10-27T00:00:00"/>
    <s v="FoNoL"/>
    <s v="VC7"/>
    <s v="PASS"/>
    <d v="2025-10-28T00:00:00"/>
    <s v="SoKu_Q"/>
    <s v="PASS"/>
    <x v="5"/>
    <m/>
    <m/>
    <m/>
    <s v="development plasmatreatment"/>
  </r>
  <r>
    <n v="728"/>
    <x v="4"/>
    <n v="1001207"/>
    <n v="1"/>
    <x v="3"/>
    <n v="1097"/>
    <s v="57058-f01-49"/>
    <x v="197"/>
    <s v="FoNo"/>
    <d v="2025-07-09T00:00:00"/>
    <s v="FoNo"/>
    <n v="620"/>
    <n v="1.1819999999999999"/>
    <s v="PASS"/>
    <x v="1"/>
    <x v="2"/>
    <s v="YES"/>
    <s v="YES"/>
    <d v="2025-10-27T00:00:00"/>
    <s v="FoNoL"/>
    <s v="VC7"/>
    <s v="PASS"/>
    <d v="2025-10-28T00:00:00"/>
    <s v="SoKu_Q"/>
    <s v="PASS"/>
    <x v="2"/>
    <n v="2292"/>
    <m/>
    <m/>
    <s v="TECHTRANSFER"/>
  </r>
  <r>
    <n v="729"/>
    <x v="4"/>
    <n v="1001208"/>
    <n v="1"/>
    <x v="4"/>
    <n v="1107"/>
    <s v="57058-f01-36"/>
    <x v="197"/>
    <s v="FoNo"/>
    <d v="2025-07-09T00:00:00"/>
    <s v="FoNo"/>
    <n v="623"/>
    <n v="1.048"/>
    <s v="PASS"/>
    <x v="1"/>
    <x v="2"/>
    <s v="YES"/>
    <s v="YES"/>
    <d v="2025-10-27T00:00:00"/>
    <s v="FoNoL"/>
    <s v="VC7"/>
    <s v="PASS"/>
    <d v="2025-10-28T00:00:00"/>
    <s v="SoKu_Q"/>
    <s v="PASS"/>
    <x v="2"/>
    <n v="2292"/>
    <m/>
    <m/>
    <s v="TECHTRANSFER"/>
  </r>
  <r>
    <n v="730"/>
    <x v="4"/>
    <n v="1001209"/>
    <n v="1"/>
    <x v="5"/>
    <n v="1106"/>
    <s v="57058-f01-32"/>
    <x v="197"/>
    <s v="FoNo"/>
    <d v="2025-07-09T00:00:00"/>
    <s v="FoNo"/>
    <n v="617"/>
    <n v="0.94899999999999995"/>
    <s v="PASS"/>
    <x v="1"/>
    <x v="2"/>
    <s v="YES"/>
    <s v="YES"/>
    <d v="2025-10-27T00:00:00"/>
    <s v="FoNoL"/>
    <s v="VC7"/>
    <s v="PASS"/>
    <d v="2025-10-28T00:00:00"/>
    <s v="SoKu_Q"/>
    <s v="PASS"/>
    <x v="2"/>
    <n v="2292"/>
    <m/>
    <m/>
    <s v="TECHTRANSFER"/>
  </r>
  <r>
    <n v="731"/>
    <x v="4"/>
    <n v="1001210"/>
    <n v="1"/>
    <x v="7"/>
    <n v="1103"/>
    <s v="57058-f01-29"/>
    <x v="197"/>
    <s v="FoNo"/>
    <d v="2025-07-09T00:00:00"/>
    <s v="FoNo"/>
    <n v="604"/>
    <n v="0.88100000000000001"/>
    <s v="PASS"/>
    <x v="1"/>
    <x v="2"/>
    <s v="YES"/>
    <s v="YES"/>
    <d v="2025-10-27T00:00:00"/>
    <s v="FoNoL"/>
    <s v="VC7"/>
    <s v="PASS"/>
    <d v="2025-10-28T00:00:00"/>
    <s v="SoKu_Q"/>
    <s v="PASS"/>
    <x v="2"/>
    <n v="2292"/>
    <m/>
    <m/>
    <s v="TECHTRANSFER"/>
  </r>
  <r>
    <n v="732"/>
    <x v="4"/>
    <n v="1001211"/>
    <n v="1"/>
    <x v="1"/>
    <n v="1102"/>
    <s v="57058-f01-27"/>
    <x v="197"/>
    <s v="FoNo"/>
    <d v="2025-07-09T00:00:00"/>
    <s v="FoNo"/>
    <n v="613"/>
    <n v="1.0069999999999999"/>
    <s v="PASS"/>
    <x v="1"/>
    <x v="2"/>
    <s v="YES"/>
    <s v="YES"/>
    <d v="2025-10-27T00:00:00"/>
    <s v="FoNoL"/>
    <s v="VC7"/>
    <s v="PASS"/>
    <d v="2025-10-28T00:00:00"/>
    <s v="SoKu_Q"/>
    <s v="PASS"/>
    <x v="2"/>
    <n v="2292"/>
    <m/>
    <m/>
    <s v="TECHTRANSFER"/>
  </r>
  <r>
    <n v="733"/>
    <x v="4"/>
    <n v="1001212"/>
    <n v="1"/>
    <x v="3"/>
    <n v="1097"/>
    <s v="57058-f01-49"/>
    <x v="198"/>
    <s v="PaMe"/>
    <d v="2025-07-11T00:00:00"/>
    <s v="FoNo"/>
    <n v="621"/>
    <n v="0.43"/>
    <s v="PASS"/>
    <x v="1"/>
    <x v="2"/>
    <s v="YES"/>
    <s v="YES"/>
    <d v="2025-10-27T00:00:00"/>
    <s v="FoNoL"/>
    <s v="VC7"/>
    <s v="PASS"/>
    <d v="2025-10-28T00:00:00"/>
    <s v="SoKu_Q"/>
    <s v="PASS"/>
    <x v="3"/>
    <m/>
    <s v="A296"/>
    <s v="Abbvie INC."/>
    <m/>
  </r>
  <r>
    <n v="734"/>
    <x v="4"/>
    <n v="1001213"/>
    <n v="1"/>
    <x v="4"/>
    <n v="1107"/>
    <s v="57058-f01-36"/>
    <x v="198"/>
    <s v="FoNo"/>
    <d v="2025-07-11T00:00:00"/>
    <s v="FoNo"/>
    <n v="625"/>
    <n v="0.52500000000000002"/>
    <s v="PASS"/>
    <x v="1"/>
    <x v="2"/>
    <m/>
    <m/>
    <m/>
    <m/>
    <m/>
    <m/>
    <m/>
    <m/>
    <m/>
    <x v="7"/>
    <m/>
    <m/>
    <m/>
    <m/>
  </r>
  <r>
    <n v="735"/>
    <x v="4"/>
    <n v="1001214"/>
    <n v="1"/>
    <x v="5"/>
    <n v="1106"/>
    <s v="57058-f01-32"/>
    <x v="198"/>
    <s v="FoNo"/>
    <d v="2025-07-11T00:00:00"/>
    <s v="FoNo"/>
    <n v="618"/>
    <n v="0.41199999999999998"/>
    <s v="PASS"/>
    <x v="1"/>
    <x v="2"/>
    <s v="YES"/>
    <s v="YES"/>
    <d v="2025-10-27T00:00:00"/>
    <s v="FoNoL"/>
    <s v="VC7"/>
    <s v="PASS"/>
    <d v="2025-10-28T00:00:00"/>
    <s v="SoKu_Q"/>
    <s v="PASS"/>
    <x v="3"/>
    <m/>
    <s v="A296"/>
    <s v="Abbvie INC."/>
    <m/>
  </r>
  <r>
    <n v="736"/>
    <x v="4"/>
    <n v="1001215"/>
    <n v="1"/>
    <x v="7"/>
    <n v="1103"/>
    <s v="57058-f01-29"/>
    <x v="198"/>
    <s v="FoNo"/>
    <d v="2025-07-11T00:00:00"/>
    <s v="FoNo"/>
    <n v="604"/>
    <n v="0.33700000000000002"/>
    <s v="PASS"/>
    <x v="1"/>
    <x v="2"/>
    <s v="YES"/>
    <s v="YES"/>
    <d v="2025-10-27T00:00:00"/>
    <s v="FoNoL"/>
    <s v="VC7"/>
    <s v="PASS"/>
    <d v="2025-10-28T00:00:00"/>
    <s v="SoKu_Q"/>
    <s v="PASS"/>
    <x v="3"/>
    <m/>
    <s v="A296"/>
    <s v="Abbvie INC."/>
    <m/>
  </r>
  <r>
    <n v="737"/>
    <x v="4"/>
    <n v="1001216"/>
    <n v="1"/>
    <x v="1"/>
    <n v="1102"/>
    <s v="57058-f01-27"/>
    <x v="198"/>
    <s v="FoNo"/>
    <d v="2025-07-11T00:00:00"/>
    <s v="FoNo"/>
    <n v="616"/>
    <n v="0.54100000000000004"/>
    <s v="PASS"/>
    <x v="1"/>
    <x v="2"/>
    <s v="YES"/>
    <s v="YES"/>
    <d v="2025-10-27T00:00:00"/>
    <s v="FoNoL"/>
    <s v="VC7"/>
    <s v="PASS"/>
    <d v="2025-10-28T00:00:00"/>
    <s v="SoKu_Q"/>
    <s v="PASS"/>
    <x v="3"/>
    <m/>
    <s v="A317"/>
    <s v="Fisher Scientific GmbH"/>
    <m/>
  </r>
  <r>
    <n v="738"/>
    <x v="4"/>
    <n v="1001217"/>
    <n v="1"/>
    <x v="3"/>
    <n v="1097"/>
    <s v="57058-f01-49"/>
    <x v="199"/>
    <s v="FoNo"/>
    <d v="2025-07-14T00:00:00"/>
    <s v="FoNo"/>
    <n v="622"/>
    <n v="0.48099999999999998"/>
    <s v="PASS"/>
    <x v="1"/>
    <x v="2"/>
    <s v="YES"/>
    <s v="YES"/>
    <d v="2025-10-27T00:00:00"/>
    <s v="FoNoL"/>
    <s v="VC7"/>
    <s v="PASS"/>
    <d v="2025-10-28T00:00:00"/>
    <s v="SoKu_Q"/>
    <s v="PASS"/>
    <x v="3"/>
    <m/>
    <s v="A317"/>
    <s v="Fisher Scientific GmbH"/>
    <m/>
  </r>
  <r>
    <n v="739"/>
    <x v="4"/>
    <n v="1001218"/>
    <n v="1"/>
    <x v="4"/>
    <n v="1107"/>
    <s v="57058-f01-36"/>
    <x v="199"/>
    <s v="FoNo"/>
    <d v="2025-07-14T00:00:00"/>
    <s v="FoNo"/>
    <n v="618"/>
    <n v="0.55200000000000005"/>
    <s v="PASS"/>
    <x v="1"/>
    <x v="2"/>
    <s v="YES"/>
    <s v="YES"/>
    <d v="2025-10-27T00:00:00"/>
    <s v="FoNoL"/>
    <s v="VC7"/>
    <s v="PASS"/>
    <d v="2025-10-28T00:00:00"/>
    <s v="SoKu_Q"/>
    <s v="PASS"/>
    <x v="3"/>
    <m/>
    <s v="A317"/>
    <s v="Fisher Scientific GmbH"/>
    <m/>
  </r>
  <r>
    <n v="740"/>
    <x v="4"/>
    <n v="1001219"/>
    <n v="1"/>
    <x v="5"/>
    <n v="1106"/>
    <s v="57058-f01-32"/>
    <x v="199"/>
    <s v="FoNo"/>
    <d v="2025-07-14T00:00:00"/>
    <s v="FoNo"/>
    <n v="618"/>
    <n v="0.46600000000000003"/>
    <s v="PASS"/>
    <x v="1"/>
    <x v="2"/>
    <s v="YES"/>
    <s v="YES"/>
    <d v="2025-10-27T00:00:00"/>
    <s v="FoNoL"/>
    <s v="VC7"/>
    <s v="PASS"/>
    <d v="2025-10-28T00:00:00"/>
    <s v="SoKu_Q"/>
    <s v="PASS"/>
    <x v="3"/>
    <m/>
    <s v="A317"/>
    <s v="Fisher Scientific GmbH"/>
    <m/>
  </r>
  <r>
    <n v="741"/>
    <x v="4"/>
    <n v="1001220"/>
    <n v="1"/>
    <x v="1"/>
    <n v="1102"/>
    <s v="57058-f01-27"/>
    <x v="199"/>
    <s v="FoNo"/>
    <d v="2025-07-14T00:00:00"/>
    <s v="FoNo"/>
    <n v="617"/>
    <n v="0.55600000000000005"/>
    <s v="PASS"/>
    <x v="1"/>
    <x v="2"/>
    <s v="YES"/>
    <s v="YES"/>
    <d v="2025-10-27T00:00:00"/>
    <s v="FoNoL"/>
    <s v="VC7"/>
    <s v="PASS"/>
    <d v="2025-10-28T00:00:00"/>
    <s v="SoKu_Q"/>
    <s v="PASS"/>
    <x v="3"/>
    <m/>
    <s v="A317"/>
    <s v="Fisher Scientific GmbH"/>
    <m/>
  </r>
  <r>
    <n v="742"/>
    <x v="4"/>
    <n v="1001221"/>
    <n v="1"/>
    <x v="7"/>
    <n v="1105"/>
    <s v="57058-f01-28"/>
    <x v="199"/>
    <s v="NiKa"/>
    <d v="2025-07-14T00:00:00"/>
    <s v="NiKa"/>
    <n v="497"/>
    <n v="10"/>
    <s v="FAIL"/>
    <x v="2"/>
    <x v="0"/>
    <m/>
    <m/>
    <m/>
    <m/>
    <m/>
    <m/>
    <m/>
    <m/>
    <m/>
    <x v="1"/>
    <s v="WASTE"/>
    <m/>
    <m/>
    <s v="PRINTER NOT FINISHED THE PRODUCT FEEDER FAILURE"/>
  </r>
  <r>
    <n v="743"/>
    <x v="4"/>
    <n v="1001222"/>
    <n v="1"/>
    <x v="3"/>
    <n v="1097"/>
    <s v="57058-f01-49"/>
    <x v="200"/>
    <s v="FoNo"/>
    <d v="2025-07-15T00:00:00"/>
    <s v="FoNo"/>
    <n v="623"/>
    <n v="0.69799999999999995"/>
    <s v="PASS"/>
    <x v="1"/>
    <x v="2"/>
    <s v="YES"/>
    <s v="YES"/>
    <d v="2025-10-27T00:00:00"/>
    <s v="FoNoL"/>
    <s v="VC7"/>
    <s v="PASS"/>
    <d v="2025-10-28T00:00:00"/>
    <s v="SoKu_Q"/>
    <s v="PASS"/>
    <x v="3"/>
    <m/>
    <s v="A317"/>
    <s v="Fisher Scientific GmbH"/>
    <m/>
  </r>
  <r>
    <n v="744"/>
    <x v="4"/>
    <n v="1001223"/>
    <n v="1"/>
    <x v="4"/>
    <n v="1107"/>
    <s v="57058-f01-36"/>
    <x v="200"/>
    <s v="FoNo"/>
    <d v="2025-07-15T00:00:00"/>
    <s v="FoNo"/>
    <n v="609"/>
    <n v="1.0469999999999999"/>
    <s v="FAIL"/>
    <x v="1"/>
    <x v="1"/>
    <s v="YES"/>
    <s v="YES"/>
    <d v="2025-10-27T00:00:00"/>
    <s v="FoNoL"/>
    <s v="VC7"/>
    <s v="PASS"/>
    <d v="2025-10-28T00:00:00"/>
    <s v="SoKu_Q"/>
    <s v="PASS"/>
    <x v="2"/>
    <s v="2.OG"/>
    <m/>
    <m/>
    <s v="B-Ware Grund: Dtreck auf dem boden"/>
  </r>
  <r>
    <n v="745"/>
    <x v="4"/>
    <n v="1001224"/>
    <n v="1"/>
    <x v="5"/>
    <n v="1106"/>
    <s v="57058-f01-32"/>
    <x v="200"/>
    <s v="FoNo"/>
    <d v="2025-07-15T00:00:00"/>
    <s v="FoNo"/>
    <n v="618"/>
    <n v="0.60799999999999998"/>
    <s v="PASS"/>
    <x v="1"/>
    <x v="2"/>
    <s v="YES"/>
    <s v="YES"/>
    <d v="2025-10-27T00:00:00"/>
    <s v="FoNoL"/>
    <s v="VC7"/>
    <s v="PASS"/>
    <d v="2025-10-28T00:00:00"/>
    <s v="SoKu_Q"/>
    <s v="PASS"/>
    <x v="3"/>
    <m/>
    <s v="PO6601957527"/>
    <s v="Zageno Limited"/>
    <m/>
  </r>
  <r>
    <n v="746"/>
    <x v="4"/>
    <n v="1001225"/>
    <n v="1"/>
    <x v="7"/>
    <n v="1105"/>
    <s v="57058-f01-28"/>
    <x v="200"/>
    <s v="FoNo"/>
    <d v="2025-07-15T00:00:00"/>
    <s v="FoNo"/>
    <n v="610"/>
    <n v="0.64300000000000002"/>
    <s v="FAIL"/>
    <x v="1"/>
    <x v="1"/>
    <s v="YES"/>
    <s v="YES"/>
    <d v="2025-10-27T00:00:00"/>
    <s v="FoNoL"/>
    <s v="VC7"/>
    <s v="PASS"/>
    <d v="2025-10-28T00:00:00"/>
    <s v="SoKu_Q"/>
    <s v="PASS"/>
    <x v="2"/>
    <s v="2.OG"/>
    <m/>
    <m/>
    <s v="B-Ware Grund: dreck auf dem Boden"/>
  </r>
  <r>
    <n v="747"/>
    <x v="4"/>
    <n v="1001226"/>
    <n v="1"/>
    <x v="1"/>
    <n v="1109"/>
    <s v="57058-f01-12"/>
    <x v="200"/>
    <s v="FoNo"/>
    <d v="2025-07-15T00:00:00"/>
    <s v="FoNo"/>
    <n v="611"/>
    <n v="0.72399999999999998"/>
    <s v="FAIL"/>
    <x v="1"/>
    <x v="1"/>
    <m/>
    <m/>
    <m/>
    <m/>
    <m/>
    <m/>
    <m/>
    <m/>
    <m/>
    <x v="3"/>
    <m/>
    <m/>
    <m/>
    <s v="shipped to Duncan - B-Ware Grund: dreck auf dem Boden"/>
  </r>
  <r>
    <n v="748"/>
    <x v="4"/>
    <n v="1001227"/>
    <n v="1"/>
    <x v="3"/>
    <n v="1097"/>
    <s v="57058-f01-49"/>
    <x v="201"/>
    <s v="FoNo"/>
    <d v="2025-07-16T00:00:00"/>
    <s v="FoNo"/>
    <n v="624"/>
    <n v="1.222"/>
    <s v="PASS"/>
    <x v="1"/>
    <x v="2"/>
    <s v="YES"/>
    <s v="YES"/>
    <d v="2025-10-27T00:00:00"/>
    <s v="FoNoL"/>
    <s v="VC7"/>
    <s v="PASS"/>
    <d v="2025-10-28T00:00:00"/>
    <s v="SoKu_Q"/>
    <s v="PASS"/>
    <x v="3"/>
    <m/>
    <s v="PO6601957527"/>
    <s v="Zageno Limited"/>
    <m/>
  </r>
  <r>
    <n v="749"/>
    <x v="4"/>
    <n v="1001228"/>
    <n v="1"/>
    <x v="4"/>
    <n v="1107"/>
    <s v="57058-f01-36"/>
    <x v="201"/>
    <s v="FoNo"/>
    <d v="2025-07-16T00:00:00"/>
    <s v="FoNo"/>
    <n v="610"/>
    <n v="1.3069999999999999"/>
    <s v="PASS"/>
    <x v="1"/>
    <x v="2"/>
    <m/>
    <m/>
    <m/>
    <m/>
    <m/>
    <m/>
    <m/>
    <m/>
    <m/>
    <x v="7"/>
    <m/>
    <m/>
    <m/>
    <m/>
  </r>
  <r>
    <n v="750"/>
    <x v="4"/>
    <n v="1001229"/>
    <n v="1"/>
    <x v="5"/>
    <n v="1110"/>
    <s v="57058-f01-18"/>
    <x v="201"/>
    <s v="FoNo"/>
    <d v="2025-07-16T00:00:00"/>
    <s v="FoNo"/>
    <n v="615"/>
    <n v="0.89900000000000002"/>
    <s v="PASS"/>
    <x v="1"/>
    <x v="2"/>
    <s v="YES"/>
    <s v="YES"/>
    <d v="2025-10-27T00:00:00"/>
    <s v="FoNoL"/>
    <s v="VC7"/>
    <s v="PASS"/>
    <d v="2025-10-28T00:00:00"/>
    <s v="SoKu_Q"/>
    <s v="PASS"/>
    <x v="3"/>
    <m/>
    <n v="9022327215"/>
    <s v="Fisher Scientific GmbH"/>
    <m/>
  </r>
  <r>
    <n v="751"/>
    <x v="4"/>
    <n v="1001230"/>
    <n v="1"/>
    <x v="7"/>
    <n v="1105"/>
    <s v="57058-f01-28"/>
    <x v="201"/>
    <s v="FoNo"/>
    <d v="2025-07-16T00:00:00"/>
    <s v="FoNo"/>
    <n v="608"/>
    <n v="1.04"/>
    <s v="PASS"/>
    <x v="1"/>
    <x v="2"/>
    <m/>
    <m/>
    <m/>
    <m/>
    <m/>
    <m/>
    <m/>
    <m/>
    <m/>
    <x v="7"/>
    <m/>
    <m/>
    <m/>
    <m/>
  </r>
  <r>
    <n v="752"/>
    <x v="4"/>
    <n v="1001231"/>
    <n v="1"/>
    <x v="3"/>
    <n v="1097"/>
    <s v="57058-f01-49"/>
    <x v="202"/>
    <s v="FoNo"/>
    <d v="2025-07-17T00:00:00"/>
    <s v="FoNo"/>
    <n v="623"/>
    <n v="1.474"/>
    <s v="PASS"/>
    <x v="1"/>
    <x v="2"/>
    <m/>
    <m/>
    <m/>
    <m/>
    <m/>
    <m/>
    <m/>
    <m/>
    <m/>
    <x v="7"/>
    <m/>
    <m/>
    <m/>
    <m/>
  </r>
  <r>
    <n v="753"/>
    <x v="4"/>
    <n v="1001232"/>
    <n v="1"/>
    <x v="4"/>
    <n v="1107"/>
    <s v="57058-f01-36"/>
    <x v="202"/>
    <s v="FoNo"/>
    <d v="2025-07-17T00:00:00"/>
    <s v="FoNo"/>
    <n v="610"/>
    <n v="1.2370000000000001"/>
    <s v="PASS"/>
    <x v="1"/>
    <x v="2"/>
    <s v="YES"/>
    <s v="YES"/>
    <d v="2025-10-27T00:00:00"/>
    <s v="FoNoL"/>
    <s v="VC7"/>
    <s v="PASS"/>
    <d v="2025-10-28T00:00:00"/>
    <s v="SoKu_Q"/>
    <s v="PASS"/>
    <x v="3"/>
    <m/>
    <s v="PO6601970864"/>
    <s v="Zageno Limited"/>
    <m/>
  </r>
  <r>
    <n v="754"/>
    <x v="4"/>
    <n v="1001233"/>
    <n v="1"/>
    <x v="5"/>
    <n v="1110"/>
    <s v="57058-f01-18"/>
    <x v="202"/>
    <s v="FoNo"/>
    <d v="2025-07-17T00:00:00"/>
    <s v="FoNo"/>
    <n v="614"/>
    <n v="1.3440000000000001"/>
    <s v="PASS"/>
    <x v="1"/>
    <x v="2"/>
    <s v="YES"/>
    <s v="YES"/>
    <d v="2025-10-27T00:00:00"/>
    <s v="FoNoL"/>
    <s v="VC7"/>
    <s v="PASS"/>
    <d v="2025-10-28T00:00:00"/>
    <s v="SoKu_Q"/>
    <s v="PASS"/>
    <x v="3"/>
    <m/>
    <s v="PO6601970864"/>
    <s v="Zageno Limited"/>
    <m/>
  </r>
  <r>
    <n v="755"/>
    <x v="4"/>
    <n v="1001234"/>
    <n v="1"/>
    <x v="7"/>
    <n v="1105"/>
    <s v="57058-f01-28"/>
    <x v="202"/>
    <s v="FoNo"/>
    <d v="2025-07-17T00:00:00"/>
    <s v="FoNo"/>
    <n v="608"/>
    <n v="1.099"/>
    <s v="PASS"/>
    <x v="1"/>
    <x v="2"/>
    <s v="YES"/>
    <s v="YES"/>
    <d v="2025-10-27T00:00:00"/>
    <s v="FoNoL"/>
    <s v="VC7"/>
    <s v="PASS"/>
    <d v="2025-10-28T00:00:00"/>
    <s v="SoKu_Q"/>
    <s v="PASS"/>
    <x v="3"/>
    <m/>
    <n v="9022327215"/>
    <s v="Fisher Scientific GmbH"/>
    <m/>
  </r>
  <r>
    <n v="756"/>
    <x v="4"/>
    <n v="1001235"/>
    <n v="1"/>
    <x v="1"/>
    <n v="1109"/>
    <s v="57058-f01-12"/>
    <x v="202"/>
    <s v="FoNo"/>
    <d v="2025-07-17T00:00:00"/>
    <s v="FoNo"/>
    <n v="608"/>
    <n v="1.359"/>
    <s v="PASS"/>
    <x v="1"/>
    <x v="2"/>
    <s v="YES"/>
    <s v="YES"/>
    <d v="2025-10-27T00:00:00"/>
    <s v="FoNoL"/>
    <s v="VC7"/>
    <s v="PASS"/>
    <d v="2025-10-28T00:00:00"/>
    <s v="SoKu_Q"/>
    <s v="PASS"/>
    <x v="3"/>
    <m/>
    <n v="9022327215"/>
    <s v="Fisher Scientific GmbH"/>
    <m/>
  </r>
  <r>
    <n v="757"/>
    <x v="4"/>
    <n v="1001236"/>
    <n v="1"/>
    <x v="3"/>
    <n v="1097"/>
    <s v="57058-f01-49"/>
    <x v="203"/>
    <s v="PaMe"/>
    <d v="2025-07-18T00:00:00"/>
    <s v="PaMe"/>
    <n v="622"/>
    <n v="0.86199999999999999"/>
    <s v="PASS"/>
    <x v="1"/>
    <x v="2"/>
    <s v="YES"/>
    <s v="YES"/>
    <d v="2025-10-27T00:00:00"/>
    <s v="FoNoL"/>
    <s v="VC7"/>
    <s v="PASS"/>
    <d v="2025-10-28T00:00:00"/>
    <s v="SoKu_Q"/>
    <s v="PASS"/>
    <x v="3"/>
    <m/>
    <n v="9022327215"/>
    <s v="Fisher Scientific GmbH"/>
    <m/>
  </r>
  <r>
    <n v="758"/>
    <x v="4"/>
    <n v="1001237"/>
    <n v="1"/>
    <x v="4"/>
    <n v="1107"/>
    <s v="57058-f01-36"/>
    <x v="203"/>
    <s v="PaMe"/>
    <d v="2025-07-18T00:00:00"/>
    <s v="PaMe"/>
    <n v="609"/>
    <n v="1.0249999999999999"/>
    <s v="PASS"/>
    <x v="1"/>
    <x v="2"/>
    <s v="YES"/>
    <s v="YES"/>
    <d v="2025-10-27T00:00:00"/>
    <s v="FoNoL"/>
    <s v="VC7"/>
    <s v="PASS"/>
    <d v="2025-10-28T00:00:00"/>
    <s v="SoKu_Q"/>
    <s v="PASS"/>
    <x v="3"/>
    <m/>
    <n v="9022327215"/>
    <s v="Fisher Scientific GmbH"/>
    <m/>
  </r>
  <r>
    <n v="759"/>
    <x v="4"/>
    <n v="1001238"/>
    <n v="1"/>
    <x v="5"/>
    <n v="1110"/>
    <s v="57058-f01-18"/>
    <x v="203"/>
    <s v="PaMe"/>
    <d v="2025-07-18T00:00:00"/>
    <s v="PaMe"/>
    <n v="613"/>
    <n v="0.77200000000000002"/>
    <s v="PASS"/>
    <x v="1"/>
    <x v="2"/>
    <s v="YES"/>
    <s v="YES"/>
    <d v="2025-10-27T00:00:00"/>
    <s v="FoNoL"/>
    <s v="VC7"/>
    <s v="PASS"/>
    <d v="2025-10-28T00:00:00"/>
    <s v="SoKu_Q"/>
    <s v="PASS"/>
    <x v="3"/>
    <m/>
    <n v="9022327215"/>
    <s v="Fisher Scientific GmbH"/>
    <m/>
  </r>
  <r>
    <n v="760"/>
    <x v="4"/>
    <n v="1001239"/>
    <n v="1"/>
    <x v="7"/>
    <n v="1105"/>
    <s v="57058-f01-28"/>
    <x v="203"/>
    <s v="PaMe"/>
    <d v="2025-07-18T00:00:00"/>
    <s v="PaMe"/>
    <n v="603"/>
    <n v="1.7490000000000001"/>
    <s v="FAIL"/>
    <x v="1"/>
    <x v="1"/>
    <s v="YES"/>
    <s v="YES"/>
    <d v="2025-10-27T00:00:00"/>
    <s v="FoNoL"/>
    <s v="VC7"/>
    <s v="PASS"/>
    <d v="2025-10-28T00:00:00"/>
    <s v="SoKu_Q"/>
    <s v="PASS"/>
    <x v="2"/>
    <s v="2.OG"/>
    <m/>
    <m/>
    <s v="one part of the cylinder jacket has a different color and structure"/>
  </r>
  <r>
    <n v="761"/>
    <x v="4"/>
    <n v="1001240"/>
    <n v="1"/>
    <x v="1"/>
    <n v="1109"/>
    <s v="57058-f01-12"/>
    <x v="203"/>
    <s v="PaMe"/>
    <d v="2025-07-18T00:00:00"/>
    <s v="PaMe"/>
    <n v="607"/>
    <n v="0.94299999999999995"/>
    <s v="PASS"/>
    <x v="1"/>
    <x v="2"/>
    <s v="YES"/>
    <s v="YES"/>
    <d v="2025-10-27T00:00:00"/>
    <s v="FoNoL"/>
    <s v="VC7"/>
    <s v="PASS"/>
    <d v="2025-10-28T00:00:00"/>
    <s v="SoKu_Q"/>
    <s v="PASS"/>
    <x v="3"/>
    <m/>
    <s v="BE-202512/00812"/>
    <s v="Minerva Biolabs"/>
    <m/>
  </r>
  <r>
    <n v="762"/>
    <x v="5"/>
    <n v="1001241"/>
    <n v="1"/>
    <x v="3"/>
    <n v="1113"/>
    <s v="57058-f01-24"/>
    <x v="204"/>
    <s v="FoNo"/>
    <d v="2025-07-21T00:00:00"/>
    <s v="FoNo"/>
    <n v="934"/>
    <n v="0.46300000000000002"/>
    <s v="PASS"/>
    <x v="1"/>
    <x v="2"/>
    <s v="YES"/>
    <s v="YES"/>
    <d v="2025-10-27T00:00:00"/>
    <s v="FoNoL"/>
    <s v="VC7"/>
    <s v="PASS"/>
    <d v="2025-10-28T00:00:00"/>
    <s v="SoKu_Q"/>
    <s v="PASS"/>
    <x v="2"/>
    <n v="2312"/>
    <m/>
    <m/>
    <s v=" TECHTRANSFER "/>
  </r>
  <r>
    <n v="763"/>
    <x v="5"/>
    <n v="1001242"/>
    <n v="1"/>
    <x v="4"/>
    <n v="1107"/>
    <s v="57058-f01-36"/>
    <x v="204"/>
    <s v="FoNo"/>
    <d v="2025-07-21T00:00:00"/>
    <s v="FoNo"/>
    <n v="919"/>
    <n v="0.745"/>
    <s v="PASS"/>
    <x v="1"/>
    <x v="2"/>
    <s v="YES"/>
    <s v="YES"/>
    <d v="2025-10-27T00:00:00"/>
    <s v="FoNoL"/>
    <s v="VC7"/>
    <s v="PASS"/>
    <d v="2025-10-28T00:00:00"/>
    <s v="SoKu_Q"/>
    <s v="PASS"/>
    <x v="2"/>
    <n v="2312"/>
    <m/>
    <m/>
    <s v=" TECHTRANSFER "/>
  </r>
  <r>
    <n v="764"/>
    <x v="5"/>
    <n v="1001243"/>
    <n v="1"/>
    <x v="5"/>
    <n v="1110"/>
    <s v="57058-f01-18"/>
    <x v="204"/>
    <s v="FoNo"/>
    <d v="2025-07-21T00:00:00"/>
    <s v="FoNo"/>
    <n v="926"/>
    <n v="0.47599999999999998"/>
    <s v="PASS"/>
    <x v="1"/>
    <x v="2"/>
    <s v="YES"/>
    <s v="YES"/>
    <d v="2025-10-27T00:00:00"/>
    <s v="FoNoL"/>
    <s v="VC7"/>
    <s v="PASS"/>
    <d v="2025-10-28T00:00:00"/>
    <s v="SoKu_Q"/>
    <s v="PASS"/>
    <x v="2"/>
    <n v="2312"/>
    <m/>
    <m/>
    <s v=" TECHTRANSFER "/>
  </r>
  <r>
    <n v="765"/>
    <x v="5"/>
    <n v="1001244"/>
    <n v="1"/>
    <x v="7"/>
    <n v="1105"/>
    <s v="57058-f01-28"/>
    <x v="204"/>
    <s v="FoNo"/>
    <d v="2025-07-21T00:00:00"/>
    <s v="FoNo"/>
    <n v="916"/>
    <n v="0.41"/>
    <s v="PASS"/>
    <x v="1"/>
    <x v="2"/>
    <s v="YES"/>
    <s v="YES"/>
    <d v="2025-10-27T00:00:00"/>
    <s v="FoNoL"/>
    <s v="VC7"/>
    <s v="PASS"/>
    <d v="2025-10-28T00:00:00"/>
    <s v="SoKu_Q"/>
    <s v="PASS"/>
    <x v="2"/>
    <n v="2313"/>
    <m/>
    <m/>
    <s v=" TECHTRANSFER "/>
  </r>
  <r>
    <n v="766"/>
    <x v="5"/>
    <n v="1001245"/>
    <n v="1"/>
    <x v="1"/>
    <n v="1109"/>
    <s v="57058-f01-12"/>
    <x v="204"/>
    <s v="FoNo"/>
    <d v="2025-07-21T00:00:00"/>
    <s v="FoNo"/>
    <n v="918"/>
    <n v="1.077"/>
    <s v="FAIL"/>
    <x v="1"/>
    <x v="1"/>
    <s v="YES"/>
    <s v="YES"/>
    <d v="2025-10-27T00:00:00"/>
    <s v="FoNoL"/>
    <s v="VC7"/>
    <s v="PASS"/>
    <d v="2025-10-28T00:00:00"/>
    <s v="SoKu_Q"/>
    <s v="PASS"/>
    <x v="2"/>
    <s v="2.OG"/>
    <m/>
    <m/>
    <s v="TECHTRANSFER B-Ware Grund: dunklen Linie, schwarzen Punkt auf dem Boden."/>
  </r>
  <r>
    <n v="767"/>
    <x v="5"/>
    <n v="1001246"/>
    <n v="1"/>
    <x v="3"/>
    <n v="1113"/>
    <s v="57058-f01-24"/>
    <x v="205"/>
    <s v="FoNo"/>
    <d v="2025-07-23T00:00:00"/>
    <s v="FoNo"/>
    <n v="935"/>
    <n v="0.47199999999999998"/>
    <s v="FAIL"/>
    <x v="1"/>
    <x v="1"/>
    <m/>
    <m/>
    <m/>
    <m/>
    <m/>
    <m/>
    <m/>
    <m/>
    <m/>
    <x v="4"/>
    <m/>
    <s v="IT7"/>
    <m/>
    <s v="B-Ware Grund: Fleck auf dem Boden. Mit selbstgedrucktem Deckel."/>
  </r>
  <r>
    <n v="768"/>
    <x v="5"/>
    <n v="1001247"/>
    <n v="1"/>
    <x v="4"/>
    <n v="1107"/>
    <s v="57058-f01-36"/>
    <x v="205"/>
    <s v="FoNo"/>
    <d v="2025-07-23T00:00:00"/>
    <s v="FoNo"/>
    <n v="926"/>
    <n v="0.71"/>
    <s v="PASS"/>
    <x v="1"/>
    <x v="1"/>
    <s v="YES"/>
    <s v="YES"/>
    <d v="2025-10-27T00:00:00"/>
    <s v="FoNoL"/>
    <s v="VC7"/>
    <s v="PASS"/>
    <d v="2025-10-28T00:00:00"/>
    <s v="SoKu_Q"/>
    <s v="PASS"/>
    <x v="3"/>
    <m/>
    <s v="Shipping Note - Rutgers Inst."/>
    <s v="Rutgers Cancer Institute"/>
    <s v="see deviation #60"/>
  </r>
  <r>
    <n v="769"/>
    <x v="5"/>
    <n v="1001248"/>
    <n v="1"/>
    <x v="5"/>
    <n v="1110"/>
    <s v="57058-f01-18"/>
    <x v="205"/>
    <s v="FoNo"/>
    <d v="2025-07-23T00:00:00"/>
    <s v="FoNo"/>
    <n v="930"/>
    <n v="0.45500000000000002"/>
    <s v="PASS"/>
    <x v="1"/>
    <x v="2"/>
    <m/>
    <m/>
    <m/>
    <m/>
    <m/>
    <m/>
    <m/>
    <m/>
    <m/>
    <x v="4"/>
    <m/>
    <s v="IT7"/>
    <m/>
    <s v="Mit selbstgedrucktem Deckel"/>
  </r>
  <r>
    <n v="770"/>
    <x v="5"/>
    <n v="1001249"/>
    <n v="1"/>
    <x v="7"/>
    <n v="1105"/>
    <s v="57058-f01-28"/>
    <x v="205"/>
    <s v="FoNo"/>
    <d v="2025-07-23T00:00:00"/>
    <s v="FoNo"/>
    <n v="917"/>
    <n v="0.40100000000000002"/>
    <s v="PASS"/>
    <x v="1"/>
    <x v="2"/>
    <m/>
    <m/>
    <m/>
    <m/>
    <m/>
    <m/>
    <m/>
    <m/>
    <m/>
    <x v="4"/>
    <m/>
    <s v="IT7"/>
    <m/>
    <s v="Mit selbstgedrucktem Deckel"/>
  </r>
  <r>
    <n v="771"/>
    <x v="5"/>
    <n v="1001250"/>
    <n v="1"/>
    <x v="1"/>
    <n v="1109"/>
    <s v="57058-f01-12"/>
    <x v="205"/>
    <s v="FoNo"/>
    <d v="2025-07-23T00:00:00"/>
    <s v="FoNo"/>
    <n v="925"/>
    <n v="0.63200000000000001"/>
    <s v="FAIL"/>
    <x v="1"/>
    <x v="1"/>
    <m/>
    <m/>
    <m/>
    <m/>
    <m/>
    <m/>
    <m/>
    <m/>
    <m/>
    <x v="3"/>
    <m/>
    <m/>
    <m/>
    <s v="shipped to Duncan - B-Ware Grund: dreck auf dem Boden."/>
  </r>
  <r>
    <n v="772"/>
    <x v="5"/>
    <n v="1001251"/>
    <n v="1"/>
    <x v="3"/>
    <n v="1113"/>
    <s v="57058-f01-24"/>
    <x v="206"/>
    <s v="FoNo"/>
    <d v="2025-07-25T00:00:00"/>
    <s v="FoNo"/>
    <n v="936"/>
    <n v="0.56999999999999995"/>
    <s v="PASS"/>
    <x v="1"/>
    <x v="2"/>
    <m/>
    <m/>
    <m/>
    <m/>
    <m/>
    <m/>
    <m/>
    <m/>
    <m/>
    <x v="4"/>
    <m/>
    <s v="IT7"/>
    <m/>
    <s v="Mit selbstgedrucktem Deckel"/>
  </r>
  <r>
    <n v="773"/>
    <x v="5"/>
    <n v="1001252"/>
    <n v="1"/>
    <x v="4"/>
    <n v="1111"/>
    <s v="57058-fd01-7"/>
    <x v="206"/>
    <s v="FoNo"/>
    <d v="2025-07-25T00:00:00"/>
    <s v="FoNo"/>
    <n v="944"/>
    <n v="0.79700000000000004"/>
    <s v="FAIL"/>
    <x v="1"/>
    <x v="1"/>
    <s v="YES"/>
    <s v="YES"/>
    <d v="2025-10-27T00:00:00"/>
    <s v="FoNoL"/>
    <s v="VC7"/>
    <s v="PASS"/>
    <d v="2025-10-28T00:00:00"/>
    <s v="SoKu_Q"/>
    <s v="PASS"/>
    <x v="5"/>
    <m/>
    <m/>
    <m/>
    <s v="Braunen punkt oben unter Gewinde.development plasma treatment"/>
  </r>
  <r>
    <n v="774"/>
    <x v="5"/>
    <n v="1001253"/>
    <n v="1"/>
    <x v="5"/>
    <n v="1110"/>
    <s v="57058-f01-18"/>
    <x v="206"/>
    <s v="FoNo"/>
    <d v="2025-07-25T00:00:00"/>
    <s v="FoNo"/>
    <n v="934"/>
    <n v="0.42799999999999999"/>
    <s v="PASS"/>
    <x v="1"/>
    <x v="2"/>
    <m/>
    <m/>
    <m/>
    <m/>
    <m/>
    <m/>
    <m/>
    <m/>
    <m/>
    <x v="4"/>
    <m/>
    <s v="IT7"/>
    <m/>
    <s v="Mit selbstgedrucktem Deckel "/>
  </r>
  <r>
    <n v="775"/>
    <x v="5"/>
    <n v="1001254"/>
    <n v="1"/>
    <x v="7"/>
    <n v="1112"/>
    <s v="57058-f01-19"/>
    <x v="206"/>
    <s v="FoNo"/>
    <d v="2025-07-25T00:00:00"/>
    <s v="FoNo"/>
    <n v="916"/>
    <n v="0.36499999999999999"/>
    <s v="PASS"/>
    <x v="1"/>
    <x v="2"/>
    <m/>
    <m/>
    <m/>
    <m/>
    <m/>
    <m/>
    <m/>
    <m/>
    <m/>
    <x v="4"/>
    <m/>
    <s v="IT7"/>
    <m/>
    <s v="Mit selbstgedrucktem Deckel"/>
  </r>
  <r>
    <n v="776"/>
    <x v="5"/>
    <n v="1001255"/>
    <n v="1"/>
    <x v="1"/>
    <n v="1109"/>
    <s v="57058-f01-12"/>
    <x v="206"/>
    <s v="FoNo"/>
    <d v="2025-07-25T00:00:00"/>
    <s v="FoNo"/>
    <n v="925"/>
    <n v="0.40400000000000003"/>
    <s v="FAIL"/>
    <x v="1"/>
    <x v="1"/>
    <m/>
    <m/>
    <m/>
    <m/>
    <m/>
    <m/>
    <m/>
    <m/>
    <m/>
    <x v="4"/>
    <m/>
    <s v="IT7"/>
    <m/>
    <s v="Partikel außen unten. "/>
  </r>
  <r>
    <n v="777"/>
    <x v="5"/>
    <n v="1001256"/>
    <n v="1"/>
    <x v="3"/>
    <n v="1113"/>
    <s v="57058-f01-24"/>
    <x v="207"/>
    <s v="FoNo"/>
    <d v="2025-07-29T00:00:00"/>
    <s v="FoNo"/>
    <n v="936"/>
    <n v="0.55400000000000005"/>
    <s v="PASS"/>
    <x v="1"/>
    <x v="2"/>
    <m/>
    <m/>
    <m/>
    <m/>
    <m/>
    <m/>
    <m/>
    <m/>
    <m/>
    <x v="4"/>
    <m/>
    <s v="IT7"/>
    <m/>
    <s v="Mit selbstgedrucktem Deckel "/>
  </r>
  <r>
    <n v="778"/>
    <x v="5"/>
    <n v="1001257"/>
    <n v="1"/>
    <x v="4"/>
    <n v="1111"/>
    <s v="57058-fd01-7"/>
    <x v="207"/>
    <s v="FoNo"/>
    <d v="2025-07-29T00:00:00"/>
    <s v="FoNo"/>
    <n v="942"/>
    <n v="0.68899999999999995"/>
    <s v="PASS"/>
    <x v="1"/>
    <x v="1"/>
    <s v="YES"/>
    <s v="YES"/>
    <d v="2025-10-27T00:00:00"/>
    <s v="FoNoL"/>
    <s v="VC7"/>
    <s v="PASS"/>
    <d v="2025-10-28T00:00:00"/>
    <s v="SoKu_Q"/>
    <s v="PASS"/>
    <x v="3"/>
    <m/>
    <m/>
    <m/>
    <s v="see deviation #60"/>
  </r>
  <r>
    <n v="779"/>
    <x v="5"/>
    <n v="1001258"/>
    <n v="1"/>
    <x v="5"/>
    <n v="1110"/>
    <s v="57058-f01-18"/>
    <x v="207"/>
    <s v="FoNo"/>
    <d v="2025-07-29T00:00:00"/>
    <s v="FoNo"/>
    <n v="936"/>
    <n v="0.439"/>
    <s v="PASS"/>
    <x v="1"/>
    <x v="2"/>
    <m/>
    <m/>
    <m/>
    <m/>
    <m/>
    <m/>
    <m/>
    <m/>
    <m/>
    <x v="4"/>
    <m/>
    <s v="IT7"/>
    <m/>
    <s v="Mit selbstgedrucktem Deckel"/>
  </r>
  <r>
    <n v="780"/>
    <x v="5"/>
    <n v="1001259"/>
    <n v="1"/>
    <x v="7"/>
    <n v="1112"/>
    <s v="57058-f01-19"/>
    <x v="207"/>
    <s v="FoNo"/>
    <d v="2025-07-29T00:00:00"/>
    <s v="FoNo"/>
    <n v="908"/>
    <n v="0.373"/>
    <s v="PASS"/>
    <x v="1"/>
    <x v="2"/>
    <m/>
    <m/>
    <m/>
    <m/>
    <m/>
    <m/>
    <m/>
    <m/>
    <m/>
    <x v="4"/>
    <m/>
    <s v="IT7"/>
    <m/>
    <s v="Mit selbstgedrucktem Deckel"/>
  </r>
  <r>
    <n v="781"/>
    <x v="5"/>
    <n v="1001260"/>
    <n v="1"/>
    <x v="1"/>
    <n v="1109"/>
    <s v="57058-f01-12"/>
    <x v="207"/>
    <s v="FoNo"/>
    <d v="2025-07-29T00:00:00"/>
    <s v="FoNo"/>
    <n v="926"/>
    <n v="0.60899999999999999"/>
    <s v="PASS"/>
    <x v="1"/>
    <x v="2"/>
    <m/>
    <m/>
    <m/>
    <m/>
    <m/>
    <m/>
    <m/>
    <m/>
    <m/>
    <x v="4"/>
    <m/>
    <s v="IT7"/>
    <m/>
    <m/>
  </r>
  <r>
    <n v="782"/>
    <x v="5"/>
    <n v="1001261"/>
    <n v="1"/>
    <x v="3"/>
    <n v="1113"/>
    <s v="57058-f01-24"/>
    <x v="208"/>
    <s v="PaMe"/>
    <d v="2025-07-31T00:00:00"/>
    <s v="PaMe"/>
    <n v="940"/>
    <n v="0.51900000000000002"/>
    <s v="PASS"/>
    <x v="1"/>
    <x v="2"/>
    <m/>
    <m/>
    <m/>
    <m/>
    <m/>
    <m/>
    <m/>
    <m/>
    <m/>
    <x v="4"/>
    <m/>
    <s v="IT7"/>
    <m/>
    <s v="Mit selbstgedrucktem Deckel "/>
  </r>
  <r>
    <n v="783"/>
    <x v="5"/>
    <n v="1001262"/>
    <n v="1"/>
    <x v="4"/>
    <n v="1111"/>
    <s v="57058-fd01-7"/>
    <x v="208"/>
    <s v="PaMe"/>
    <d v="2025-07-31T00:00:00"/>
    <s v="PaMe"/>
    <n v="950"/>
    <n v="0.67200000000000004"/>
    <s v="PASS"/>
    <x v="1"/>
    <x v="2"/>
    <m/>
    <m/>
    <m/>
    <m/>
    <m/>
    <m/>
    <m/>
    <m/>
    <m/>
    <x v="7"/>
    <n v="2274"/>
    <m/>
    <m/>
    <m/>
  </r>
  <r>
    <n v="784"/>
    <x v="5"/>
    <n v="1001263"/>
    <n v="1"/>
    <x v="5"/>
    <n v="1110"/>
    <s v="57058-f01-18"/>
    <x v="208"/>
    <s v="PaMe"/>
    <d v="2025-07-31T00:00:00"/>
    <s v="PaMe"/>
    <n v="936"/>
    <n v="0.43099999999999999"/>
    <s v="PASS"/>
    <x v="1"/>
    <x v="2"/>
    <m/>
    <m/>
    <m/>
    <m/>
    <m/>
    <m/>
    <m/>
    <m/>
    <m/>
    <x v="4"/>
    <m/>
    <s v="IT7"/>
    <m/>
    <s v="Mit selbstgedrucktem Deckel "/>
  </r>
  <r>
    <n v="785"/>
    <x v="5"/>
    <n v="1001264"/>
    <n v="1"/>
    <x v="7"/>
    <n v="1112"/>
    <s v="57058-f01-19"/>
    <x v="208"/>
    <s v="PaMe"/>
    <d v="2025-07-31T00:00:00"/>
    <s v="PaMe"/>
    <n v="911"/>
    <n v="0.40500000000000003"/>
    <s v="FAIL"/>
    <x v="1"/>
    <x v="1"/>
    <m/>
    <m/>
    <m/>
    <m/>
    <m/>
    <m/>
    <m/>
    <m/>
    <m/>
    <x v="4"/>
    <m/>
    <s v="IT7"/>
    <m/>
    <s v="Black particle inclusion on the outside Mit selbstgedrucktem Deckel"/>
  </r>
  <r>
    <n v="786"/>
    <x v="5"/>
    <n v="1001265"/>
    <n v="1"/>
    <x v="1"/>
    <n v="1109"/>
    <s v="57058-f01-12"/>
    <x v="208"/>
    <s v="PaMe"/>
    <d v="2025-07-31T00:00:00"/>
    <s v="PaMe"/>
    <n v="927"/>
    <n v="0.36799999999999999"/>
    <s v="FAIL"/>
    <x v="1"/>
    <x v="1"/>
    <m/>
    <m/>
    <m/>
    <m/>
    <m/>
    <m/>
    <m/>
    <m/>
    <m/>
    <x v="4"/>
    <m/>
    <s v="IT7"/>
    <m/>
    <s v="Black particle inclusion on the outside"/>
  </r>
  <r>
    <n v="787"/>
    <x v="5"/>
    <n v="1001266"/>
    <n v="1"/>
    <x v="3"/>
    <n v="1113"/>
    <s v="57058-f01-24"/>
    <x v="209"/>
    <s v="FoNo"/>
    <d v="2025-08-04T00:00:00"/>
    <s v="FoNo"/>
    <n v="941"/>
    <n v="0.58399999999999996"/>
    <s v="PASS"/>
    <x v="1"/>
    <x v="2"/>
    <m/>
    <m/>
    <m/>
    <m/>
    <m/>
    <m/>
    <m/>
    <m/>
    <m/>
    <x v="4"/>
    <m/>
    <s v="IT7"/>
    <m/>
    <s v="Mit dem großen Messschieber gemessen Mit selbstgedrucktem Deckel "/>
  </r>
  <r>
    <n v="788"/>
    <x v="5"/>
    <n v="1001267"/>
    <n v="1"/>
    <x v="4"/>
    <n v="1111"/>
    <s v="57058-fd01-7"/>
    <x v="209"/>
    <s v="FoNo"/>
    <d v="2025-08-04T00:00:00"/>
    <s v="FoNo"/>
    <n v="949"/>
    <n v="0.54300000000000004"/>
    <s v="PASS"/>
    <x v="1"/>
    <x v="2"/>
    <m/>
    <m/>
    <m/>
    <m/>
    <m/>
    <m/>
    <m/>
    <m/>
    <m/>
    <x v="7"/>
    <m/>
    <m/>
    <m/>
    <s v="Mit dem großen Messschieber gemessen"/>
  </r>
  <r>
    <n v="789"/>
    <x v="5"/>
    <n v="1001268"/>
    <n v="1"/>
    <x v="5"/>
    <n v="1110"/>
    <s v="57058-f01-18"/>
    <x v="209"/>
    <s v="FoNo"/>
    <d v="2025-08-04T00:00:00"/>
    <s v="FoNo"/>
    <n v="939"/>
    <n v="0.437"/>
    <s v="PASS"/>
    <x v="1"/>
    <x v="2"/>
    <m/>
    <m/>
    <m/>
    <m/>
    <m/>
    <m/>
    <m/>
    <m/>
    <m/>
    <x v="4"/>
    <m/>
    <s v="IT7"/>
    <m/>
    <s v="Mit dem großen Messschieber gemessen Mit selbstgedrucktem Deckel"/>
  </r>
  <r>
    <n v="790"/>
    <x v="5"/>
    <n v="1001269"/>
    <n v="1"/>
    <x v="7"/>
    <n v="1112"/>
    <s v="57058-f01-19"/>
    <x v="209"/>
    <s v="FoNo"/>
    <d v="2025-08-04T00:00:00"/>
    <s v="FoNo"/>
    <n v="911"/>
    <n v="0.155"/>
    <s v="FAIL"/>
    <x v="1"/>
    <x v="1"/>
    <m/>
    <m/>
    <m/>
    <m/>
    <m/>
    <m/>
    <m/>
    <m/>
    <m/>
    <x v="4"/>
    <m/>
    <s v="IT7"/>
    <m/>
    <s v="Mit dem großen Messschieber gemessen, B-Ware: Partikel auf der Oberfläche Mit selbstgedrucktem Deckel "/>
  </r>
  <r>
    <n v="791"/>
    <x v="5"/>
    <n v="1001270"/>
    <n v="1"/>
    <x v="1"/>
    <n v="1109"/>
    <s v="57058-f01-12"/>
    <x v="209"/>
    <s v="FoNo"/>
    <d v="2025-08-04T00:00:00"/>
    <s v="FoNo"/>
    <n v="942"/>
    <n v="0.38"/>
    <s v="FAIL"/>
    <x v="1"/>
    <x v="1"/>
    <m/>
    <m/>
    <m/>
    <m/>
    <m/>
    <m/>
    <m/>
    <m/>
    <m/>
    <x v="4"/>
    <m/>
    <s v="IT7"/>
    <m/>
    <s v="Mit dem großen Messschieber gemessen, B-Ware: Partikel auf dem Boden"/>
  </r>
  <r>
    <n v="792"/>
    <x v="5"/>
    <n v="1001271"/>
    <n v="1"/>
    <x v="3"/>
    <n v="1113"/>
    <s v="57058-f01-24"/>
    <x v="210"/>
    <s v="FoNo"/>
    <d v="2025-08-06T00:00:00"/>
    <s v="FoNo"/>
    <n v="943"/>
    <n v="0.503"/>
    <s v="PASS"/>
    <x v="1"/>
    <x v="2"/>
    <m/>
    <m/>
    <m/>
    <m/>
    <m/>
    <m/>
    <m/>
    <m/>
    <m/>
    <x v="4"/>
    <m/>
    <s v="IT7"/>
    <m/>
    <s v="Mit selbstgedrucktem Deckel"/>
  </r>
  <r>
    <n v="793"/>
    <x v="5"/>
    <n v="1001272"/>
    <n v="1"/>
    <x v="4"/>
    <n v="1111"/>
    <s v="57058-fd01-7"/>
    <x v="210"/>
    <s v="FoNo"/>
    <d v="2025-08-06T00:00:00"/>
    <s v="FoNo"/>
    <n v="953"/>
    <n v="0.57299999999999995"/>
    <s v="PASS"/>
    <x v="1"/>
    <x v="1"/>
    <s v="YES"/>
    <s v="YES"/>
    <d v="2025-10-27T00:00:00"/>
    <s v="FoNoL"/>
    <s v="VC7"/>
    <s v="PASS"/>
    <d v="2025-10-28T00:00:00"/>
    <s v="SoKu_Q"/>
    <s v="PASS"/>
    <x v="3"/>
    <m/>
    <s v="Shipping Note - Rutgers Inst."/>
    <s v="Rutgers Cancer Institute"/>
    <s v="see deviation #60"/>
  </r>
  <r>
    <n v="794"/>
    <x v="5"/>
    <n v="1001273"/>
    <n v="1"/>
    <x v="5"/>
    <n v="1115"/>
    <s v="57058-f01-23"/>
    <x v="210"/>
    <s v="FoNo"/>
    <d v="2025-08-06T00:00:00"/>
    <s v="FoNo"/>
    <n v="925"/>
    <n v="0.43"/>
    <s v="FAIL"/>
    <x v="1"/>
    <x v="1"/>
    <m/>
    <m/>
    <m/>
    <m/>
    <m/>
    <m/>
    <m/>
    <m/>
    <m/>
    <x v="4"/>
    <m/>
    <s v="IT7"/>
    <m/>
    <s v="B-Ware: Partikel auf der Oberfläche Mit selbstgedrucktem Deckel"/>
  </r>
  <r>
    <n v="795"/>
    <x v="5"/>
    <n v="1001274"/>
    <n v="1"/>
    <x v="7"/>
    <n v="1112"/>
    <s v="57058-f01-19"/>
    <x v="210"/>
    <s v="FoNo"/>
    <d v="2025-08-06T00:00:00"/>
    <s v="FoNo"/>
    <n v="914"/>
    <n v="0.46500000000000002"/>
    <s v="FAIL"/>
    <x v="1"/>
    <x v="1"/>
    <m/>
    <m/>
    <m/>
    <m/>
    <m/>
    <m/>
    <m/>
    <m/>
    <m/>
    <x v="4"/>
    <m/>
    <s v="IT7"/>
    <m/>
    <s v="B-Ware: Partikel auf dem Boden Mit selbstgedrucktem Deckel"/>
  </r>
  <r>
    <n v="796"/>
    <x v="5"/>
    <n v="1001275"/>
    <n v="1"/>
    <x v="1"/>
    <n v="1114"/>
    <s v="57058-f01-14"/>
    <x v="210"/>
    <s v="FoNo"/>
    <d v="2025-08-06T00:00:00"/>
    <s v="FoNo"/>
    <n v="921"/>
    <n v="0.36099999999999999"/>
    <s v="PASS"/>
    <x v="1"/>
    <x v="2"/>
    <m/>
    <m/>
    <m/>
    <m/>
    <m/>
    <m/>
    <m/>
    <m/>
    <m/>
    <x v="4"/>
    <m/>
    <s v="IT7"/>
    <m/>
    <m/>
  </r>
  <r>
    <n v="797"/>
    <x v="5"/>
    <n v="1001276"/>
    <n v="1"/>
    <x v="3"/>
    <n v="1113"/>
    <s v="57058-f01-24"/>
    <x v="211"/>
    <s v="FoNo"/>
    <d v="2025-08-08T00:00:00"/>
    <s v="FoNo"/>
    <n v="943"/>
    <n v="0.51700000000000002"/>
    <s v="PASS"/>
    <x v="1"/>
    <x v="2"/>
    <m/>
    <m/>
    <m/>
    <m/>
    <m/>
    <m/>
    <m/>
    <m/>
    <m/>
    <x v="4"/>
    <m/>
    <s v="IT7"/>
    <m/>
    <s v="Mit selbstgedrucktem Deckel"/>
  </r>
  <r>
    <n v="798"/>
    <x v="5"/>
    <n v="1001277"/>
    <n v="1"/>
    <x v="4"/>
    <n v="1111"/>
    <s v="57058-fd01-7"/>
    <x v="211"/>
    <s v="FoNo"/>
    <d v="2025-08-08T00:00:00"/>
    <s v="FoNo"/>
    <n v="953"/>
    <n v="0.52100000000000002"/>
    <s v="PASS"/>
    <x v="1"/>
    <x v="2"/>
    <m/>
    <m/>
    <m/>
    <m/>
    <m/>
    <m/>
    <m/>
    <m/>
    <m/>
    <x v="7"/>
    <m/>
    <m/>
    <m/>
    <m/>
  </r>
  <r>
    <n v="799"/>
    <x v="5"/>
    <n v="1001278"/>
    <n v="1"/>
    <x v="5"/>
    <n v="1115"/>
    <s v="57058-f01-23"/>
    <x v="211"/>
    <s v="FoNo"/>
    <d v="2025-08-08T00:00:00"/>
    <s v="FoNo"/>
    <n v="927"/>
    <n v="0.441"/>
    <s v="FAIL"/>
    <x v="1"/>
    <x v="1"/>
    <m/>
    <m/>
    <m/>
    <m/>
    <m/>
    <m/>
    <m/>
    <m/>
    <m/>
    <x v="4"/>
    <m/>
    <s v="IT7"/>
    <m/>
    <s v="B-Ware: Partikel auf der Oberfläche und auf dem Boden Mit selbstgedrucktem Deckel"/>
  </r>
  <r>
    <n v="800"/>
    <x v="5"/>
    <n v="1001279"/>
    <n v="1"/>
    <x v="7"/>
    <n v="1112"/>
    <s v="57058-f01-19"/>
    <x v="211"/>
    <s v="FoNo"/>
    <d v="2025-08-08T00:00:00"/>
    <s v="FoNo"/>
    <n v="920"/>
    <n v="0.38700000000000001"/>
    <s v="FAIL"/>
    <x v="1"/>
    <x v="1"/>
    <m/>
    <m/>
    <m/>
    <m/>
    <m/>
    <m/>
    <m/>
    <m/>
    <m/>
    <x v="4"/>
    <m/>
    <s v="IT7"/>
    <m/>
    <s v="B-Ware: Partikel auf der Oberfläche Mit selbstgedrucktem Deckel"/>
  </r>
  <r>
    <n v="801"/>
    <x v="5"/>
    <n v="1001280"/>
    <n v="1"/>
    <x v="1"/>
    <n v="1114"/>
    <s v="57058-f01-14"/>
    <x v="211"/>
    <s v="FoNo"/>
    <d v="2025-08-08T00:00:00"/>
    <s v="FoNo"/>
    <n v="924"/>
    <n v="0.39"/>
    <s v="PASS"/>
    <x v="1"/>
    <x v="2"/>
    <m/>
    <m/>
    <m/>
    <m/>
    <m/>
    <m/>
    <m/>
    <m/>
    <m/>
    <x v="4"/>
    <m/>
    <s v="IT7"/>
    <m/>
    <m/>
  </r>
  <r>
    <n v="802"/>
    <x v="5"/>
    <n v="1001281"/>
    <n v="1"/>
    <x v="3"/>
    <n v="1116"/>
    <s v="57058-f01-13"/>
    <x v="212"/>
    <s v="FoNo"/>
    <d v="2025-08-11T00:00:00"/>
    <s v="FoNo"/>
    <n v="940"/>
    <n v="0.52200000000000002"/>
    <s v="FAIL"/>
    <x v="1"/>
    <x v="1"/>
    <m/>
    <m/>
    <m/>
    <m/>
    <m/>
    <m/>
    <m/>
    <m/>
    <m/>
    <x v="4"/>
    <m/>
    <s v="IT7"/>
    <m/>
    <s v="Mit selbstgedrucktem Deckel B-Ware: Partikel"/>
  </r>
  <r>
    <n v="803"/>
    <x v="5"/>
    <n v="1001282"/>
    <n v="1"/>
    <x v="4"/>
    <n v="1111"/>
    <s v="57058-fd01-7"/>
    <x v="212"/>
    <s v="FoNo"/>
    <d v="2025-08-11T00:00:00"/>
    <s v="FoNo"/>
    <n v="952"/>
    <n v="0.48499999999999999"/>
    <s v="FAIL"/>
    <x v="1"/>
    <x v="1"/>
    <s v="YES"/>
    <s v="YES"/>
    <d v="2025-10-27T00:00:00"/>
    <s v="FoNoL"/>
    <s v="VC7"/>
    <s v="PASS"/>
    <d v="2025-10-28T00:00:00"/>
    <s v="SoKu_Q"/>
    <s v="PASS"/>
    <x v="5"/>
    <m/>
    <m/>
    <m/>
    <s v="B-Ware: Silikon-reste in der Flasche development plasma treatment"/>
  </r>
  <r>
    <n v="804"/>
    <x v="5"/>
    <n v="1001283"/>
    <n v="1"/>
    <x v="5"/>
    <n v="1115"/>
    <s v="57058-f01-23"/>
    <x v="212"/>
    <s v="FoNo"/>
    <d v="2025-08-11T00:00:00"/>
    <s v="FoNo"/>
    <n v="927"/>
    <n v="0.46300000000000002"/>
    <s v="FAIL"/>
    <x v="1"/>
    <x v="1"/>
    <m/>
    <m/>
    <m/>
    <m/>
    <m/>
    <m/>
    <m/>
    <m/>
    <m/>
    <x v="4"/>
    <m/>
    <s v="IT7"/>
    <m/>
    <s v="Mit selbstgedrucktem Deckel  B-Ware: schwarze linie"/>
  </r>
  <r>
    <n v="805"/>
    <x v="5"/>
    <n v="1001284"/>
    <n v="1"/>
    <x v="7"/>
    <n v="1112"/>
    <s v="57058-f01-19"/>
    <x v="212"/>
    <s v="FoNo"/>
    <d v="2025-08-11T00:00:00"/>
    <s v="FoNo"/>
    <n v="918"/>
    <n v="0.38200000000000001"/>
    <s v="FAIL"/>
    <x v="1"/>
    <x v="1"/>
    <m/>
    <m/>
    <m/>
    <m/>
    <m/>
    <m/>
    <m/>
    <m/>
    <m/>
    <x v="4"/>
    <m/>
    <s v="IT7"/>
    <m/>
    <s v="B-Ware: Partikel auf der Oberfläche Mit selbstgedrucktem Deckel"/>
  </r>
  <r>
    <n v="806"/>
    <x v="5"/>
    <n v="1001285"/>
    <n v="1"/>
    <x v="1"/>
    <n v="1114"/>
    <s v="57058-f01-14"/>
    <x v="212"/>
    <s v="FoNo"/>
    <d v="2025-08-11T00:00:00"/>
    <s v="FoNo"/>
    <n v="925"/>
    <n v="0.373"/>
    <s v="PASS"/>
    <x v="1"/>
    <x v="2"/>
    <m/>
    <m/>
    <m/>
    <m/>
    <m/>
    <m/>
    <m/>
    <m/>
    <m/>
    <x v="4"/>
    <m/>
    <s v="IT7"/>
    <m/>
    <m/>
  </r>
  <r>
    <n v="807"/>
    <x v="5"/>
    <n v="1001286"/>
    <n v="1"/>
    <x v="3"/>
    <n v="1116"/>
    <s v="57058-f01-13"/>
    <x v="213"/>
    <s v="FoNo"/>
    <d v="2025-08-13T00:00:00"/>
    <s v="FoNo"/>
    <n v="941"/>
    <n v="0.55200000000000005"/>
    <s v="FAIL"/>
    <x v="1"/>
    <x v="1"/>
    <m/>
    <m/>
    <m/>
    <m/>
    <m/>
    <m/>
    <m/>
    <m/>
    <m/>
    <x v="4"/>
    <m/>
    <s v="IT7"/>
    <m/>
    <s v="B-Ware: Partikel auf der Oberfläche Mit selbstgedrucktem Deckel "/>
  </r>
  <r>
    <n v="808"/>
    <x v="5"/>
    <n v="1001287"/>
    <n v="1"/>
    <x v="4"/>
    <n v="1111"/>
    <s v="57058-fd01-7"/>
    <x v="213"/>
    <s v="FoNo"/>
    <d v="2025-08-13T00:00:00"/>
    <s v="FoNo"/>
    <n v="958"/>
    <n v="0.56000000000000005"/>
    <s v="FAIL"/>
    <x v="1"/>
    <x v="1"/>
    <s v="YES"/>
    <s v="YES"/>
    <d v="2025-10-27T00:00:00"/>
    <s v="FoNoL"/>
    <s v="VC7"/>
    <s v="PASS"/>
    <d v="2025-10-28T00:00:00"/>
    <s v="SoKu_Q"/>
    <s v="PASS"/>
    <x v="5"/>
    <m/>
    <m/>
    <m/>
    <s v="B-Ware: Partikel auf dem Boden. development plasma treatment"/>
  </r>
  <r>
    <n v="809"/>
    <x v="5"/>
    <n v="1001288"/>
    <n v="1"/>
    <x v="5"/>
    <n v="1115"/>
    <s v="57058-f01-23"/>
    <x v="213"/>
    <s v="FoNo"/>
    <d v="2025-08-13T00:00:00"/>
    <s v="FoNo"/>
    <n v="934"/>
    <n v="0.47399999999999998"/>
    <s v="FAIL"/>
    <x v="1"/>
    <x v="1"/>
    <m/>
    <m/>
    <m/>
    <m/>
    <m/>
    <m/>
    <m/>
    <m/>
    <m/>
    <x v="4"/>
    <m/>
    <s v="IT7"/>
    <m/>
    <s v="B-Ware: Partikel auf dem Boden Mit selbstgedrucktem Deckel "/>
  </r>
  <r>
    <n v="810"/>
    <x v="5"/>
    <n v="1001289"/>
    <n v="1"/>
    <x v="7"/>
    <n v="1112"/>
    <s v="57058-f01-19"/>
    <x v="213"/>
    <s v="FoNo"/>
    <d v="2025-08-13T00:00:00"/>
    <s v="FoNo"/>
    <n v="921"/>
    <n v="0.40899999999999997"/>
    <s v="PASS"/>
    <x v="1"/>
    <x v="2"/>
    <m/>
    <m/>
    <m/>
    <m/>
    <m/>
    <m/>
    <m/>
    <m/>
    <m/>
    <x v="4"/>
    <m/>
    <s v="IT7"/>
    <m/>
    <s v="Mit selbstgedrucktem Deckel "/>
  </r>
  <r>
    <n v="811"/>
    <x v="5"/>
    <n v="1001290"/>
    <n v="1"/>
    <x v="1"/>
    <n v="1114"/>
    <s v="57058-f01-14"/>
    <x v="213"/>
    <s v="FoNo"/>
    <d v="2025-08-13T00:00:00"/>
    <s v="FoNo"/>
    <n v="931"/>
    <n v="0.45400000000000001"/>
    <s v="FAIL"/>
    <x v="1"/>
    <x v="1"/>
    <m/>
    <m/>
    <m/>
    <m/>
    <m/>
    <m/>
    <m/>
    <m/>
    <m/>
    <x v="4"/>
    <m/>
    <s v="IT7"/>
    <m/>
    <s v="B-Ware: Partikel auf dem Boden"/>
  </r>
  <r>
    <n v="812"/>
    <x v="5"/>
    <n v="1001291"/>
    <n v="1"/>
    <x v="3"/>
    <n v="1116"/>
    <s v="57058-f01-13"/>
    <x v="214"/>
    <s v="FoNo"/>
    <d v="2025-08-15T00:00:00"/>
    <s v="FoNo"/>
    <n v="939"/>
    <n v="0.59499999999999997"/>
    <s v="PASS"/>
    <x v="1"/>
    <x v="2"/>
    <m/>
    <m/>
    <m/>
    <m/>
    <m/>
    <m/>
    <m/>
    <m/>
    <m/>
    <x v="4"/>
    <m/>
    <s v="IT7"/>
    <m/>
    <s v="Mit selbstgedrucktem Deckel"/>
  </r>
  <r>
    <n v="813"/>
    <x v="5"/>
    <n v="1001292"/>
    <n v="1"/>
    <x v="4"/>
    <n v="1117"/>
    <s v="57058-f01-17"/>
    <x v="214"/>
    <s v="FoNo"/>
    <d v="2025-08-15T00:00:00"/>
    <s v="FoNo"/>
    <n v="934"/>
    <n v="0.61199999999999999"/>
    <s v="FAIL"/>
    <x v="1"/>
    <x v="1"/>
    <s v="YES"/>
    <s v="YES"/>
    <d v="2025-10-27T00:00:00"/>
    <s v="FoNoL"/>
    <s v="VC7"/>
    <s v="PASS"/>
    <d v="2025-10-28T00:00:00"/>
    <s v="SoKu_Q"/>
    <s v="PASS"/>
    <x v="5"/>
    <m/>
    <m/>
    <m/>
    <s v="E&amp;L-Studie B-Ware: Flech auf der Oberfläche"/>
  </r>
  <r>
    <n v="814"/>
    <x v="5"/>
    <n v="1001293"/>
    <n v="1"/>
    <x v="5"/>
    <n v="1115"/>
    <s v="57058-f01-23"/>
    <x v="214"/>
    <s v="FoNo"/>
    <d v="2025-08-15T00:00:00"/>
    <s v="FoNo"/>
    <n v="934"/>
    <n v="0.45500000000000002"/>
    <s v="FAIL"/>
    <x v="1"/>
    <x v="1"/>
    <m/>
    <m/>
    <m/>
    <m/>
    <m/>
    <m/>
    <m/>
    <m/>
    <m/>
    <x v="4"/>
    <m/>
    <s v="IT7"/>
    <m/>
    <s v="B-Ware: Partikel auf der Oberfläche Selbst gedruckten-Deckel"/>
  </r>
  <r>
    <n v="815"/>
    <x v="5"/>
    <n v="1001294"/>
    <n v="1"/>
    <x v="7"/>
    <n v="1112"/>
    <s v="57058-f01-19"/>
    <x v="214"/>
    <s v="FoNo"/>
    <d v="2025-08-15T00:00:00"/>
    <s v="FoNo"/>
    <n v="919"/>
    <n v="0.38900000000000001"/>
    <s v="PASS"/>
    <x v="1"/>
    <x v="2"/>
    <m/>
    <m/>
    <m/>
    <m/>
    <m/>
    <m/>
    <m/>
    <m/>
    <m/>
    <x v="4"/>
    <m/>
    <s v="IT7"/>
    <m/>
    <s v="Selbst gedruckten-Deckel"/>
  </r>
  <r>
    <n v="816"/>
    <x v="5"/>
    <n v="1001295"/>
    <n v="1"/>
    <x v="1"/>
    <n v="1114"/>
    <s v="57058-f01-14"/>
    <x v="214"/>
    <s v="FoNo"/>
    <d v="2025-08-15T00:00:00"/>
    <s v="FoNo"/>
    <n v="931"/>
    <n v="0.39600000000000002"/>
    <s v="PASS"/>
    <x v="1"/>
    <x v="2"/>
    <m/>
    <m/>
    <m/>
    <m/>
    <m/>
    <m/>
    <m/>
    <m/>
    <m/>
    <x v="4"/>
    <m/>
    <s v="IT7"/>
    <m/>
    <m/>
  </r>
  <r>
    <n v="817"/>
    <x v="5"/>
    <n v="1001296"/>
    <n v="1"/>
    <x v="3"/>
    <n v="1116"/>
    <s v="57058-f01-13"/>
    <x v="215"/>
    <s v="FoNo"/>
    <d v="2025-08-18T00:00:00"/>
    <s v="FoNo"/>
    <n v="937"/>
    <n v="0.51600000000000001"/>
    <s v="PASS"/>
    <x v="1"/>
    <x v="2"/>
    <m/>
    <m/>
    <m/>
    <m/>
    <m/>
    <m/>
    <m/>
    <m/>
    <m/>
    <x v="4"/>
    <m/>
    <s v="IT7"/>
    <m/>
    <s v="Mit selbstgedrucktem Deckel"/>
  </r>
  <r>
    <n v="818"/>
    <x v="5"/>
    <n v="1001297"/>
    <n v="1"/>
    <x v="4"/>
    <n v="1117"/>
    <s v="57058-f01-17"/>
    <x v="215"/>
    <s v="FoNo"/>
    <d v="2025-08-18T00:00:00"/>
    <s v="FoNo"/>
    <n v="926"/>
    <n v="0.56599999999999995"/>
    <s v="PASS"/>
    <x v="1"/>
    <x v="2"/>
    <s v="YES"/>
    <s v="YES"/>
    <d v="2025-10-27T00:00:00"/>
    <s v="FoNoL"/>
    <s v="VC7"/>
    <s v="PASS"/>
    <d v="2025-10-28T00:00:00"/>
    <s v="SoKu_Q"/>
    <s v="PASS"/>
    <x v="5"/>
    <m/>
    <m/>
    <m/>
    <s v="E&amp;L-Studie"/>
  </r>
  <r>
    <n v="819"/>
    <x v="5"/>
    <n v="1001298"/>
    <n v="1"/>
    <x v="5"/>
    <n v="1115"/>
    <s v="57058-f01-23"/>
    <x v="215"/>
    <s v="FoNo"/>
    <d v="2025-08-18T00:00:00"/>
    <s v="FoNo"/>
    <n v="933"/>
    <n v="0.38900000000000001"/>
    <s v="PASS"/>
    <x v="1"/>
    <x v="2"/>
    <m/>
    <m/>
    <m/>
    <m/>
    <m/>
    <m/>
    <m/>
    <m/>
    <m/>
    <x v="4"/>
    <m/>
    <s v="IT7"/>
    <m/>
    <s v="Mit selbst gedruchtem Deckel"/>
  </r>
  <r>
    <n v="820"/>
    <x v="5"/>
    <n v="1001299"/>
    <n v="1"/>
    <x v="7"/>
    <n v="1118"/>
    <s v="57058-f01-15"/>
    <x v="215"/>
    <s v="FoNo"/>
    <d v="2025-08-18T00:00:00"/>
    <s v="FoNo"/>
    <n v="908"/>
    <n v="0.34100000000000003"/>
    <s v="PASS"/>
    <x v="1"/>
    <x v="2"/>
    <m/>
    <m/>
    <m/>
    <m/>
    <m/>
    <m/>
    <m/>
    <m/>
    <m/>
    <x v="4"/>
    <m/>
    <s v="IT7"/>
    <m/>
    <s v="Mit selbst gedruchtem Deckel"/>
  </r>
  <r>
    <n v="821"/>
    <x v="5"/>
    <n v="1001300"/>
    <n v="1"/>
    <x v="1"/>
    <n v="1114"/>
    <s v="57058-f01-14"/>
    <x v="215"/>
    <s v="FoNo"/>
    <d v="2025-08-18T00:00:00"/>
    <s v="FoNo"/>
    <n v="931"/>
    <n v="0.35"/>
    <s v="FAIL"/>
    <x v="1"/>
    <x v="1"/>
    <m/>
    <m/>
    <m/>
    <m/>
    <m/>
    <m/>
    <m/>
    <m/>
    <m/>
    <x v="4"/>
    <m/>
    <s v="IT7"/>
    <m/>
    <s v="B-Ware: Partikel auf der OberflächeMit selbst gedruchtem Deckel"/>
  </r>
  <r>
    <n v="822"/>
    <x v="5"/>
    <n v="1001301"/>
    <n v="1"/>
    <x v="3"/>
    <n v="1116"/>
    <s v="57058-f01-13"/>
    <x v="216"/>
    <s v="FoNo"/>
    <d v="2025-08-20T00:00:00"/>
    <s v="FoNo"/>
    <n v="938"/>
    <n v="0.49"/>
    <s v="PASS"/>
    <x v="1"/>
    <x v="2"/>
    <m/>
    <m/>
    <m/>
    <m/>
    <m/>
    <m/>
    <m/>
    <m/>
    <m/>
    <x v="4"/>
    <m/>
    <s v="IT7"/>
    <m/>
    <s v="Mit selbstgedrucktem Deckel"/>
  </r>
  <r>
    <n v="823"/>
    <x v="5"/>
    <n v="1001302"/>
    <n v="1"/>
    <x v="4"/>
    <n v="1117"/>
    <s v="57058-f01-17"/>
    <x v="216"/>
    <s v="FoNo"/>
    <d v="2025-08-20T00:00:00"/>
    <s v="FoNo"/>
    <n v="935"/>
    <n v="0.55800000000000005"/>
    <s v="FAIL"/>
    <x v="1"/>
    <x v="1"/>
    <s v="YES"/>
    <s v="YES"/>
    <d v="2025-10-27T00:00:00"/>
    <s v="FoNoL"/>
    <s v="VC7"/>
    <s v="PASS"/>
    <d v="2025-10-28T00:00:00"/>
    <s v="SoKu_Q"/>
    <s v="PASS"/>
    <x v="5"/>
    <m/>
    <m/>
    <m/>
    <s v="B-Ware: Partikel auf dem Boden development plasma treatment"/>
  </r>
  <r>
    <n v="824"/>
    <x v="5"/>
    <n v="1001303"/>
    <n v="1"/>
    <x v="5"/>
    <n v="1115"/>
    <s v="57058-f01-23"/>
    <x v="216"/>
    <s v="FoNo"/>
    <d v="2025-08-20T00:00:00"/>
    <s v="FoNo"/>
    <n v="937"/>
    <n v="0.41399999999999998"/>
    <s v="FAIL"/>
    <x v="1"/>
    <x v="1"/>
    <m/>
    <m/>
    <m/>
    <m/>
    <m/>
    <m/>
    <m/>
    <m/>
    <m/>
    <x v="4"/>
    <m/>
    <s v="IT7"/>
    <m/>
    <s v="B-Ware: Braunen stelle auf dem boden Mit selbstgedrucktem Deckel"/>
  </r>
  <r>
    <n v="825"/>
    <x v="5"/>
    <n v="1001304"/>
    <n v="1"/>
    <x v="7"/>
    <n v="1118"/>
    <s v="57058-f01-15"/>
    <x v="216"/>
    <s v="FoNo"/>
    <d v="2025-08-20T00:00:00"/>
    <s v="FoNo"/>
    <n v="912"/>
    <n v="0.42599999999999999"/>
    <s v="FAIL"/>
    <x v="1"/>
    <x v="1"/>
    <m/>
    <m/>
    <m/>
    <m/>
    <m/>
    <m/>
    <m/>
    <m/>
    <m/>
    <x v="4"/>
    <m/>
    <s v="IT7"/>
    <m/>
    <s v="B-Ware: Partikel auf dem Boden Mit selbstgedrucktem Deckel"/>
  </r>
  <r>
    <n v="826"/>
    <x v="5"/>
    <n v="1001305"/>
    <n v="1"/>
    <x v="1"/>
    <n v="1114"/>
    <s v="57058-f01-14"/>
    <x v="216"/>
    <s v="FoNo"/>
    <d v="2025-08-20T00:00:00"/>
    <s v="FoNo"/>
    <n v="936"/>
    <n v="0.39500000000000002"/>
    <s v="PASS"/>
    <x v="1"/>
    <x v="2"/>
    <m/>
    <m/>
    <m/>
    <m/>
    <m/>
    <m/>
    <m/>
    <m/>
    <m/>
    <x v="4"/>
    <m/>
    <s v="IT7"/>
    <m/>
    <m/>
  </r>
  <r>
    <n v="827"/>
    <x v="5"/>
    <n v="1001306"/>
    <n v="1"/>
    <x v="3"/>
    <n v="1116"/>
    <s v="57058-f01-13"/>
    <x v="217"/>
    <s v="FoNo"/>
    <d v="2025-08-22T00:00:00"/>
    <s v="FoNo"/>
    <n v="938"/>
    <n v="0.436"/>
    <s v="PASS"/>
    <x v="1"/>
    <x v="2"/>
    <m/>
    <m/>
    <m/>
    <m/>
    <m/>
    <m/>
    <m/>
    <m/>
    <m/>
    <x v="4"/>
    <m/>
    <s v="IT7"/>
    <m/>
    <s v="Mit selbstgedrucktem Deckel"/>
  </r>
  <r>
    <n v="828"/>
    <x v="5"/>
    <n v="1001307"/>
    <n v="1"/>
    <x v="4"/>
    <n v="1117"/>
    <s v="57058-f01-17"/>
    <x v="217"/>
    <s v="FoNo"/>
    <d v="2025-08-22T00:00:00"/>
    <s v="FoNo"/>
    <n v="936"/>
    <n v="0.51"/>
    <s v="PASS"/>
    <x v="1"/>
    <x v="2"/>
    <m/>
    <m/>
    <m/>
    <m/>
    <m/>
    <m/>
    <m/>
    <m/>
    <m/>
    <x v="7"/>
    <m/>
    <m/>
    <m/>
    <m/>
  </r>
  <r>
    <n v="829"/>
    <x v="5"/>
    <n v="1001308"/>
    <n v="1"/>
    <x v="5"/>
    <n v="1115"/>
    <s v="57058-f01-23"/>
    <x v="217"/>
    <s v="FoNo"/>
    <d v="2025-08-22T00:00:00"/>
    <s v="FoNo"/>
    <n v="937"/>
    <n v="0.38300000000000001"/>
    <s v="PASS"/>
    <x v="1"/>
    <x v="2"/>
    <m/>
    <m/>
    <m/>
    <m/>
    <m/>
    <m/>
    <m/>
    <m/>
    <m/>
    <x v="4"/>
    <m/>
    <s v="IT7"/>
    <m/>
    <s v="Mit selbstgedrucktem Deckel"/>
  </r>
  <r>
    <n v="830"/>
    <x v="5"/>
    <n v="1001309"/>
    <n v="1"/>
    <x v="7"/>
    <n v="1118"/>
    <s v="57058-f01-15"/>
    <x v="217"/>
    <s v="FoNo"/>
    <d v="2025-08-22T00:00:00"/>
    <s v="FoNo"/>
    <n v="909"/>
    <n v="0.45100000000000001"/>
    <s v="PASS"/>
    <x v="1"/>
    <x v="2"/>
    <m/>
    <m/>
    <m/>
    <m/>
    <m/>
    <m/>
    <m/>
    <m/>
    <m/>
    <x v="4"/>
    <m/>
    <s v="IT7"/>
    <m/>
    <s v="Mit selbstgedrucktem Deckel"/>
  </r>
  <r>
    <n v="831"/>
    <x v="5"/>
    <n v="1001310"/>
    <n v="1"/>
    <x v="1"/>
    <n v="1114"/>
    <s v="57058-f01-14"/>
    <x v="217"/>
    <s v="FoNo"/>
    <d v="2025-08-22T00:00:00"/>
    <s v="FoNo"/>
    <n v="934"/>
    <n v="0.35199999999999998"/>
    <s v="PASS"/>
    <x v="1"/>
    <x v="2"/>
    <m/>
    <m/>
    <m/>
    <m/>
    <m/>
    <m/>
    <m/>
    <m/>
    <m/>
    <x v="4"/>
    <m/>
    <s v="IT7"/>
    <m/>
    <m/>
  </r>
  <r>
    <n v="832"/>
    <x v="5"/>
    <n v="1001311"/>
    <n v="1"/>
    <x v="3"/>
    <n v="1116"/>
    <s v="57058-f01-13"/>
    <x v="218"/>
    <s v="FoNo"/>
    <d v="2025-08-25T00:00:00"/>
    <s v="FoNo"/>
    <n v="941"/>
    <n v="0.53700000000000003"/>
    <s v="PASS"/>
    <x v="1"/>
    <x v="2"/>
    <m/>
    <m/>
    <m/>
    <m/>
    <m/>
    <m/>
    <m/>
    <m/>
    <m/>
    <x v="4"/>
    <m/>
    <s v="IT7"/>
    <m/>
    <m/>
  </r>
  <r>
    <n v="833"/>
    <x v="5"/>
    <n v="1001312"/>
    <n v="1"/>
    <x v="4"/>
    <n v="1117"/>
    <s v="57058-f01-17"/>
    <x v="218"/>
    <s v="FoNo"/>
    <d v="2025-08-25T00:00:00"/>
    <s v="FoNo"/>
    <n v="943"/>
    <n v="0.48199999999999998"/>
    <s v="FAIL"/>
    <x v="1"/>
    <x v="1"/>
    <s v="YES"/>
    <s v="YES"/>
    <d v="2025-10-27T00:00:00"/>
    <s v="FoNoL"/>
    <s v="VC7"/>
    <s v="PASS"/>
    <d v="2025-10-28T00:00:00"/>
    <s v="SoKu_Q"/>
    <s v="PASS"/>
    <x v="5"/>
    <m/>
    <m/>
    <m/>
    <s v="B-Ware: Verfärbung auf der Oberfläche development plasma treatment"/>
  </r>
  <r>
    <n v="834"/>
    <x v="5"/>
    <n v="1001313"/>
    <n v="1"/>
    <x v="5"/>
    <n v="1120"/>
    <s v="57058-f01-8"/>
    <x v="218"/>
    <s v="FoNo"/>
    <d v="2025-08-25T00:00:00"/>
    <s v="FoNo"/>
    <n v="928"/>
    <n v="0.40500000000000003"/>
    <s v="PASS"/>
    <x v="1"/>
    <x v="2"/>
    <m/>
    <m/>
    <m/>
    <m/>
    <m/>
    <m/>
    <m/>
    <m/>
    <m/>
    <x v="4"/>
    <m/>
    <s v="IT7"/>
    <m/>
    <s v="Mit selbstgedrucktem Deckel"/>
  </r>
  <r>
    <n v="835"/>
    <x v="5"/>
    <n v="1001314"/>
    <n v="1"/>
    <x v="7"/>
    <n v="1118"/>
    <s v="57058-f01-15"/>
    <x v="218"/>
    <s v="FoNo"/>
    <d v="2025-08-25T00:00:00"/>
    <s v="FoNo"/>
    <n v="915"/>
    <n v="0.372"/>
    <s v="FAIL"/>
    <x v="1"/>
    <x v="1"/>
    <m/>
    <m/>
    <m/>
    <m/>
    <m/>
    <m/>
    <m/>
    <m/>
    <m/>
    <x v="4"/>
    <m/>
    <s v="IT7"/>
    <m/>
    <s v="B-Ware: verfärbung auf der Oberfläche Mit selbstgedrucktem Deckel"/>
  </r>
  <r>
    <n v="836"/>
    <x v="5"/>
    <n v="1001315"/>
    <n v="1"/>
    <x v="1"/>
    <n v="1119"/>
    <s v="57058-f01-16"/>
    <x v="218"/>
    <s v="FoNo"/>
    <d v="2025-08-25T00:00:00"/>
    <s v="FoNo"/>
    <n v="916"/>
    <n v="0.378"/>
    <s v="FAIL"/>
    <x v="1"/>
    <x v="1"/>
    <m/>
    <m/>
    <m/>
    <m/>
    <m/>
    <m/>
    <m/>
    <m/>
    <m/>
    <x v="4"/>
    <m/>
    <s v="IT7"/>
    <m/>
    <s v="B-Ware: Verfärbung auf der Oberfläche"/>
  </r>
  <r>
    <n v="837"/>
    <x v="5"/>
    <n v="1001316"/>
    <n v="1"/>
    <x v="3"/>
    <n v="1116"/>
    <s v="57058-f01-13"/>
    <x v="219"/>
    <s v="FoNo"/>
    <d v="2025-08-27T00:00:00"/>
    <s v="FoNo"/>
    <n v="944"/>
    <n v="0.497"/>
    <s v="PASS"/>
    <x v="1"/>
    <x v="2"/>
    <m/>
    <m/>
    <m/>
    <m/>
    <m/>
    <m/>
    <m/>
    <m/>
    <m/>
    <x v="4"/>
    <m/>
    <s v="IT7"/>
    <m/>
    <s v="Mit selbstgedrucktem-Deckel"/>
  </r>
  <r>
    <n v="838"/>
    <x v="5"/>
    <n v="1001317"/>
    <n v="1"/>
    <x v="4"/>
    <n v="1117"/>
    <s v="57058-f01-17"/>
    <x v="219"/>
    <s v="FoNo"/>
    <d v="2025-08-27T00:00:00"/>
    <s v="FoNo"/>
    <n v="940"/>
    <n v="0.53200000000000003"/>
    <s v="FAIL"/>
    <x v="1"/>
    <x v="1"/>
    <s v="YES"/>
    <s v="YES"/>
    <d v="2025-10-27T00:00:00"/>
    <s v="FoNoL"/>
    <s v="VC7"/>
    <s v="PASS"/>
    <d v="2025-10-28T00:00:00"/>
    <s v="SoKu_Q"/>
    <s v="PASS"/>
    <x v="5"/>
    <m/>
    <m/>
    <m/>
    <s v="B-Ware: verbrennungsstelle auf dem bodem development plasma treatment"/>
  </r>
  <r>
    <n v="839"/>
    <x v="5"/>
    <n v="1001318"/>
    <n v="1"/>
    <x v="5"/>
    <n v="1120"/>
    <s v="57058-f01-8"/>
    <x v="219"/>
    <s v="FoNo"/>
    <d v="2025-08-27T00:00:00"/>
    <s v="FoNo"/>
    <n v="931"/>
    <n v="0.36399999999999999"/>
    <s v="FAIL"/>
    <x v="1"/>
    <x v="1"/>
    <m/>
    <m/>
    <m/>
    <m/>
    <m/>
    <m/>
    <m/>
    <m/>
    <m/>
    <x v="4"/>
    <m/>
    <s v="IT7"/>
    <m/>
    <s v="Strining"/>
  </r>
  <r>
    <n v="840"/>
    <x v="5"/>
    <n v="1001319"/>
    <n v="1"/>
    <x v="7"/>
    <n v="1118"/>
    <s v="57058-f01-15"/>
    <x v="219"/>
    <s v="FoNo"/>
    <d v="2025-08-27T00:00:00"/>
    <s v="FoNo"/>
    <n v="921"/>
    <n v="0.38"/>
    <s v="FAIL"/>
    <x v="1"/>
    <x v="1"/>
    <m/>
    <m/>
    <m/>
    <m/>
    <m/>
    <m/>
    <m/>
    <m/>
    <m/>
    <x v="4"/>
    <m/>
    <s v="IT7"/>
    <m/>
    <s v="B-Ware: Partikel auf der Oberfläche"/>
  </r>
  <r>
    <n v="841"/>
    <x v="5"/>
    <n v="1001320"/>
    <n v="1"/>
    <x v="1"/>
    <n v="1119"/>
    <s v="57058-f01-16"/>
    <x v="219"/>
    <s v="FoNo"/>
    <d v="2025-08-27T00:00:00"/>
    <s v="FoNo"/>
    <n v="925"/>
    <n v="0.372"/>
    <s v="FAIL"/>
    <x v="1"/>
    <x v="1"/>
    <m/>
    <m/>
    <m/>
    <m/>
    <m/>
    <m/>
    <m/>
    <m/>
    <m/>
    <x v="4"/>
    <m/>
    <s v="IT7"/>
    <m/>
    <s v="B-Ware: verfärbung auf der Oberfläche"/>
  </r>
  <r>
    <n v="842"/>
    <x v="5"/>
    <n v="1001321"/>
    <n v="1"/>
    <x v="3"/>
    <n v="1121"/>
    <s v="57058-f01-3"/>
    <x v="220"/>
    <s v="FoNo"/>
    <d v="2025-08-29T00:00:00"/>
    <s v="FoNo"/>
    <n v="937"/>
    <n v="0.48399999999999999"/>
    <s v="PASS"/>
    <x v="1"/>
    <x v="1"/>
    <s v="YES"/>
    <s v="YES"/>
    <d v="2025-10-27T00:00:00"/>
    <s v="FoNoL"/>
    <s v="VC7"/>
    <s v="PASS"/>
    <d v="2025-10-28T00:00:00"/>
    <s v="SoKu_Q"/>
    <s v="PASS"/>
    <x v="5"/>
    <m/>
    <m/>
    <m/>
    <s v="B:Ware Falschen Deckel gehabt development plasma treatment"/>
  </r>
  <r>
    <n v="843"/>
    <x v="5"/>
    <n v="1001322"/>
    <n v="1"/>
    <x v="4"/>
    <n v="1117"/>
    <s v="57058-f01-17"/>
    <x v="220"/>
    <s v="FoNo"/>
    <d v="2025-08-29T00:00:00"/>
    <s v="FoNo"/>
    <n v="937"/>
    <n v="0.51300000000000001"/>
    <s v="PASS"/>
    <x v="1"/>
    <x v="2"/>
    <s v="YES"/>
    <s v="YES"/>
    <d v="2025-10-27T00:00:00"/>
    <s v="FoNoL"/>
    <s v="VC7"/>
    <s v="PASS"/>
    <d v="2025-10-28T00:00:00"/>
    <s v="SoKu_Q"/>
    <s v="PASS"/>
    <x v="5"/>
    <m/>
    <m/>
    <m/>
    <s v="E&amp;L-Studie"/>
  </r>
  <r>
    <n v="844"/>
    <x v="5"/>
    <n v="1001323"/>
    <n v="1"/>
    <x v="5"/>
    <n v="1120"/>
    <s v="57058-f01-8"/>
    <x v="220"/>
    <s v="FoNo"/>
    <d v="2025-08-29T00:00:00"/>
    <s v="FoNo"/>
    <n v="932"/>
    <n v="0.40200000000000002"/>
    <s v="FAIL"/>
    <x v="1"/>
    <x v="1"/>
    <s v="YES"/>
    <s v="YES"/>
    <d v="2025-10-27T00:00:00"/>
    <s v="FoNoL"/>
    <s v="VC7"/>
    <s v="PASS"/>
    <d v="2025-10-28T00:00:00"/>
    <s v="SoKu_Q"/>
    <s v="PASS"/>
    <x v="5"/>
    <m/>
    <m/>
    <m/>
    <s v="B:Ware Falschen Deckel gehabt development plasma treatment"/>
  </r>
  <r>
    <n v="845"/>
    <x v="5"/>
    <n v="1001324"/>
    <n v="1"/>
    <x v="7"/>
    <n v="1118"/>
    <s v="57058-f01-15"/>
    <x v="220"/>
    <s v="FoNo"/>
    <d v="2025-08-29T00:00:00"/>
    <s v="FoNo"/>
    <n v="921"/>
    <n v="0.33100000000000002"/>
    <s v="PASS"/>
    <x v="1"/>
    <x v="2"/>
    <m/>
    <m/>
    <m/>
    <m/>
    <m/>
    <m/>
    <m/>
    <m/>
    <m/>
    <x v="4"/>
    <m/>
    <s v="IT7"/>
    <m/>
    <s v="with replacement lid"/>
  </r>
  <r>
    <n v="846"/>
    <x v="5"/>
    <n v="1001325"/>
    <n v="1"/>
    <x v="1"/>
    <n v="1119"/>
    <s v="57058-f01-16"/>
    <x v="220"/>
    <s v="FoNo"/>
    <d v="2025-08-29T00:00:00"/>
    <s v="FoNo"/>
    <n v="926"/>
    <n v="0.32900000000000001"/>
    <s v="PASS"/>
    <x v="1"/>
    <x v="2"/>
    <m/>
    <m/>
    <m/>
    <m/>
    <m/>
    <m/>
    <m/>
    <m/>
    <m/>
    <x v="4"/>
    <m/>
    <s v="IT7"/>
    <m/>
    <m/>
  </r>
  <r>
    <n v="847"/>
    <x v="5"/>
    <n v="1001326"/>
    <n v="1"/>
    <x v="3"/>
    <n v="1121"/>
    <s v="57058-f01-3"/>
    <x v="221"/>
    <s v="FoNoP"/>
    <d v="2025-09-01T00:00:00"/>
    <s v="FoNoP"/>
    <n v="938"/>
    <n v="0.47499999999999998"/>
    <s v="FAIL"/>
    <x v="1"/>
    <x v="1"/>
    <s v="YES"/>
    <s v="YES"/>
    <d v="2025-10-27T00:00:00"/>
    <s v="FoNoL"/>
    <s v="VC7"/>
    <s v="PASS"/>
    <d v="2025-10-28T00:00:00"/>
    <s v="SoKu_Q"/>
    <s v="PASS"/>
    <x v="5"/>
    <m/>
    <m/>
    <m/>
    <s v="B:Ware Falschen Deckel gehabt development plasma treatment"/>
  </r>
  <r>
    <n v="848"/>
    <x v="5"/>
    <n v="1001327"/>
    <n v="1"/>
    <x v="4"/>
    <n v="1117"/>
    <s v="57058-f01-17"/>
    <x v="221"/>
    <s v="FoNoP"/>
    <d v="2025-09-01T00:00:00"/>
    <s v="FoNoP"/>
    <n v="939"/>
    <n v="2"/>
    <s v="FAIL"/>
    <x v="1"/>
    <x v="1"/>
    <s v="YES"/>
    <s v="YES"/>
    <d v="2025-10-27T00:00:00"/>
    <s v="FoNoL"/>
    <s v="VC7"/>
    <s v="PASS"/>
    <d v="2025-10-28T00:00:00"/>
    <s v="SoKu_Q"/>
    <s v="PASS"/>
    <x v="5"/>
    <m/>
    <m/>
    <m/>
    <s v="E&amp;L-Studie B-Ware: Material clarity variation"/>
  </r>
  <r>
    <n v="849"/>
    <x v="5"/>
    <n v="1001328"/>
    <n v="1"/>
    <x v="5"/>
    <n v="1120"/>
    <s v="57058-f01-8"/>
    <x v="221"/>
    <s v="FoNoP"/>
    <d v="2025-09-01T00:00:00"/>
    <s v="FoNoP"/>
    <n v="933"/>
    <n v="0.372"/>
    <s v="PASS"/>
    <x v="1"/>
    <x v="1"/>
    <s v="YES"/>
    <s v="YES"/>
    <d v="2025-10-27T00:00:00"/>
    <s v="FoNoL"/>
    <s v="VC7"/>
    <s v="PASS"/>
    <d v="2025-10-28T00:00:00"/>
    <s v="SoKu_Q"/>
    <s v="PASS"/>
    <x v="5"/>
    <m/>
    <m/>
    <m/>
    <s v="B:Ware Falschen Deckel gehabt development plasma treatment"/>
  </r>
  <r>
    <n v="850"/>
    <x v="5"/>
    <n v="1001329"/>
    <n v="1"/>
    <x v="7"/>
    <n v="1118"/>
    <s v="57058-f01-15"/>
    <x v="221"/>
    <s v="FoNoP"/>
    <d v="2025-09-01T00:00:00"/>
    <s v="FoNoP"/>
    <n v="921"/>
    <n v="0.35499999999999998"/>
    <s v="PASS"/>
    <x v="1"/>
    <x v="2"/>
    <m/>
    <m/>
    <m/>
    <m/>
    <m/>
    <m/>
    <m/>
    <m/>
    <m/>
    <x v="4"/>
    <m/>
    <s v="IT7"/>
    <m/>
    <s v="with replacement lid"/>
  </r>
  <r>
    <n v="851"/>
    <x v="5"/>
    <n v="1001330"/>
    <n v="1"/>
    <x v="1"/>
    <n v="1119"/>
    <s v="57058-f01-16"/>
    <x v="221"/>
    <s v="FoNoP"/>
    <d v="2025-09-01T00:00:00"/>
    <s v="FoNoP"/>
    <n v="929"/>
    <n v="0.314"/>
    <s v="FAIL"/>
    <x v="1"/>
    <x v="1"/>
    <m/>
    <m/>
    <m/>
    <m/>
    <m/>
    <m/>
    <m/>
    <m/>
    <m/>
    <x v="4"/>
    <m/>
    <s v="IT7"/>
    <m/>
    <s v="B-Ware: Particles on the surface"/>
  </r>
  <r>
    <n v="852"/>
    <x v="5"/>
    <n v="1001331"/>
    <n v="1"/>
    <x v="3"/>
    <n v="1121"/>
    <s v="57058-f01-3"/>
    <x v="222"/>
    <s v="FoNoP"/>
    <d v="2025-09-03T00:00:00"/>
    <s v="FoNoP"/>
    <n v="941"/>
    <n v="0.49399999999999999"/>
    <s v="FAIL"/>
    <x v="1"/>
    <x v="1"/>
    <s v="YES"/>
    <s v="YES"/>
    <d v="2025-10-27T00:00:00"/>
    <s v="FoNoL"/>
    <s v="VC7"/>
    <s v="PASS"/>
    <d v="2025-10-28T00:00:00"/>
    <s v="SoKu_Q"/>
    <s v="PASS"/>
    <x v="5"/>
    <m/>
    <m/>
    <m/>
    <s v="E&amp;L-Studie Particels on the surface"/>
  </r>
  <r>
    <n v="853"/>
    <x v="5"/>
    <n v="1001332"/>
    <n v="1"/>
    <x v="4"/>
    <n v="1122"/>
    <s v="57058-f01-20"/>
    <x v="222"/>
    <s v="FoNoP"/>
    <d v="2025-09-03T00:00:00"/>
    <s v="FoNoP"/>
    <n v="929"/>
    <n v="0.51100000000000001"/>
    <s v="PASS"/>
    <x v="1"/>
    <x v="2"/>
    <s v="YES"/>
    <s v="YES"/>
    <d v="2025-10-27T00:00:00"/>
    <s v="FoNoL"/>
    <s v="VC7"/>
    <s v="PASS"/>
    <d v="2025-10-28T00:00:00"/>
    <s v="SoKu_Q"/>
    <s v="PASS"/>
    <x v="5"/>
    <m/>
    <m/>
    <m/>
    <s v="E&amp;L-Studie"/>
  </r>
  <r>
    <n v="854"/>
    <x v="5"/>
    <n v="1001333"/>
    <n v="1"/>
    <x v="5"/>
    <n v="1120"/>
    <s v="57058-f01-8"/>
    <x v="222"/>
    <s v="FoNoP"/>
    <d v="2025-09-03T00:00:00"/>
    <s v="FoNoP"/>
    <n v="937"/>
    <n v="0.39400000000000002"/>
    <s v="PASS"/>
    <x v="1"/>
    <x v="1"/>
    <s v="YES"/>
    <s v="YES"/>
    <d v="2025-10-27T00:00:00"/>
    <s v="FoNoL"/>
    <s v="VC7"/>
    <s v="PASS"/>
    <d v="2025-10-28T00:00:00"/>
    <s v="SoKu_Q"/>
    <s v="PASS"/>
    <x v="3"/>
    <m/>
    <s v="Shipping Note - Rutgers Inst."/>
    <s v="Rutgers Cancer Institute"/>
    <s v="see deviation #60"/>
  </r>
  <r>
    <n v="855"/>
    <x v="5"/>
    <n v="1001334"/>
    <n v="1"/>
    <x v="7"/>
    <n v="1118"/>
    <s v="57058-f01-15"/>
    <x v="222"/>
    <s v="FoNoP"/>
    <d v="2025-09-03T00:00:00"/>
    <s v="FoNoP"/>
    <n v="924"/>
    <n v="0.36099999999999999"/>
    <s v="PASS"/>
    <x v="1"/>
    <x v="2"/>
    <m/>
    <m/>
    <m/>
    <m/>
    <m/>
    <m/>
    <m/>
    <m/>
    <m/>
    <x v="4"/>
    <m/>
    <s v="IT7"/>
    <m/>
    <s v="with replecement lid"/>
  </r>
  <r>
    <n v="856"/>
    <x v="5"/>
    <n v="1001335"/>
    <n v="1"/>
    <x v="1"/>
    <n v="1119"/>
    <s v="57058-f01-16"/>
    <x v="222"/>
    <s v="FoNoP"/>
    <d v="2025-09-03T00:00:00"/>
    <s v="FoNoP"/>
    <n v="933"/>
    <n v="0.35699999999999998"/>
    <s v="PASS"/>
    <x v="1"/>
    <x v="2"/>
    <m/>
    <m/>
    <m/>
    <m/>
    <m/>
    <m/>
    <m/>
    <m/>
    <m/>
    <x v="4"/>
    <m/>
    <s v="IT7"/>
    <m/>
    <m/>
  </r>
  <r>
    <n v="857"/>
    <x v="3"/>
    <n v="1001336"/>
    <n v="1"/>
    <x v="3"/>
    <n v="1121"/>
    <s v="57058-f01-3"/>
    <x v="223"/>
    <s v="PaMe"/>
    <d v="2025-09-04T00:00:00"/>
    <s v="PaMe"/>
    <n v="165"/>
    <n v="0.73499999999999999"/>
    <s v="FAIL"/>
    <x v="1"/>
    <x v="1"/>
    <s v="YES"/>
    <s v="YES"/>
    <d v="2025-10-27T00:00:00"/>
    <s v="FoNoL"/>
    <s v="VC7"/>
    <s v="PASS"/>
    <d v="2025-10-28T00:00:00"/>
    <s v="SoKu_Q"/>
    <s v="PASS"/>
    <x v="2"/>
    <s v="2.OG"/>
    <m/>
    <m/>
    <s v="A little discoloration on the mantle area and a misprint on the bottom edge, Tech Transfer"/>
  </r>
  <r>
    <n v="858"/>
    <x v="3"/>
    <n v="1001337"/>
    <n v="1"/>
    <x v="3"/>
    <n v="1121"/>
    <s v="57058-f01-3"/>
    <x v="223"/>
    <s v="PaMe"/>
    <d v="2025-09-04T00:00:00"/>
    <s v="PaMe"/>
    <n v="164"/>
    <n v="0.60599999999999998"/>
    <s v="FAIL"/>
    <x v="1"/>
    <x v="1"/>
    <s v="YES"/>
    <s v="YES"/>
    <d v="2025-10-27T00:00:00"/>
    <s v="FoNoL"/>
    <s v="VC7"/>
    <s v="PASS"/>
    <d v="2025-10-28T00:00:00"/>
    <s v="SoKu_Q"/>
    <s v="PASS"/>
    <x v="2"/>
    <s v="2.OG"/>
    <m/>
    <m/>
    <s v="Misprint on the Bottom Edge,  Tech Transfer"/>
  </r>
  <r>
    <n v="859"/>
    <x v="3"/>
    <n v="1001338"/>
    <n v="1"/>
    <x v="3"/>
    <n v="1121"/>
    <s v="57058-f01-3"/>
    <x v="223"/>
    <s v="PaMe"/>
    <d v="2025-09-04T00:00:00"/>
    <s v="PaMe"/>
    <n v="162"/>
    <n v="0.46100000000000002"/>
    <s v="PASS"/>
    <x v="1"/>
    <x v="2"/>
    <s v="YES"/>
    <s v="YES"/>
    <d v="2025-10-27T00:00:00"/>
    <s v="FoNoL"/>
    <s v="VC7"/>
    <s v="PASS"/>
    <d v="2025-10-28T00:00:00"/>
    <s v="SoKu_Q"/>
    <s v="PASS"/>
    <x v="2"/>
    <m/>
    <m/>
    <m/>
    <s v=" Tech Transfer"/>
  </r>
  <r>
    <n v="860"/>
    <x v="3"/>
    <n v="1001339"/>
    <n v="1"/>
    <x v="4"/>
    <n v="1122"/>
    <s v="57058-f01-20"/>
    <x v="223"/>
    <s v="PaMe"/>
    <d v="2025-09-04T00:00:00"/>
    <s v="PaMe"/>
    <n v="162"/>
    <n v="0.72799999999999998"/>
    <s v="FAIL"/>
    <x v="1"/>
    <x v="1"/>
    <s v="YES"/>
    <s v="YES"/>
    <d v="2025-10-27T00:00:00"/>
    <s v="FoNoL"/>
    <s v="VC7"/>
    <s v="PASS"/>
    <d v="2025-10-28T00:00:00"/>
    <s v="SoKu_Q"/>
    <s v="PASS"/>
    <x v="2"/>
    <s v="2.OG"/>
    <m/>
    <m/>
    <s v="Misprint on the bottom edge,  Tech Transfer"/>
  </r>
  <r>
    <n v="861"/>
    <x v="3"/>
    <n v="1001340"/>
    <n v="1"/>
    <x v="4"/>
    <n v="1122"/>
    <s v="57058-f01-20"/>
    <x v="223"/>
    <s v="PaMe"/>
    <d v="2025-09-04T00:00:00"/>
    <s v="PaMe"/>
    <n v="161"/>
    <n v="3.7130000000000001"/>
    <s v="FAIL"/>
    <x v="1"/>
    <x v="1"/>
    <s v="YES"/>
    <s v="YES"/>
    <d v="2025-10-27T00:00:00"/>
    <s v="FoNoL"/>
    <s v="VC7"/>
    <s v="PASS"/>
    <d v="2025-10-28T00:00:00"/>
    <s v="SoKu_Q"/>
    <s v="PASS"/>
    <x v="2"/>
    <s v="2.OG"/>
    <m/>
    <m/>
    <s v="Black particle in the Bottom,  Tech Transfer"/>
  </r>
  <r>
    <n v="862"/>
    <x v="3"/>
    <n v="1001341"/>
    <n v="1"/>
    <x v="4"/>
    <n v="1122"/>
    <s v="57058-f01-20"/>
    <x v="223"/>
    <s v="PaMe"/>
    <d v="2025-09-04T00:00:00"/>
    <s v="PaMe"/>
    <n v="159"/>
    <n v="0.60899999999999999"/>
    <s v="FAIL"/>
    <x v="1"/>
    <x v="1"/>
    <s v="YES"/>
    <s v="YES"/>
    <d v="2025-10-27T00:00:00"/>
    <s v="FoNoL"/>
    <s v="VC7"/>
    <s v="PASS"/>
    <d v="2025-10-28T00:00:00"/>
    <s v="SoKu_Q"/>
    <s v="PASS"/>
    <x v="2"/>
    <s v="2.OG"/>
    <m/>
    <m/>
    <s v="Strings in the middle of the fall cylinder,  Tech Transfer"/>
  </r>
  <r>
    <n v="863"/>
    <x v="3"/>
    <n v="1001342"/>
    <n v="1"/>
    <x v="5"/>
    <n v="1120"/>
    <s v="57058-f01-8"/>
    <x v="223"/>
    <s v="PaMe"/>
    <d v="2025-09-04T00:00:00"/>
    <s v="PaMe"/>
    <n v="164"/>
    <n v="0.52"/>
    <s v="FAIL"/>
    <x v="1"/>
    <x v="1"/>
    <s v="YES"/>
    <s v="YES"/>
    <d v="2025-10-27T00:00:00"/>
    <s v="FoNoL"/>
    <s v="VC7"/>
    <s v="PASS"/>
    <d v="2025-10-28T00:00:00"/>
    <s v="SoKu_Q"/>
    <s v="PASS"/>
    <x v="2"/>
    <s v="2.OG"/>
    <m/>
    <m/>
    <s v="unclean printed bottom edge"/>
  </r>
  <r>
    <n v="864"/>
    <x v="3"/>
    <n v="1001343"/>
    <n v="1"/>
    <x v="5"/>
    <n v="1120"/>
    <s v="57058-f01-8"/>
    <x v="223"/>
    <s v="PaMe"/>
    <d v="2025-09-04T00:00:00"/>
    <s v="PaMe"/>
    <n v="162"/>
    <n v="0.48"/>
    <s v="PASS"/>
    <x v="1"/>
    <x v="2"/>
    <s v="YES"/>
    <s v="YES"/>
    <d v="2025-10-27T00:00:00"/>
    <s v="FoNoL"/>
    <s v="VC7"/>
    <s v="PASS"/>
    <d v="2025-10-28T00:00:00"/>
    <s v="SoKu_Q"/>
    <s v="PASS"/>
    <x v="2"/>
    <m/>
    <m/>
    <m/>
    <s v=" Tech Transfer"/>
  </r>
  <r>
    <n v="865"/>
    <x v="3"/>
    <n v="1001344"/>
    <n v="1"/>
    <x v="5"/>
    <n v="1120"/>
    <s v="57058-f01-8"/>
    <x v="223"/>
    <s v="PaMe"/>
    <d v="2025-09-04T00:00:00"/>
    <s v="PaMe"/>
    <n v="160"/>
    <n v="0.54800000000000004"/>
    <s v="FAIL"/>
    <x v="1"/>
    <x v="1"/>
    <s v="YES"/>
    <s v="YES"/>
    <d v="2025-10-27T00:00:00"/>
    <s v="FoNoL"/>
    <s v="VC7"/>
    <s v="PASS"/>
    <d v="2025-10-28T00:00:00"/>
    <s v="SoKu_Q"/>
    <s v="PASS"/>
    <x v="2"/>
    <s v="2.OG"/>
    <m/>
    <m/>
    <s v=" black inclusion particle in the mantle wall,Tech Transfer"/>
  </r>
  <r>
    <n v="866"/>
    <x v="3"/>
    <n v="1001345"/>
    <n v="1"/>
    <x v="7"/>
    <n v="1118"/>
    <s v="57058-f01-15"/>
    <x v="223"/>
    <s v="PaMe"/>
    <d v="2025-09-04T00:00:00"/>
    <s v="PaMe"/>
    <n v="162"/>
    <n v="0.47199999999999998"/>
    <s v="PASS"/>
    <x v="1"/>
    <x v="2"/>
    <s v="YES"/>
    <s v="YES"/>
    <d v="2025-10-27T00:00:00"/>
    <s v="FoNoL"/>
    <s v="VC7"/>
    <s v="PASS"/>
    <d v="2025-10-28T00:00:00"/>
    <s v="SoKu_Q"/>
    <s v="PASS"/>
    <x v="2"/>
    <m/>
    <m/>
    <m/>
    <s v=" Tech Transfer"/>
  </r>
  <r>
    <n v="867"/>
    <x v="3"/>
    <n v="1001346"/>
    <n v="1"/>
    <x v="7"/>
    <n v="1118"/>
    <s v="57058-f01-15"/>
    <x v="223"/>
    <s v="PaMe"/>
    <d v="2025-09-04T00:00:00"/>
    <s v="PaMe"/>
    <n v="160"/>
    <n v="0.46899999999999997"/>
    <s v="FAIL"/>
    <x v="1"/>
    <x v="1"/>
    <s v="YES"/>
    <s v="YES"/>
    <d v="2025-10-27T00:00:00"/>
    <s v="FoNoL"/>
    <s v="VC7"/>
    <s v="PASS"/>
    <d v="2025-10-28T00:00:00"/>
    <s v="SoKu_Q"/>
    <s v="PASS"/>
    <x v="2"/>
    <s v="2.OG"/>
    <m/>
    <m/>
    <s v="Black particle on the thread Tech Transfer"/>
  </r>
  <r>
    <n v="868"/>
    <x v="3"/>
    <n v="1001347"/>
    <n v="1"/>
    <x v="7"/>
    <n v="1118"/>
    <s v="57058-f01-15"/>
    <x v="223"/>
    <s v="PaMe"/>
    <d v="2025-09-04T00:00:00"/>
    <s v="PaMe"/>
    <n v="157"/>
    <n v="0.54200000000000004"/>
    <s v="PASS"/>
    <x v="1"/>
    <x v="2"/>
    <s v="YES"/>
    <s v="YES"/>
    <d v="2025-10-27T00:00:00"/>
    <s v="FoNoL"/>
    <s v="VC7"/>
    <s v="PASS"/>
    <d v="2025-10-28T00:00:00"/>
    <s v="SoKu_Q"/>
    <s v="PASS"/>
    <x v="2"/>
    <m/>
    <m/>
    <m/>
    <s v=" Tech Transfer"/>
  </r>
  <r>
    <n v="869"/>
    <x v="3"/>
    <n v="1001348"/>
    <n v="1"/>
    <x v="1"/>
    <n v="1119"/>
    <s v="57058-f01-16"/>
    <x v="223"/>
    <s v="PaMe"/>
    <d v="2025-09-04T00:00:00"/>
    <s v="PaMe"/>
    <n v="163"/>
    <n v="0.56100000000000005"/>
    <s v="FAIL"/>
    <x v="1"/>
    <x v="1"/>
    <s v="YES"/>
    <s v="YES"/>
    <d v="2025-10-27T00:00:00"/>
    <s v="FoNoL"/>
    <s v="VC7"/>
    <s v="PASS"/>
    <d v="2025-10-28T00:00:00"/>
    <s v="SoKu_Q"/>
    <s v="PASS"/>
    <x v="2"/>
    <s v="2.OG"/>
    <m/>
    <m/>
    <s v="Discoloration on the mantle area, Tech Transfer"/>
  </r>
  <r>
    <n v="870"/>
    <x v="3"/>
    <n v="1001349"/>
    <n v="1"/>
    <x v="1"/>
    <n v="1118"/>
    <s v="57058-f01-15"/>
    <x v="223"/>
    <s v="PaMe"/>
    <d v="2025-09-04T00:00:00"/>
    <s v="PaMe"/>
    <n v="162"/>
    <n v="0.43"/>
    <s v="FAIL"/>
    <x v="1"/>
    <x v="1"/>
    <s v="YES"/>
    <s v="YES"/>
    <d v="2025-10-27T00:00:00"/>
    <s v="FoNoL"/>
    <s v="VC7"/>
    <s v="PASS"/>
    <d v="2025-10-28T00:00:00"/>
    <s v="SoKu_Q"/>
    <s v="PASS"/>
    <x v="2"/>
    <s v="2.OG"/>
    <m/>
    <m/>
    <m/>
  </r>
  <r>
    <n v="871"/>
    <x v="3"/>
    <n v="1001350"/>
    <n v="1"/>
    <x v="1"/>
    <n v="1118"/>
    <s v="57058-f01-15"/>
    <x v="223"/>
    <s v="PaMe"/>
    <d v="2025-09-04T00:00:00"/>
    <s v="PaMe"/>
    <n v="160"/>
    <n v="0.43"/>
    <s v="FAIL"/>
    <x v="1"/>
    <x v="1"/>
    <s v="YES"/>
    <s v="YES"/>
    <d v="2025-10-27T00:00:00"/>
    <s v="FoNoL"/>
    <s v="VC7"/>
    <s v="PASS"/>
    <d v="2025-10-28T00:00:00"/>
    <s v="SoKu_Q"/>
    <s v="PASS"/>
    <x v="2"/>
    <s v="2.OG"/>
    <m/>
    <m/>
    <s v="Misprint on the mantle (small elevation),  Tech Transfer"/>
  </r>
  <r>
    <n v="872"/>
    <x v="3"/>
    <n v="1001351"/>
    <n v="1"/>
    <x v="3"/>
    <n v="1121"/>
    <s v="57058-f01-3"/>
    <x v="224"/>
    <s v="FoNoP"/>
    <d v="2025-09-05T00:00:00"/>
    <s v="FoNoP"/>
    <n v="164"/>
    <n v="0.4"/>
    <s v="PASS"/>
    <x v="1"/>
    <x v="2"/>
    <s v="YES"/>
    <s v="YES"/>
    <d v="2025-10-27T00:00:00"/>
    <s v="FoNoL"/>
    <s v="VC7"/>
    <s v="PASS"/>
    <d v="2025-10-28T00:00:00"/>
    <s v="SoKu_Q"/>
    <s v="PASS"/>
    <x v="2"/>
    <m/>
    <m/>
    <m/>
    <s v="TECH-TRANSFER"/>
  </r>
  <r>
    <n v="873"/>
    <x v="3"/>
    <n v="1001352"/>
    <n v="1"/>
    <x v="4"/>
    <n v="1122"/>
    <s v="57058-f01-20"/>
    <x v="224"/>
    <s v="FoNoP"/>
    <d v="2025-09-05T00:00:00"/>
    <s v="FoNoP"/>
    <n v="160"/>
    <n v="0.63400000000000001"/>
    <s v="PASS"/>
    <x v="1"/>
    <x v="2"/>
    <s v="YES"/>
    <s v="YES"/>
    <d v="2025-10-27T00:00:00"/>
    <s v="FoNoL"/>
    <s v="VC7"/>
    <s v="PASS"/>
    <d v="2025-10-28T00:00:00"/>
    <s v="SoKu_Q"/>
    <s v="PASS"/>
    <x v="2"/>
    <m/>
    <m/>
    <m/>
    <s v="TECH-TRANSFER"/>
  </r>
  <r>
    <n v="874"/>
    <x v="3"/>
    <n v="1001353"/>
    <n v="1"/>
    <x v="5"/>
    <n v="1120"/>
    <s v="57058-f01-8"/>
    <x v="224"/>
    <s v="FoNoP"/>
    <d v="2025-09-05T00:00:00"/>
    <s v="FoNoP"/>
    <n v="163"/>
    <n v="0.51"/>
    <s v="PASS"/>
    <x v="1"/>
    <x v="2"/>
    <s v="YES"/>
    <s v="YES"/>
    <d v="2025-10-27T00:00:00"/>
    <s v="FoNoL"/>
    <s v="VC7"/>
    <s v="PASS"/>
    <d v="2025-10-28T00:00:00"/>
    <s v="SoKu_Q"/>
    <s v="PASS"/>
    <x v="2"/>
    <m/>
    <m/>
    <m/>
    <s v="TECH-TRANSFER"/>
  </r>
  <r>
    <n v="875"/>
    <x v="3"/>
    <n v="1001354"/>
    <n v="1"/>
    <x v="7"/>
    <n v="1123"/>
    <s v="57058-f01-4"/>
    <x v="224"/>
    <s v="FoNoP"/>
    <d v="2025-09-05T00:00:00"/>
    <s v="FoNoP"/>
    <n v="158"/>
    <n v="0.42699999999999999"/>
    <s v="PASS"/>
    <x v="1"/>
    <x v="2"/>
    <s v="YES"/>
    <s v="YES"/>
    <d v="2025-10-27T00:00:00"/>
    <s v="FoNoL"/>
    <s v="VC7"/>
    <s v="PASS"/>
    <d v="2025-10-28T00:00:00"/>
    <s v="SoKu_Q"/>
    <s v="PASS"/>
    <x v="2"/>
    <m/>
    <m/>
    <m/>
    <s v="TECH-TRANSFER"/>
  </r>
  <r>
    <n v="876"/>
    <x v="3"/>
    <n v="1001355"/>
    <n v="1"/>
    <x v="1"/>
    <n v="1119"/>
    <s v="57058-f01-16"/>
    <x v="224"/>
    <s v="FoNoP"/>
    <d v="2025-09-05T00:00:00"/>
    <s v="FoNoP"/>
    <n v="163"/>
    <n v="0.46899999999999997"/>
    <s v="FAIL"/>
    <x v="1"/>
    <x v="1"/>
    <s v="YES"/>
    <s v="YES"/>
    <d v="2025-10-27T00:00:00"/>
    <s v="FoNoL"/>
    <s v="VC7"/>
    <s v="PASS"/>
    <d v="2025-10-28T00:00:00"/>
    <s v="SoKu_Q"/>
    <s v="PASS"/>
    <x v="2"/>
    <s v="2.OG"/>
    <m/>
    <m/>
    <s v="TECH-TRANSFER B-Ware: particel on the surface"/>
  </r>
  <r>
    <n v="877"/>
    <x v="3"/>
    <n v="1001356"/>
    <n v="1"/>
    <x v="1"/>
    <n v="1119"/>
    <s v="57058-f01-16"/>
    <x v="225"/>
    <s v="FoNoP"/>
    <d v="2025-09-08T00:00:00"/>
    <s v="FoNoP"/>
    <n v="163"/>
    <n v="0.57499999999999996"/>
    <s v="PASS"/>
    <x v="1"/>
    <x v="2"/>
    <s v="YES"/>
    <s v="YES"/>
    <d v="2025-10-27T00:00:00"/>
    <s v="FoNoL"/>
    <s v="VC7"/>
    <s v="PASS"/>
    <d v="2025-10-28T00:00:00"/>
    <s v="SoKu_Q"/>
    <s v="PASS"/>
    <x v="2"/>
    <m/>
    <m/>
    <m/>
    <s v="TECH-TRANSFER"/>
  </r>
  <r>
    <n v="878"/>
    <x v="3"/>
    <n v="1001357"/>
    <n v="1"/>
    <x v="1"/>
    <n v="1119"/>
    <s v="57058-f01-16"/>
    <x v="225"/>
    <s v="FoNoP"/>
    <d v="2025-09-08T00:00:00"/>
    <s v="FoNoP"/>
    <n v="164"/>
    <n v="0.495"/>
    <s v="PASS"/>
    <x v="1"/>
    <x v="2"/>
    <s v="YES"/>
    <s v="YES"/>
    <d v="2025-10-27T00:00:00"/>
    <s v="FoNoL"/>
    <s v="VC7"/>
    <s v="PASS"/>
    <d v="2025-10-28T00:00:00"/>
    <s v="SoKu_Q"/>
    <s v="PASS"/>
    <x v="2"/>
    <m/>
    <m/>
    <m/>
    <s v="TECH-TRANSFER"/>
  </r>
  <r>
    <n v="879"/>
    <x v="3"/>
    <n v="1001358"/>
    <n v="1"/>
    <x v="1"/>
    <n v="1119"/>
    <s v="57058-f01-16"/>
    <x v="225"/>
    <s v="FoNoP"/>
    <d v="2025-09-08T00:00:00"/>
    <s v="FoNoP"/>
    <n v="164"/>
    <n v="0.54100000000000004"/>
    <s v="PASS"/>
    <x v="1"/>
    <x v="2"/>
    <s v="YES"/>
    <s v="YES"/>
    <d v="2025-10-27T00:00:00"/>
    <s v="FoNoL"/>
    <s v="VC7"/>
    <s v="PASS"/>
    <d v="2025-10-28T00:00:00"/>
    <s v="SoKu_Q"/>
    <s v="PASS"/>
    <x v="2"/>
    <m/>
    <m/>
    <m/>
    <s v="TECH-TRANSFER"/>
  </r>
  <r>
    <n v="880"/>
    <x v="3"/>
    <n v="1001359"/>
    <n v="1"/>
    <x v="7"/>
    <n v="1123"/>
    <s v="57058-f01-4"/>
    <x v="225"/>
    <s v="FoNoP"/>
    <d v="2025-09-08T00:00:00"/>
    <s v="FoNoP"/>
    <n v="157"/>
    <n v="0.83199999999999996"/>
    <s v="PASS"/>
    <x v="1"/>
    <x v="2"/>
    <s v="YES"/>
    <s v="YES"/>
    <d v="2025-10-27T00:00:00"/>
    <s v="FoNoL"/>
    <s v="VC7"/>
    <s v="PASS"/>
    <d v="2025-10-28T00:00:00"/>
    <s v="SoKu_Q"/>
    <s v="PASS"/>
    <x v="2"/>
    <m/>
    <m/>
    <m/>
    <s v="TECH-TRANSFER"/>
  </r>
  <r>
    <n v="881"/>
    <x v="3"/>
    <n v="1001360"/>
    <n v="1"/>
    <x v="7"/>
    <n v="1123"/>
    <s v="57058-f01-4"/>
    <x v="225"/>
    <s v="FoNoP"/>
    <d v="2025-09-08T00:00:00"/>
    <s v="FoNoP"/>
    <n v="158"/>
    <n v="0.41899999999999998"/>
    <s v="PASS"/>
    <x v="1"/>
    <x v="2"/>
    <s v="YES"/>
    <s v="YES"/>
    <d v="2025-10-27T00:00:00"/>
    <s v="FoNoL"/>
    <s v="VC7"/>
    <s v="PASS"/>
    <d v="2025-10-28T00:00:00"/>
    <s v="SoKu_Q"/>
    <s v="PASS"/>
    <x v="2"/>
    <m/>
    <m/>
    <m/>
    <s v="TECH-TRANSFER"/>
  </r>
  <r>
    <n v="882"/>
    <x v="3"/>
    <n v="1001361"/>
    <n v="1"/>
    <x v="7"/>
    <n v="1123"/>
    <s v="57058-f01-4"/>
    <x v="225"/>
    <s v="FoNoP"/>
    <d v="2025-09-08T00:00:00"/>
    <s v="FoNoP"/>
    <n v="159"/>
    <n v="0.41399999999999998"/>
    <s v="PASS"/>
    <x v="1"/>
    <x v="2"/>
    <s v="YES"/>
    <s v="YES"/>
    <d v="2025-10-27T00:00:00"/>
    <s v="FoNoL"/>
    <s v="VC7"/>
    <s v="PASS"/>
    <d v="2025-10-28T00:00:00"/>
    <s v="SoKu_Q"/>
    <s v="PASS"/>
    <x v="2"/>
    <m/>
    <m/>
    <m/>
    <s v="TECH-TRANSFER"/>
  </r>
  <r>
    <n v="883"/>
    <x v="3"/>
    <n v="1001362"/>
    <n v="1"/>
    <x v="5"/>
    <n v="1120"/>
    <s v="57058-f01-8"/>
    <x v="225"/>
    <s v="FoNoP"/>
    <d v="2025-09-08T00:00:00"/>
    <s v="FoNoP"/>
    <n v="164"/>
    <n v="0.17100000000000001"/>
    <s v="PASS"/>
    <x v="1"/>
    <x v="2"/>
    <s v="YES"/>
    <s v="YES"/>
    <d v="2025-10-27T00:00:00"/>
    <s v="FoNoL"/>
    <s v="VC7"/>
    <s v="PASS"/>
    <d v="2025-10-28T00:00:00"/>
    <s v="SoKu_Q"/>
    <s v="PASS"/>
    <x v="2"/>
    <m/>
    <m/>
    <m/>
    <s v="TECH-TRANSFER"/>
  </r>
  <r>
    <n v="884"/>
    <x v="3"/>
    <n v="1001363"/>
    <n v="1"/>
    <x v="5"/>
    <n v="1120"/>
    <s v="57058-f01-8"/>
    <x v="225"/>
    <s v="FoNoP"/>
    <d v="2025-09-08T00:00:00"/>
    <s v="FoNoP"/>
    <n v="164"/>
    <n v="0.496"/>
    <s v="FAIL"/>
    <x v="1"/>
    <x v="1"/>
    <s v="YES"/>
    <s v="YES"/>
    <d v="2025-10-27T00:00:00"/>
    <s v="FoNoL"/>
    <s v="VC7"/>
    <s v="PASS"/>
    <d v="2025-10-28T00:00:00"/>
    <s v="SoKu_Q"/>
    <s v="PASS"/>
    <x v="2"/>
    <s v="2.OG"/>
    <m/>
    <m/>
    <s v="TECH-TRANSFER B-Ware: Particel on the surface"/>
  </r>
  <r>
    <n v="885"/>
    <x v="3"/>
    <n v="1001364"/>
    <n v="1"/>
    <x v="5"/>
    <n v="1120"/>
    <s v="57058-f01-8"/>
    <x v="225"/>
    <s v="FoNoP"/>
    <d v="2025-09-08T00:00:00"/>
    <s v="FoNoP"/>
    <n v="165"/>
    <n v="0.47799999999999998"/>
    <s v="FAIL"/>
    <x v="1"/>
    <x v="1"/>
    <s v="YES"/>
    <s v="YES"/>
    <d v="2025-10-27T00:00:00"/>
    <s v="FoNoL"/>
    <s v="VC7"/>
    <s v="PASS"/>
    <d v="2025-10-28T00:00:00"/>
    <s v="SoKu_Q"/>
    <s v="PASS"/>
    <x v="2"/>
    <s v="2.OG"/>
    <m/>
    <m/>
    <s v="TECH-TRANSFER B-Ware: Particel on the surface"/>
  </r>
  <r>
    <n v="886"/>
    <x v="3"/>
    <n v="1001365"/>
    <n v="1"/>
    <x v="4"/>
    <n v="1122"/>
    <s v="57058-f01-20"/>
    <x v="225"/>
    <s v="FoNoP"/>
    <d v="2025-09-08T00:00:00"/>
    <s v="FoNoP"/>
    <n v="162"/>
    <n v="0.45200000000000001"/>
    <s v="PASS"/>
    <x v="1"/>
    <x v="2"/>
    <s v="YES"/>
    <s v="YES"/>
    <d v="2025-10-27T00:00:00"/>
    <s v="FoNoL"/>
    <s v="VC7"/>
    <s v="PASS"/>
    <d v="2025-10-28T00:00:00"/>
    <s v="SoKu_Q"/>
    <s v="PASS"/>
    <x v="2"/>
    <m/>
    <m/>
    <m/>
    <s v="TECH-TRANSFER"/>
  </r>
  <r>
    <n v="887"/>
    <x v="3"/>
    <n v="1001366"/>
    <n v="1"/>
    <x v="4"/>
    <n v="1122"/>
    <s v="57058-f01-20"/>
    <x v="225"/>
    <s v="FoNoP"/>
    <d v="2025-09-08T00:00:00"/>
    <s v="FoNoP"/>
    <n v="162"/>
    <n v="0.40600000000000003"/>
    <s v="PASS"/>
    <x v="1"/>
    <x v="2"/>
    <s v="YES"/>
    <s v="YES"/>
    <d v="2025-10-27T00:00:00"/>
    <s v="FoNoL"/>
    <s v="VC7"/>
    <s v="PASS"/>
    <d v="2025-10-28T00:00:00"/>
    <s v="SoKu_Q"/>
    <s v="PASS"/>
    <x v="2"/>
    <m/>
    <m/>
    <m/>
    <s v="TECH-TRANSFER"/>
  </r>
  <r>
    <n v="888"/>
    <x v="3"/>
    <n v="1001367"/>
    <n v="1"/>
    <x v="4"/>
    <n v="1122"/>
    <s v="57058-f01-20"/>
    <x v="225"/>
    <s v="FoNoP"/>
    <d v="2025-09-08T00:00:00"/>
    <s v="FoNoP"/>
    <n v="163"/>
    <n v="0.439"/>
    <s v="PASS"/>
    <x v="1"/>
    <x v="2"/>
    <s v="YES"/>
    <s v="YES"/>
    <d v="2025-10-27T00:00:00"/>
    <s v="FoNoL"/>
    <s v="VC7"/>
    <s v="PASS"/>
    <d v="2025-10-28T00:00:00"/>
    <s v="SoKu_Q"/>
    <s v="PASS"/>
    <x v="2"/>
    <m/>
    <m/>
    <m/>
    <s v="TECH-TRANSFER"/>
  </r>
  <r>
    <n v="889"/>
    <x v="3"/>
    <n v="1001368"/>
    <n v="1"/>
    <x v="3"/>
    <n v="1121"/>
    <s v="57058-f01-3"/>
    <x v="225"/>
    <s v="FoNoP"/>
    <d v="2025-09-08T00:00:00"/>
    <s v="FoNoP"/>
    <n v="164"/>
    <n v="0.5"/>
    <s v="PASS"/>
    <x v="1"/>
    <x v="2"/>
    <s v="YES"/>
    <s v="YES"/>
    <d v="2025-10-27T00:00:00"/>
    <s v="FoNoL"/>
    <s v="VC7"/>
    <s v="PASS"/>
    <d v="2025-10-28T00:00:00"/>
    <s v="SoKu_Q"/>
    <s v="PASS"/>
    <x v="2"/>
    <m/>
    <m/>
    <m/>
    <s v="TECH-TRANSFER"/>
  </r>
  <r>
    <n v="890"/>
    <x v="3"/>
    <n v="1001369"/>
    <n v="1"/>
    <x v="3"/>
    <n v="1121"/>
    <s v="57058-f01-3"/>
    <x v="225"/>
    <s v="FoNoP"/>
    <d v="2025-09-08T00:00:00"/>
    <s v="FoNoP"/>
    <n v="164"/>
    <n v="0.56200000000000006"/>
    <s v="PASS"/>
    <x v="1"/>
    <x v="2"/>
    <s v="YES"/>
    <s v="YES"/>
    <d v="2025-10-27T00:00:00"/>
    <s v="FoNoL"/>
    <s v="VC7"/>
    <s v="PASS"/>
    <d v="2025-10-28T00:00:00"/>
    <s v="SoKu_Q"/>
    <s v="PASS"/>
    <x v="2"/>
    <m/>
    <m/>
    <m/>
    <s v="TECH-TRANSFER"/>
  </r>
  <r>
    <n v="891"/>
    <x v="3"/>
    <n v="1001370"/>
    <n v="1"/>
    <x v="3"/>
    <n v="1121"/>
    <s v="57058-f01-3"/>
    <x v="225"/>
    <s v="FoNoP"/>
    <d v="2025-09-08T00:00:00"/>
    <s v="FoNoP"/>
    <n v="165"/>
    <n v="0.65"/>
    <s v="PASS"/>
    <x v="1"/>
    <x v="2"/>
    <s v="YES"/>
    <s v="YES"/>
    <d v="2025-10-27T00:00:00"/>
    <s v="FoNoL"/>
    <s v="VC7"/>
    <s v="PASS"/>
    <d v="2025-10-28T00:00:00"/>
    <s v="SoKu_Q"/>
    <s v="PASS"/>
    <x v="2"/>
    <m/>
    <m/>
    <m/>
    <s v="TECH-TRANSFER"/>
  </r>
  <r>
    <n v="892"/>
    <x v="3"/>
    <n v="1001371"/>
    <n v="1"/>
    <x v="3"/>
    <n v="1121"/>
    <s v="57058-f01-3"/>
    <x v="226"/>
    <s v="FoNoP"/>
    <d v="2025-09-09T00:00:00"/>
    <s v="FoNoP"/>
    <n v="164"/>
    <n v="1.931"/>
    <s v="PASS"/>
    <x v="1"/>
    <x v="2"/>
    <s v="YES"/>
    <s v="YES"/>
    <d v="2025-10-27T00:00:00"/>
    <s v="FoNoL"/>
    <s v="VC7"/>
    <s v="PASS"/>
    <d v="2025-10-28T00:00:00"/>
    <s v="SoKu_Q"/>
    <s v="PASS"/>
    <x v="2"/>
    <m/>
    <m/>
    <m/>
    <m/>
  </r>
  <r>
    <n v="893"/>
    <x v="3"/>
    <n v="1001372"/>
    <n v="1"/>
    <x v="3"/>
    <n v="1121"/>
    <s v="57058-f01-3"/>
    <x v="226"/>
    <s v="FoNoP"/>
    <d v="2025-09-09T00:00:00"/>
    <s v="FoNoP"/>
    <n v="165"/>
    <n v="1.252"/>
    <s v="PASS"/>
    <x v="1"/>
    <x v="2"/>
    <s v="YES"/>
    <s v="YES"/>
    <d v="2025-10-27T00:00:00"/>
    <s v="FoNoL"/>
    <s v="VC7"/>
    <s v="PASS"/>
    <d v="2025-10-28T00:00:00"/>
    <s v="SoKu_Q"/>
    <s v="PASS"/>
    <x v="2"/>
    <m/>
    <m/>
    <m/>
    <m/>
  </r>
  <r>
    <n v="894"/>
    <x v="3"/>
    <n v="1001373"/>
    <n v="1"/>
    <x v="3"/>
    <n v="1121"/>
    <s v="57058-f01-3"/>
    <x v="226"/>
    <s v="FoNoP"/>
    <d v="2025-09-09T00:00:00"/>
    <s v="FoNoP"/>
    <n v="166"/>
    <n v="0.90700000000000003"/>
    <s v="PASS"/>
    <x v="1"/>
    <x v="2"/>
    <s v="YES"/>
    <s v="YES"/>
    <d v="2025-10-27T00:00:00"/>
    <s v="FoNoL"/>
    <s v="VC7"/>
    <s v="PASS"/>
    <d v="2025-10-28T00:00:00"/>
    <s v="SoKu_Q"/>
    <s v="PASS"/>
    <x v="2"/>
    <m/>
    <m/>
    <m/>
    <m/>
  </r>
  <r>
    <n v="895"/>
    <x v="3"/>
    <n v="1001374"/>
    <n v="1"/>
    <x v="4"/>
    <n v="1122"/>
    <s v="57058-f01-20"/>
    <x v="226"/>
    <s v="FoNoP"/>
    <d v="2025-09-09T00:00:00"/>
    <s v="FoNoP"/>
    <n v="162"/>
    <n v="1.085"/>
    <s v="FAIL"/>
    <x v="1"/>
    <x v="1"/>
    <s v="YES"/>
    <s v="YES"/>
    <d v="2025-10-27T00:00:00"/>
    <s v="FoNoL"/>
    <s v="VC7"/>
    <s v="PASS"/>
    <d v="2025-10-28T00:00:00"/>
    <s v="SoKu_Q"/>
    <s v="PASS"/>
    <x v="2"/>
    <s v="2.OG"/>
    <m/>
    <m/>
    <s v="B-Ware: Particel on the surface"/>
  </r>
  <r>
    <n v="896"/>
    <x v="3"/>
    <n v="1001375"/>
    <n v="1"/>
    <x v="4"/>
    <n v="1122"/>
    <s v="57058-f01-20"/>
    <x v="226"/>
    <s v="FoNoP"/>
    <d v="2025-09-09T00:00:00"/>
    <s v="FoNoP"/>
    <n v="163"/>
    <n v="0.86599999999999999"/>
    <s v="PASS"/>
    <x v="1"/>
    <x v="2"/>
    <s v="YES"/>
    <s v="YES"/>
    <d v="2025-10-27T00:00:00"/>
    <s v="FoNoL"/>
    <s v="VC7"/>
    <s v="PASS"/>
    <d v="2025-10-28T00:00:00"/>
    <s v="SoKu_Q"/>
    <s v="PASS"/>
    <x v="5"/>
    <m/>
    <m/>
    <m/>
    <s v="Taken for GSK - JoEc"/>
  </r>
  <r>
    <n v="897"/>
    <x v="3"/>
    <n v="1001376"/>
    <n v="1"/>
    <x v="4"/>
    <n v="1122"/>
    <s v="57058-f01-20"/>
    <x v="226"/>
    <s v="FoNoP"/>
    <d v="2025-09-09T00:00:00"/>
    <s v="FoNoP"/>
    <n v="163"/>
    <n v="0.76"/>
    <s v="PASS"/>
    <x v="1"/>
    <x v="2"/>
    <s v="YES"/>
    <s v="YES"/>
    <d v="2025-10-27T00:00:00"/>
    <s v="FoNoL"/>
    <s v="VC7"/>
    <s v="PASS"/>
    <d v="2025-10-28T00:00:00"/>
    <s v="SoKu_Q"/>
    <s v="PASS"/>
    <x v="2"/>
    <m/>
    <m/>
    <m/>
    <m/>
  </r>
  <r>
    <n v="898"/>
    <x v="3"/>
    <n v="1001377"/>
    <n v="1"/>
    <x v="5"/>
    <n v="1120"/>
    <s v="57058-f01-8"/>
    <x v="226"/>
    <s v="FoNoP"/>
    <d v="2025-09-09T00:00:00"/>
    <s v="FoNoP"/>
    <n v="164"/>
    <n v="0.876"/>
    <s v="FAIL"/>
    <x v="1"/>
    <x v="1"/>
    <m/>
    <m/>
    <m/>
    <m/>
    <m/>
    <m/>
    <m/>
    <m/>
    <m/>
    <x v="7"/>
    <m/>
    <s v="IT8"/>
    <m/>
    <s v="B-Ware: Partikel"/>
  </r>
  <r>
    <n v="899"/>
    <x v="3"/>
    <n v="1001378"/>
    <n v="1"/>
    <x v="5"/>
    <n v="1120"/>
    <s v="57058-f01-8"/>
    <x v="226"/>
    <s v="FoNoP"/>
    <d v="2025-09-09T00:00:00"/>
    <s v="FoNoP"/>
    <n v="164"/>
    <n v="0.81299999999999994"/>
    <s v="PASS"/>
    <x v="1"/>
    <x v="2"/>
    <s v="YES"/>
    <s v="YES"/>
    <d v="2025-10-27T00:00:00"/>
    <s v="FoNoL"/>
    <s v="VC7"/>
    <s v="PASS"/>
    <d v="2025-10-28T00:00:00"/>
    <s v="SoKu_Q"/>
    <s v="PASS"/>
    <x v="2"/>
    <m/>
    <m/>
    <m/>
    <m/>
  </r>
  <r>
    <n v="900"/>
    <x v="3"/>
    <n v="1001379"/>
    <n v="1"/>
    <x v="5"/>
    <n v="1120"/>
    <s v="57058-f01-8"/>
    <x v="226"/>
    <s v="FoNoP"/>
    <d v="2025-09-09T00:00:00"/>
    <s v="FoNoP"/>
    <n v="165"/>
    <n v="0.72499999999999998"/>
    <s v="PASS"/>
    <x v="1"/>
    <x v="2"/>
    <s v="YES"/>
    <s v="YES"/>
    <d v="2025-10-27T00:00:00"/>
    <s v="FoNoL"/>
    <s v="VC7"/>
    <s v="PASS"/>
    <d v="2025-10-28T00:00:00"/>
    <s v="SoKu_Q"/>
    <s v="PASS"/>
    <x v="2"/>
    <m/>
    <m/>
    <m/>
    <m/>
  </r>
  <r>
    <n v="901"/>
    <x v="3"/>
    <n v="1001380"/>
    <n v="1"/>
    <x v="1"/>
    <n v="1119"/>
    <s v="57058-f01-16"/>
    <x v="226"/>
    <s v="FoNoP"/>
    <d v="2025-09-09T00:00:00"/>
    <s v="FoNoP"/>
    <n v="164"/>
    <n v="0.747"/>
    <s v="PASS"/>
    <x v="1"/>
    <x v="2"/>
    <s v="YES"/>
    <s v="YES"/>
    <d v="2025-10-27T00:00:00"/>
    <s v="FoNoL"/>
    <s v="VC7"/>
    <s v="PASS"/>
    <d v="2025-10-28T00:00:00"/>
    <s v="SoKu_Q"/>
    <s v="PASS"/>
    <x v="2"/>
    <m/>
    <m/>
    <m/>
    <m/>
  </r>
  <r>
    <n v="902"/>
    <x v="3"/>
    <n v="1001381"/>
    <n v="1"/>
    <x v="1"/>
    <n v="1119"/>
    <s v="57058-f01-16"/>
    <x v="226"/>
    <s v="FoNoP"/>
    <d v="2025-09-09T00:00:00"/>
    <s v="FoNoP"/>
    <n v="164"/>
    <n v="0.72699999999999998"/>
    <s v="PASS"/>
    <x v="1"/>
    <x v="2"/>
    <s v="YES"/>
    <s v="YES"/>
    <d v="2025-10-27T00:00:00"/>
    <s v="FoNoL"/>
    <s v="VC7"/>
    <s v="PASS"/>
    <d v="2025-10-28T00:00:00"/>
    <s v="SoKu_Q"/>
    <s v="PASS"/>
    <x v="2"/>
    <m/>
    <m/>
    <m/>
    <m/>
  </r>
  <r>
    <n v="903"/>
    <x v="3"/>
    <n v="1001382"/>
    <n v="1"/>
    <x v="1"/>
    <n v="1119"/>
    <s v="57058-f01-16"/>
    <x v="226"/>
    <s v="FoNoP"/>
    <d v="2025-09-09T00:00:00"/>
    <s v="FoNoP"/>
    <n v="165"/>
    <n v="0.55200000000000005"/>
    <s v="FAIL"/>
    <x v="1"/>
    <x v="1"/>
    <m/>
    <m/>
    <m/>
    <m/>
    <m/>
    <m/>
    <m/>
    <m/>
    <m/>
    <x v="7"/>
    <m/>
    <s v="IT8"/>
    <m/>
    <s v="B-Ware: Partikel"/>
  </r>
  <r>
    <n v="904"/>
    <x v="5"/>
    <n v="1001383"/>
    <n v="1"/>
    <x v="7"/>
    <n v="1123"/>
    <s v="57058-f01-4"/>
    <x v="227"/>
    <s v="FoNoP"/>
    <d v="2025-09-10T00:00:00"/>
    <s v="FoNoP"/>
    <n v="911"/>
    <n v="0.59299999999999997"/>
    <s v="PASS"/>
    <x v="1"/>
    <x v="2"/>
    <m/>
    <m/>
    <m/>
    <m/>
    <m/>
    <m/>
    <m/>
    <m/>
    <m/>
    <x v="4"/>
    <m/>
    <s v="IT7"/>
    <m/>
    <s v="replacement lid"/>
  </r>
  <r>
    <n v="905"/>
    <x v="3"/>
    <n v="1001384"/>
    <n v="1"/>
    <x v="3"/>
    <n v="1121"/>
    <s v="57058-f01-3"/>
    <x v="227"/>
    <s v="FoNoP"/>
    <d v="2025-09-10T00:00:00"/>
    <s v="FoNoP"/>
    <n v="164"/>
    <n v="0.84899999999999998"/>
    <s v="FAIL"/>
    <x v="1"/>
    <x v="1"/>
    <m/>
    <m/>
    <m/>
    <m/>
    <m/>
    <m/>
    <m/>
    <m/>
    <m/>
    <x v="7"/>
    <m/>
    <s v="IT8"/>
    <m/>
    <s v="Partikel"/>
  </r>
  <r>
    <n v="906"/>
    <x v="3"/>
    <n v="1001385"/>
    <n v="1"/>
    <x v="3"/>
    <n v="1121"/>
    <s v="57058-f01-3"/>
    <x v="227"/>
    <s v="FoNoP"/>
    <d v="2025-09-10T00:00:00"/>
    <s v="FoNoP"/>
    <n v="165"/>
    <n v="0.34100000000000003"/>
    <s v="PASS"/>
    <x v="1"/>
    <x v="2"/>
    <m/>
    <m/>
    <m/>
    <m/>
    <m/>
    <m/>
    <m/>
    <m/>
    <m/>
    <x v="7"/>
    <m/>
    <s v="IT8"/>
    <m/>
    <m/>
  </r>
  <r>
    <n v="907"/>
    <x v="3"/>
    <n v="1001386"/>
    <n v="1"/>
    <x v="3"/>
    <n v="1121"/>
    <s v="57058-f01-3"/>
    <x v="227"/>
    <s v="FoNoP"/>
    <d v="2025-09-10T00:00:00"/>
    <s v="FoNoP"/>
    <n v="165"/>
    <n v="0.69699999999999995"/>
    <s v="PASS"/>
    <x v="1"/>
    <x v="2"/>
    <m/>
    <m/>
    <m/>
    <m/>
    <m/>
    <m/>
    <m/>
    <m/>
    <m/>
    <x v="7"/>
    <m/>
    <s v="IT8"/>
    <m/>
    <m/>
  </r>
  <r>
    <n v="908"/>
    <x v="3"/>
    <n v="1001387"/>
    <n v="1"/>
    <x v="4"/>
    <n v="1122"/>
    <s v="57058-f01-20"/>
    <x v="227"/>
    <s v="FoNoP"/>
    <d v="2025-09-10T00:00:00"/>
    <s v="FoNoP"/>
    <n v="162"/>
    <n v="0.64800000000000002"/>
    <s v="PASS"/>
    <x v="1"/>
    <x v="2"/>
    <m/>
    <m/>
    <m/>
    <m/>
    <m/>
    <m/>
    <m/>
    <m/>
    <m/>
    <x v="7"/>
    <m/>
    <s v="IT8"/>
    <m/>
    <m/>
  </r>
  <r>
    <n v="909"/>
    <x v="3"/>
    <n v="1001388"/>
    <n v="1"/>
    <x v="4"/>
    <n v="1122"/>
    <s v="57058-f01-20"/>
    <x v="227"/>
    <s v="FoNoP"/>
    <d v="2025-09-10T00:00:00"/>
    <s v="FoNoP"/>
    <n v="163"/>
    <n v="0.72399999999999998"/>
    <s v="PASS"/>
    <x v="1"/>
    <x v="2"/>
    <m/>
    <m/>
    <m/>
    <m/>
    <m/>
    <m/>
    <m/>
    <m/>
    <m/>
    <x v="7"/>
    <m/>
    <s v="IT8"/>
    <m/>
    <m/>
  </r>
  <r>
    <n v="910"/>
    <x v="3"/>
    <n v="1001389"/>
    <n v="1"/>
    <x v="4"/>
    <n v="1122"/>
    <s v="57058-f01-20"/>
    <x v="227"/>
    <s v="FoNoP"/>
    <d v="2025-09-10T00:00:00"/>
    <s v="FoNoP"/>
    <n v="163"/>
    <n v="0.63300000000000001"/>
    <s v="PASS"/>
    <x v="1"/>
    <x v="2"/>
    <m/>
    <m/>
    <m/>
    <m/>
    <m/>
    <m/>
    <m/>
    <m/>
    <m/>
    <x v="7"/>
    <m/>
    <s v="IT8"/>
    <m/>
    <m/>
  </r>
  <r>
    <n v="911"/>
    <x v="3"/>
    <n v="1001390"/>
    <n v="1"/>
    <x v="5"/>
    <n v="1120"/>
    <s v="57058-f01-8"/>
    <x v="227"/>
    <s v="FoNoP"/>
    <d v="2025-09-10T00:00:00"/>
    <s v="FoNoP"/>
    <n v="164"/>
    <n v="0.57099999999999995"/>
    <s v="PASS"/>
    <x v="1"/>
    <x v="2"/>
    <m/>
    <m/>
    <m/>
    <m/>
    <m/>
    <m/>
    <m/>
    <m/>
    <m/>
    <x v="7"/>
    <m/>
    <s v="IT8"/>
    <m/>
    <m/>
  </r>
  <r>
    <n v="912"/>
    <x v="3"/>
    <n v="1001391"/>
    <n v="1"/>
    <x v="5"/>
    <n v="1120"/>
    <s v="57058-f01-8"/>
    <x v="227"/>
    <s v="FoNoP"/>
    <d v="2025-09-10T00:00:00"/>
    <s v="FoNoP"/>
    <n v="164"/>
    <n v="0.66300000000000003"/>
    <s v="PASS"/>
    <x v="1"/>
    <x v="2"/>
    <m/>
    <m/>
    <m/>
    <m/>
    <m/>
    <m/>
    <m/>
    <m/>
    <m/>
    <x v="7"/>
    <m/>
    <s v="IT8"/>
    <m/>
    <m/>
  </r>
  <r>
    <n v="913"/>
    <x v="3"/>
    <n v="1001392"/>
    <n v="1"/>
    <x v="5"/>
    <n v="1120"/>
    <s v="57058-f01-8"/>
    <x v="227"/>
    <s v="FoNoP"/>
    <d v="2025-09-10T00:00:00"/>
    <s v="FoNoP"/>
    <n v="165"/>
    <n v="0.54900000000000004"/>
    <s v="PASS"/>
    <x v="1"/>
    <x v="2"/>
    <m/>
    <m/>
    <m/>
    <m/>
    <m/>
    <m/>
    <m/>
    <m/>
    <m/>
    <x v="7"/>
    <m/>
    <s v="IT8"/>
    <m/>
    <m/>
  </r>
  <r>
    <n v="914"/>
    <x v="3"/>
    <n v="1001393"/>
    <n v="1"/>
    <x v="1"/>
    <n v="1119"/>
    <s v="57058-f01-16"/>
    <x v="227"/>
    <s v="FoNoP"/>
    <d v="2025-09-10T00:00:00"/>
    <s v="FoNoP"/>
    <n v="163"/>
    <n v="0.55300000000000005"/>
    <s v="PASS"/>
    <x v="1"/>
    <x v="2"/>
    <m/>
    <m/>
    <m/>
    <m/>
    <m/>
    <m/>
    <m/>
    <m/>
    <m/>
    <x v="7"/>
    <m/>
    <s v="IT8"/>
    <m/>
    <m/>
  </r>
  <r>
    <n v="915"/>
    <x v="3"/>
    <n v="1001394"/>
    <n v="1"/>
    <x v="1"/>
    <n v="1119"/>
    <s v="57058-f01-16"/>
    <x v="227"/>
    <s v="FoNoP"/>
    <d v="2025-09-10T00:00:00"/>
    <s v="FoNoP"/>
    <n v="164"/>
    <n v="0.45700000000000002"/>
    <s v="FAIL"/>
    <x v="1"/>
    <x v="1"/>
    <m/>
    <m/>
    <m/>
    <m/>
    <m/>
    <m/>
    <m/>
    <m/>
    <m/>
    <x v="7"/>
    <m/>
    <s v="IT8"/>
    <m/>
    <s v="Partikel"/>
  </r>
  <r>
    <n v="916"/>
    <x v="3"/>
    <n v="1001395"/>
    <n v="1"/>
    <x v="1"/>
    <n v="1119"/>
    <s v="57058-f01-16"/>
    <x v="227"/>
    <s v="FoNoP"/>
    <d v="2025-09-10T00:00:00"/>
    <s v="FoNoP"/>
    <n v="164"/>
    <n v="0.51800000000000002"/>
    <s v="FAIL"/>
    <x v="1"/>
    <x v="1"/>
    <m/>
    <m/>
    <m/>
    <m/>
    <m/>
    <m/>
    <m/>
    <m/>
    <m/>
    <x v="7"/>
    <m/>
    <s v="IT8"/>
    <m/>
    <s v="Partikel"/>
  </r>
  <r>
    <n v="917"/>
    <x v="3"/>
    <n v="1001396"/>
    <n v="1"/>
    <x v="3"/>
    <n v="1121"/>
    <s v="57058-f01-3"/>
    <x v="228"/>
    <s v="FoNoP"/>
    <d v="2025-09-11T00:00:00"/>
    <s v="FoNoP"/>
    <n v="164"/>
    <n v="1.524"/>
    <s v="PASS"/>
    <x v="1"/>
    <x v="2"/>
    <m/>
    <m/>
    <m/>
    <m/>
    <m/>
    <m/>
    <m/>
    <m/>
    <m/>
    <x v="7"/>
    <m/>
    <s v="IT8"/>
    <m/>
    <m/>
  </r>
  <r>
    <n v="918"/>
    <x v="3"/>
    <n v="1001397"/>
    <n v="1"/>
    <x v="3"/>
    <n v="1121"/>
    <s v="57058-f01-3"/>
    <x v="228"/>
    <s v="FoNoP"/>
    <d v="2025-09-11T00:00:00"/>
    <s v="FoNoP"/>
    <n v="164"/>
    <n v="1.2030000000000001"/>
    <s v="PASS"/>
    <x v="1"/>
    <x v="2"/>
    <m/>
    <m/>
    <m/>
    <m/>
    <m/>
    <m/>
    <m/>
    <m/>
    <m/>
    <x v="7"/>
    <m/>
    <s v="IT8"/>
    <m/>
    <m/>
  </r>
  <r>
    <n v="919"/>
    <x v="3"/>
    <n v="1001398"/>
    <n v="1"/>
    <x v="3"/>
    <n v="1121"/>
    <s v="57058-f01-3"/>
    <x v="228"/>
    <s v="FoNoP"/>
    <d v="2025-09-11T00:00:00"/>
    <s v="FoNoP"/>
    <n v="165"/>
    <n v="1.01"/>
    <s v="PASS"/>
    <x v="1"/>
    <x v="2"/>
    <m/>
    <m/>
    <m/>
    <m/>
    <m/>
    <m/>
    <m/>
    <m/>
    <m/>
    <x v="7"/>
    <m/>
    <s v="IT8"/>
    <m/>
    <m/>
  </r>
  <r>
    <n v="920"/>
    <x v="3"/>
    <n v="1001399"/>
    <n v="1"/>
    <x v="4"/>
    <n v="1122"/>
    <s v="57058-f01-20"/>
    <x v="228"/>
    <s v="FoNoP"/>
    <d v="2025-09-11T00:00:00"/>
    <s v="FoNoP"/>
    <n v="162"/>
    <n v="0.96199999999999997"/>
    <s v="PASS"/>
    <x v="1"/>
    <x v="2"/>
    <m/>
    <m/>
    <m/>
    <m/>
    <m/>
    <m/>
    <m/>
    <m/>
    <m/>
    <x v="7"/>
    <m/>
    <s v="IT8"/>
    <m/>
    <m/>
  </r>
  <r>
    <n v="921"/>
    <x v="3"/>
    <n v="1001400"/>
    <n v="1"/>
    <x v="4"/>
    <n v="1122"/>
    <s v="57058-f01-20"/>
    <x v="228"/>
    <s v="FoNoP"/>
    <d v="2025-09-11T00:00:00"/>
    <s v="FoNoP"/>
    <n v="163"/>
    <n v="0.88200000000000001"/>
    <s v="PASS"/>
    <x v="1"/>
    <x v="2"/>
    <m/>
    <m/>
    <m/>
    <m/>
    <m/>
    <m/>
    <m/>
    <m/>
    <m/>
    <x v="7"/>
    <m/>
    <s v="IT8"/>
    <m/>
    <m/>
  </r>
  <r>
    <n v="922"/>
    <x v="3"/>
    <n v="1001401"/>
    <n v="1"/>
    <x v="4"/>
    <n v="1122"/>
    <s v="57058-f01-20"/>
    <x v="228"/>
    <s v="FoNoP"/>
    <d v="2025-09-11T00:00:00"/>
    <s v="FoNoP"/>
    <n v="163"/>
    <n v="0.871"/>
    <s v="PASS"/>
    <x v="1"/>
    <x v="2"/>
    <m/>
    <m/>
    <m/>
    <m/>
    <m/>
    <m/>
    <m/>
    <m/>
    <m/>
    <x v="7"/>
    <m/>
    <s v="IT8"/>
    <m/>
    <m/>
  </r>
  <r>
    <n v="923"/>
    <x v="3"/>
    <n v="1001402"/>
    <n v="1"/>
    <x v="5"/>
    <n v="1120"/>
    <s v="57058-f01-8"/>
    <x v="228"/>
    <s v="FoNoP"/>
    <d v="2025-09-11T00:00:00"/>
    <s v="FoNoP"/>
    <n v="163"/>
    <n v="0.94599999999999995"/>
    <s v="PASS"/>
    <x v="1"/>
    <x v="2"/>
    <m/>
    <m/>
    <m/>
    <m/>
    <m/>
    <m/>
    <m/>
    <m/>
    <m/>
    <x v="7"/>
    <m/>
    <s v="IT8"/>
    <m/>
    <m/>
  </r>
  <r>
    <n v="924"/>
    <x v="3"/>
    <n v="1001403"/>
    <n v="1"/>
    <x v="5"/>
    <n v="1120"/>
    <s v="57058-f01-8"/>
    <x v="228"/>
    <s v="FoNoP"/>
    <d v="2025-09-11T00:00:00"/>
    <s v="FoNoP"/>
    <n v="164"/>
    <n v="0.89400000000000002"/>
    <s v="PASS"/>
    <x v="1"/>
    <x v="2"/>
    <m/>
    <m/>
    <m/>
    <m/>
    <m/>
    <m/>
    <m/>
    <m/>
    <m/>
    <x v="7"/>
    <m/>
    <s v="IT8"/>
    <m/>
    <m/>
  </r>
  <r>
    <n v="925"/>
    <x v="3"/>
    <n v="1001404"/>
    <n v="1"/>
    <x v="5"/>
    <n v="1120"/>
    <s v="57058-f01-8"/>
    <x v="228"/>
    <s v="FoNoP"/>
    <d v="2025-09-11T00:00:00"/>
    <s v="FoNoP"/>
    <n v="165"/>
    <n v="0.76200000000000001"/>
    <s v="PASS"/>
    <x v="1"/>
    <x v="2"/>
    <m/>
    <m/>
    <m/>
    <m/>
    <m/>
    <m/>
    <m/>
    <m/>
    <m/>
    <x v="7"/>
    <m/>
    <s v="IT8"/>
    <m/>
    <m/>
  </r>
  <r>
    <n v="926"/>
    <x v="5"/>
    <n v="1001405"/>
    <n v="1"/>
    <x v="7"/>
    <n v="1123"/>
    <s v="57058-f01-4"/>
    <x v="229"/>
    <s v="FoNoP"/>
    <d v="2025-09-12T00:00:00"/>
    <s v="FoNoP"/>
    <n v="913"/>
    <n v="0.54"/>
    <s v="PASS"/>
    <x v="1"/>
    <x v="2"/>
    <m/>
    <m/>
    <m/>
    <m/>
    <m/>
    <m/>
    <m/>
    <m/>
    <m/>
    <x v="4"/>
    <m/>
    <s v="IT7"/>
    <m/>
    <s v="replacement lid"/>
  </r>
  <r>
    <n v="927"/>
    <x v="5"/>
    <n v="1001406"/>
    <n v="1"/>
    <x v="1"/>
    <n v="1119"/>
    <s v="57058-f01-16"/>
    <x v="229"/>
    <s v="FoNoP"/>
    <d v="2025-09-12T00:00:00"/>
    <s v="FoNoP"/>
    <n v="941"/>
    <n v="0.375"/>
    <s v="PASS"/>
    <x v="1"/>
    <x v="2"/>
    <m/>
    <m/>
    <m/>
    <m/>
    <m/>
    <m/>
    <m/>
    <m/>
    <m/>
    <x v="4"/>
    <m/>
    <s v="IT7"/>
    <m/>
    <m/>
  </r>
  <r>
    <n v="928"/>
    <x v="3"/>
    <n v="1001407"/>
    <n v="1"/>
    <x v="3"/>
    <n v="1121"/>
    <s v="57058-f01-3"/>
    <x v="229"/>
    <s v="FoNoP"/>
    <d v="2025-09-12T00:00:00"/>
    <s v="FoNoP"/>
    <n v="164"/>
    <n v="2.0030000000000001"/>
    <s v="PASS"/>
    <x v="1"/>
    <x v="2"/>
    <m/>
    <m/>
    <m/>
    <m/>
    <m/>
    <m/>
    <m/>
    <m/>
    <m/>
    <x v="7"/>
    <m/>
    <s v="IT8"/>
    <m/>
    <m/>
  </r>
  <r>
    <n v="929"/>
    <x v="3"/>
    <n v="1001408"/>
    <n v="1"/>
    <x v="3"/>
    <n v="1121"/>
    <s v="57058-f01-3"/>
    <x v="229"/>
    <s v="FoNoP"/>
    <d v="2025-09-12T00:00:00"/>
    <s v="FoNoP"/>
    <n v="164"/>
    <n v="1.621"/>
    <s v="FAIL"/>
    <x v="1"/>
    <x v="1"/>
    <m/>
    <m/>
    <m/>
    <m/>
    <m/>
    <m/>
    <m/>
    <m/>
    <m/>
    <x v="7"/>
    <m/>
    <s v="IT8"/>
    <m/>
    <s v="Partikel"/>
  </r>
  <r>
    <n v="930"/>
    <x v="3"/>
    <n v="1001409"/>
    <n v="1"/>
    <x v="3"/>
    <n v="1121"/>
    <s v="57058-f01-3"/>
    <x v="229"/>
    <s v="FoNoP"/>
    <d v="2025-09-12T00:00:00"/>
    <s v="FoNoP"/>
    <n v="165"/>
    <n v="1.3420000000000001"/>
    <s v="PASS"/>
    <x v="1"/>
    <x v="2"/>
    <m/>
    <m/>
    <m/>
    <m/>
    <m/>
    <m/>
    <m/>
    <m/>
    <m/>
    <x v="7"/>
    <m/>
    <s v="IT8"/>
    <m/>
    <m/>
  </r>
  <r>
    <n v="931"/>
    <x v="3"/>
    <n v="1001410"/>
    <n v="1"/>
    <x v="4"/>
    <n v="1122"/>
    <s v="57058-f01-20"/>
    <x v="229"/>
    <s v="FoNoP"/>
    <d v="2025-09-12T00:00:00"/>
    <s v="FoNoP"/>
    <n v="163"/>
    <n v="1.4770000000000001"/>
    <s v="PASS"/>
    <x v="1"/>
    <x v="2"/>
    <m/>
    <m/>
    <m/>
    <m/>
    <m/>
    <m/>
    <m/>
    <m/>
    <m/>
    <x v="7"/>
    <m/>
    <s v="IT8"/>
    <m/>
    <m/>
  </r>
  <r>
    <n v="932"/>
    <x v="3"/>
    <n v="1001411"/>
    <n v="1"/>
    <x v="4"/>
    <n v="1122"/>
    <s v="57058-f01-20"/>
    <x v="229"/>
    <s v="FoNoP"/>
    <d v="2025-09-12T00:00:00"/>
    <s v="FoNoP"/>
    <n v="164"/>
    <n v="1.18"/>
    <s v="FAIL"/>
    <x v="1"/>
    <x v="1"/>
    <m/>
    <m/>
    <m/>
    <m/>
    <m/>
    <m/>
    <m/>
    <m/>
    <m/>
    <x v="7"/>
    <m/>
    <s v="IT8"/>
    <m/>
    <s v="Partikel"/>
  </r>
  <r>
    <n v="933"/>
    <x v="3"/>
    <n v="1001412"/>
    <n v="1"/>
    <x v="4"/>
    <n v="1122"/>
    <s v="57058-f01-20"/>
    <x v="229"/>
    <s v="FoNoP"/>
    <d v="2025-09-12T00:00:00"/>
    <s v="FoNoP"/>
    <n v="164"/>
    <n v="1.1459999999999999"/>
    <s v="PASS"/>
    <x v="1"/>
    <x v="2"/>
    <m/>
    <m/>
    <m/>
    <m/>
    <m/>
    <m/>
    <m/>
    <m/>
    <m/>
    <x v="7"/>
    <m/>
    <s v="IT8"/>
    <m/>
    <m/>
  </r>
  <r>
    <n v="934"/>
    <x v="3"/>
    <n v="1001413"/>
    <n v="1"/>
    <x v="5"/>
    <n v="1120"/>
    <s v="57058-f01-8"/>
    <x v="229"/>
    <s v="FoNoP"/>
    <d v="2025-09-12T00:00:00"/>
    <s v="FoNoP"/>
    <n v="164"/>
    <n v="1.5029999999999999"/>
    <s v="PASS"/>
    <x v="1"/>
    <x v="2"/>
    <m/>
    <m/>
    <m/>
    <m/>
    <m/>
    <m/>
    <m/>
    <m/>
    <m/>
    <x v="7"/>
    <m/>
    <s v="IT8"/>
    <m/>
    <m/>
  </r>
  <r>
    <n v="935"/>
    <x v="3"/>
    <n v="1001414"/>
    <n v="1"/>
    <x v="5"/>
    <n v="1120"/>
    <s v="57058-f01-8"/>
    <x v="229"/>
    <s v="FoNoP"/>
    <d v="2025-09-12T00:00:00"/>
    <s v="FoNoP"/>
    <n v="164"/>
    <n v="1.329"/>
    <s v="PASS"/>
    <x v="1"/>
    <x v="2"/>
    <m/>
    <m/>
    <m/>
    <m/>
    <m/>
    <m/>
    <m/>
    <m/>
    <m/>
    <x v="7"/>
    <m/>
    <s v="IT8"/>
    <m/>
    <m/>
  </r>
  <r>
    <n v="936"/>
    <x v="3"/>
    <n v="1001415"/>
    <n v="1"/>
    <x v="5"/>
    <n v="1120"/>
    <s v="57058-f01-8"/>
    <x v="229"/>
    <s v="FoNoP"/>
    <d v="2025-09-12T00:00:00"/>
    <s v="FoNoP"/>
    <n v="165"/>
    <n v="1.02"/>
    <s v="PASS"/>
    <x v="1"/>
    <x v="2"/>
    <m/>
    <m/>
    <m/>
    <m/>
    <m/>
    <m/>
    <m/>
    <m/>
    <m/>
    <x v="7"/>
    <m/>
    <s v="IT8"/>
    <m/>
    <m/>
  </r>
  <r>
    <n v="937"/>
    <x v="5"/>
    <n v="1001416"/>
    <n v="1"/>
    <x v="7"/>
    <n v="1123"/>
    <s v="57058-f01-4"/>
    <x v="230"/>
    <s v="FoNoP"/>
    <d v="2025-09-15T00:00:00"/>
    <s v="FoNoP"/>
    <n v="915"/>
    <n v="0.56100000000000005"/>
    <s v="PASS"/>
    <x v="1"/>
    <x v="2"/>
    <m/>
    <m/>
    <m/>
    <m/>
    <m/>
    <m/>
    <m/>
    <m/>
    <m/>
    <x v="4"/>
    <m/>
    <s v="IT7"/>
    <m/>
    <s v="replacement lid"/>
  </r>
  <r>
    <n v="938"/>
    <x v="5"/>
    <n v="1001417"/>
    <n v="1"/>
    <x v="1"/>
    <n v="1124"/>
    <s v="57058-f01-06"/>
    <x v="230"/>
    <s v="FoNoP"/>
    <d v="2025-09-15T00:00:00"/>
    <s v="FoNoP"/>
    <n v="928"/>
    <n v="0.39200000000000002"/>
    <s v="FAIL"/>
    <x v="1"/>
    <x v="1"/>
    <m/>
    <m/>
    <m/>
    <m/>
    <m/>
    <m/>
    <m/>
    <m/>
    <m/>
    <x v="4"/>
    <m/>
    <s v="IT7"/>
    <m/>
    <s v="Partikel"/>
  </r>
  <r>
    <n v="939"/>
    <x v="3"/>
    <n v="1001418"/>
    <n v="1"/>
    <x v="3"/>
    <n v="1121"/>
    <s v="57058-f01-3"/>
    <x v="230"/>
    <s v="FoNoP"/>
    <d v="2025-09-15T00:00:00"/>
    <s v="FoNoP"/>
    <n v="164"/>
    <n v="0.61099999999999999"/>
    <s v="FAIL"/>
    <x v="1"/>
    <x v="1"/>
    <m/>
    <m/>
    <m/>
    <m/>
    <m/>
    <m/>
    <m/>
    <m/>
    <m/>
    <x v="7"/>
    <m/>
    <s v="IT8"/>
    <m/>
    <s v="Partikel"/>
  </r>
  <r>
    <n v="940"/>
    <x v="3"/>
    <n v="1001419"/>
    <n v="1"/>
    <x v="3"/>
    <n v="1121"/>
    <s v="57058-f01-3"/>
    <x v="230"/>
    <s v="FoNoP"/>
    <d v="2025-09-15T00:00:00"/>
    <s v="FoNoP"/>
    <n v="165"/>
    <n v="0.27300000000000002"/>
    <s v="PASS"/>
    <x v="1"/>
    <x v="2"/>
    <m/>
    <m/>
    <m/>
    <m/>
    <m/>
    <m/>
    <m/>
    <m/>
    <m/>
    <x v="7"/>
    <m/>
    <s v="IT8"/>
    <m/>
    <m/>
  </r>
  <r>
    <n v="941"/>
    <x v="3"/>
    <n v="1001420"/>
    <n v="1"/>
    <x v="3"/>
    <n v="1121"/>
    <s v="57058-f01-3"/>
    <x v="230"/>
    <s v="FoNoP"/>
    <d v="2025-09-15T00:00:00"/>
    <s v="FoNoP"/>
    <n v="166"/>
    <n v="0.71699999999999997"/>
    <s v="PASS"/>
    <x v="1"/>
    <x v="2"/>
    <m/>
    <m/>
    <m/>
    <m/>
    <m/>
    <m/>
    <m/>
    <m/>
    <m/>
    <x v="7"/>
    <m/>
    <s v="IT8"/>
    <m/>
    <m/>
  </r>
  <r>
    <n v="942"/>
    <x v="3"/>
    <n v="1001421"/>
    <n v="1"/>
    <x v="4"/>
    <n v="1122"/>
    <s v="57058-f01-20"/>
    <x v="230"/>
    <s v="FoNoP"/>
    <d v="2025-09-15T00:00:00"/>
    <s v="FoNoP"/>
    <n v="163"/>
    <n v="0.52700000000000002"/>
    <s v="PASS"/>
    <x v="1"/>
    <x v="2"/>
    <m/>
    <m/>
    <m/>
    <m/>
    <m/>
    <m/>
    <m/>
    <m/>
    <m/>
    <x v="7"/>
    <m/>
    <s v="IT8"/>
    <m/>
    <m/>
  </r>
  <r>
    <n v="943"/>
    <x v="3"/>
    <n v="1001422"/>
    <n v="1"/>
    <x v="4"/>
    <n v="1122"/>
    <s v="57058-f01-20"/>
    <x v="230"/>
    <s v="FoNoP"/>
    <d v="2025-09-15T00:00:00"/>
    <s v="FoNoP"/>
    <n v="164"/>
    <n v="0.5"/>
    <s v="PASS"/>
    <x v="1"/>
    <x v="2"/>
    <m/>
    <m/>
    <m/>
    <m/>
    <m/>
    <m/>
    <m/>
    <m/>
    <m/>
    <x v="7"/>
    <m/>
    <s v="IT8"/>
    <m/>
    <m/>
  </r>
  <r>
    <n v="944"/>
    <x v="3"/>
    <n v="1001423"/>
    <n v="1"/>
    <x v="4"/>
    <n v="1122"/>
    <s v="57058-f01-20"/>
    <x v="230"/>
    <s v="FoNoP"/>
    <d v="2025-09-15T00:00:00"/>
    <s v="FoNoP"/>
    <n v="164"/>
    <n v="0.60699999999999998"/>
    <s v="PASS"/>
    <x v="1"/>
    <x v="2"/>
    <m/>
    <m/>
    <m/>
    <m/>
    <m/>
    <m/>
    <m/>
    <m/>
    <m/>
    <x v="7"/>
    <m/>
    <s v="IT8"/>
    <m/>
    <m/>
  </r>
  <r>
    <n v="945"/>
    <x v="3"/>
    <n v="1001424"/>
    <n v="1"/>
    <x v="5"/>
    <n v="1128"/>
    <s v="57668-f01-05"/>
    <x v="230"/>
    <s v="FoNoP"/>
    <d v="2025-09-15T00:00:00"/>
    <s v="FoNoP"/>
    <n v="158"/>
    <n v="0.51300000000000001"/>
    <s v="PASS"/>
    <x v="1"/>
    <x v="2"/>
    <m/>
    <m/>
    <m/>
    <m/>
    <m/>
    <m/>
    <m/>
    <m/>
    <m/>
    <x v="7"/>
    <m/>
    <s v="IT8"/>
    <m/>
    <m/>
  </r>
  <r>
    <n v="946"/>
    <x v="3"/>
    <n v="1001425"/>
    <n v="1"/>
    <x v="5"/>
    <n v="1128"/>
    <s v="57668-f01-05"/>
    <x v="230"/>
    <s v="FoNoP"/>
    <d v="2025-09-15T00:00:00"/>
    <s v="FoNoP"/>
    <n v="160"/>
    <n v="0.504"/>
    <s v="PASS"/>
    <x v="1"/>
    <x v="2"/>
    <m/>
    <m/>
    <m/>
    <m/>
    <m/>
    <m/>
    <m/>
    <m/>
    <m/>
    <x v="7"/>
    <m/>
    <s v="IT8"/>
    <m/>
    <m/>
  </r>
  <r>
    <n v="947"/>
    <x v="3"/>
    <n v="1001426"/>
    <n v="1"/>
    <x v="5"/>
    <n v="1128"/>
    <s v="57668-f01-05"/>
    <x v="230"/>
    <s v="FoNoP"/>
    <d v="2025-09-15T00:00:00"/>
    <s v="FoNoP"/>
    <n v="162"/>
    <n v="0.54800000000000004"/>
    <s v="PASS"/>
    <x v="1"/>
    <x v="2"/>
    <m/>
    <m/>
    <m/>
    <m/>
    <m/>
    <m/>
    <m/>
    <m/>
    <m/>
    <x v="7"/>
    <m/>
    <s v="IT8"/>
    <m/>
    <m/>
  </r>
  <r>
    <n v="948"/>
    <x v="3"/>
    <n v="1001427"/>
    <n v="1"/>
    <x v="3"/>
    <n v="1121"/>
    <s v="57058-f01-3"/>
    <x v="231"/>
    <s v="FoNoP"/>
    <d v="2025-09-16T00:00:00"/>
    <s v="FoNoP"/>
    <n v="165"/>
    <n v="0.82399999999999995"/>
    <s v="PASS"/>
    <x v="1"/>
    <x v="2"/>
    <m/>
    <m/>
    <m/>
    <m/>
    <m/>
    <m/>
    <m/>
    <m/>
    <m/>
    <x v="7"/>
    <m/>
    <s v="IT8"/>
    <m/>
    <m/>
  </r>
  <r>
    <n v="949"/>
    <x v="3"/>
    <n v="1001428"/>
    <n v="1"/>
    <x v="3"/>
    <n v="1121"/>
    <s v="57058-f01-3"/>
    <x v="231"/>
    <s v="FoNoP"/>
    <d v="2025-09-16T00:00:00"/>
    <s v="FoNoP"/>
    <n v="165"/>
    <n v="0.71299999999999997"/>
    <s v="PASS"/>
    <x v="1"/>
    <x v="2"/>
    <m/>
    <m/>
    <m/>
    <m/>
    <m/>
    <m/>
    <m/>
    <m/>
    <m/>
    <x v="7"/>
    <m/>
    <s v="IT8"/>
    <m/>
    <m/>
  </r>
  <r>
    <n v="950"/>
    <x v="3"/>
    <n v="1001429"/>
    <n v="1"/>
    <x v="3"/>
    <n v="1121"/>
    <s v="57058-f01-3"/>
    <x v="231"/>
    <s v="FoNoP"/>
    <d v="2025-09-16T00:00:00"/>
    <s v="FoNoP"/>
    <n v="167"/>
    <n v="0.63"/>
    <s v="PASS"/>
    <x v="1"/>
    <x v="2"/>
    <m/>
    <m/>
    <m/>
    <m/>
    <m/>
    <m/>
    <m/>
    <m/>
    <m/>
    <x v="7"/>
    <m/>
    <s v="IT8"/>
    <m/>
    <m/>
  </r>
  <r>
    <n v="951"/>
    <x v="3"/>
    <n v="1001430"/>
    <n v="1"/>
    <x v="4"/>
    <n v="1122"/>
    <s v="57058-f01-20"/>
    <x v="231"/>
    <s v="FoNoP"/>
    <d v="2025-09-16T00:00:00"/>
    <s v="FoNoP"/>
    <n v="164"/>
    <n v="0.57399999999999995"/>
    <s v="PASS"/>
    <x v="1"/>
    <x v="2"/>
    <m/>
    <m/>
    <m/>
    <m/>
    <m/>
    <m/>
    <m/>
    <m/>
    <m/>
    <x v="7"/>
    <m/>
    <s v="IT8"/>
    <m/>
    <m/>
  </r>
  <r>
    <n v="952"/>
    <x v="3"/>
    <n v="1001431"/>
    <n v="1"/>
    <x v="4"/>
    <n v="1122"/>
    <s v="57058-f01-20"/>
    <x v="231"/>
    <s v="FoNoP"/>
    <d v="2025-09-16T00:00:00"/>
    <s v="FoNoP"/>
    <n v="165"/>
    <n v="0.496"/>
    <s v="PASS"/>
    <x v="1"/>
    <x v="2"/>
    <m/>
    <m/>
    <m/>
    <m/>
    <m/>
    <m/>
    <m/>
    <m/>
    <m/>
    <x v="7"/>
    <m/>
    <s v="IT8"/>
    <m/>
    <m/>
  </r>
  <r>
    <n v="953"/>
    <x v="3"/>
    <n v="1001432"/>
    <n v="1"/>
    <x v="4"/>
    <n v="1122"/>
    <s v="57058-f01-20"/>
    <x v="231"/>
    <s v="FoNoP"/>
    <d v="2025-09-16T00:00:00"/>
    <s v="FoNoP"/>
    <n v="166"/>
    <n v="0.51500000000000001"/>
    <s v="FAIL"/>
    <x v="1"/>
    <x v="1"/>
    <m/>
    <m/>
    <m/>
    <m/>
    <m/>
    <m/>
    <m/>
    <m/>
    <m/>
    <x v="7"/>
    <m/>
    <s v="IT8"/>
    <m/>
    <s v="Verbrennung auf dem boden"/>
  </r>
  <r>
    <n v="954"/>
    <x v="3"/>
    <n v="1001433"/>
    <n v="1"/>
    <x v="5"/>
    <n v="1128"/>
    <s v="57668-f01-05"/>
    <x v="231"/>
    <s v="FoNoP"/>
    <d v="2025-09-16T00:00:00"/>
    <s v="FoNoP"/>
    <n v="161"/>
    <n v="0.55700000000000005"/>
    <s v="PASS"/>
    <x v="1"/>
    <x v="2"/>
    <m/>
    <m/>
    <m/>
    <m/>
    <m/>
    <m/>
    <m/>
    <m/>
    <m/>
    <x v="7"/>
    <m/>
    <s v="IT8"/>
    <m/>
    <m/>
  </r>
  <r>
    <n v="955"/>
    <x v="3"/>
    <n v="1001434"/>
    <n v="1"/>
    <x v="5"/>
    <n v="1128"/>
    <s v="57668-f01-05"/>
    <x v="231"/>
    <s v="FoNoP"/>
    <d v="2025-09-16T00:00:00"/>
    <s v="FoNoP"/>
    <n v="161"/>
    <n v="0.47599999999999998"/>
    <s v="PASS"/>
    <x v="1"/>
    <x v="2"/>
    <m/>
    <m/>
    <m/>
    <m/>
    <m/>
    <m/>
    <m/>
    <m/>
    <m/>
    <x v="7"/>
    <m/>
    <s v="IT8"/>
    <m/>
    <m/>
  </r>
  <r>
    <n v="956"/>
    <x v="3"/>
    <n v="1001435"/>
    <n v="1"/>
    <x v="5"/>
    <n v="1128"/>
    <s v="57668-f01-05"/>
    <x v="231"/>
    <s v="FoNoP"/>
    <d v="2025-09-16T00:00:00"/>
    <s v="FoNoP"/>
    <n v="161"/>
    <n v="0.54200000000000004"/>
    <s v="PASS"/>
    <x v="1"/>
    <x v="2"/>
    <m/>
    <m/>
    <m/>
    <m/>
    <m/>
    <m/>
    <m/>
    <m/>
    <m/>
    <x v="7"/>
    <m/>
    <s v="IT8"/>
    <m/>
    <m/>
  </r>
  <r>
    <n v="957"/>
    <x v="5"/>
    <n v="1001436"/>
    <n v="1"/>
    <x v="7"/>
    <n v="1123"/>
    <s v="57058-f01-4"/>
    <x v="232"/>
    <s v="FoNoP"/>
    <d v="2025-09-17T00:00:00"/>
    <s v="FoNoP"/>
    <n v="917"/>
    <n v="0.47299999999999998"/>
    <s v="PASS"/>
    <x v="1"/>
    <x v="2"/>
    <m/>
    <m/>
    <m/>
    <m/>
    <m/>
    <m/>
    <m/>
    <m/>
    <m/>
    <x v="4"/>
    <m/>
    <s v="IT7"/>
    <m/>
    <s v="replacement lid"/>
  </r>
  <r>
    <n v="958"/>
    <x v="5"/>
    <n v="1001437"/>
    <n v="1"/>
    <x v="1"/>
    <n v="1124"/>
    <s v="57058-f01-06"/>
    <x v="232"/>
    <s v="FoNoP"/>
    <d v="2025-09-17T00:00:00"/>
    <s v="FoNoP"/>
    <n v="927"/>
    <n v="0.33300000000000002"/>
    <s v="PASS"/>
    <x v="1"/>
    <x v="2"/>
    <m/>
    <m/>
    <m/>
    <m/>
    <m/>
    <m/>
    <m/>
    <m/>
    <m/>
    <x v="4"/>
    <m/>
    <s v="IT7"/>
    <m/>
    <m/>
  </r>
  <r>
    <n v="959"/>
    <x v="3"/>
    <n v="1001438"/>
    <n v="1"/>
    <x v="3"/>
    <n v="1121"/>
    <s v="57058-f01-3"/>
    <x v="232"/>
    <s v="FoNoP"/>
    <d v="2025-09-17T00:00:00"/>
    <s v="FoNoP"/>
    <n v="164"/>
    <n v="1.339"/>
    <s v="FAIL"/>
    <x v="1"/>
    <x v="1"/>
    <m/>
    <m/>
    <m/>
    <m/>
    <m/>
    <m/>
    <m/>
    <m/>
    <m/>
    <x v="7"/>
    <m/>
    <s v="IT8"/>
    <m/>
    <s v="Patikel"/>
  </r>
  <r>
    <n v="960"/>
    <x v="3"/>
    <n v="1001439"/>
    <n v="1"/>
    <x v="3"/>
    <n v="1121"/>
    <s v="57058-f01-3"/>
    <x v="232"/>
    <s v="FoNoP"/>
    <d v="2025-09-17T00:00:00"/>
    <s v="FoNoP"/>
    <n v="165"/>
    <n v="1.151"/>
    <s v="PASS"/>
    <x v="1"/>
    <x v="2"/>
    <m/>
    <m/>
    <m/>
    <m/>
    <m/>
    <m/>
    <m/>
    <m/>
    <m/>
    <x v="7"/>
    <m/>
    <s v="IT8"/>
    <m/>
    <m/>
  </r>
  <r>
    <n v="961"/>
    <x v="3"/>
    <n v="1001440"/>
    <n v="1"/>
    <x v="3"/>
    <n v="1121"/>
    <s v="57058-f01-3"/>
    <x v="232"/>
    <s v="FoNoP"/>
    <d v="2025-09-17T00:00:00"/>
    <s v="FoNoP"/>
    <n v="166"/>
    <n v="0.89400000000000002"/>
    <s v="PASS"/>
    <x v="1"/>
    <x v="2"/>
    <m/>
    <m/>
    <m/>
    <m/>
    <m/>
    <m/>
    <m/>
    <m/>
    <m/>
    <x v="7"/>
    <m/>
    <s v="IT8"/>
    <m/>
    <m/>
  </r>
  <r>
    <n v="962"/>
    <x v="3"/>
    <n v="1001441"/>
    <n v="1"/>
    <x v="4"/>
    <n v="1122"/>
    <s v="57058-f01-20"/>
    <x v="232"/>
    <s v="FoNoP"/>
    <d v="2025-09-17T00:00:00"/>
    <s v="FoNoP"/>
    <n v="164"/>
    <n v="0.71099999999999997"/>
    <s v="PASS"/>
    <x v="1"/>
    <x v="2"/>
    <m/>
    <m/>
    <m/>
    <m/>
    <m/>
    <m/>
    <m/>
    <m/>
    <m/>
    <x v="7"/>
    <m/>
    <s v="IT8"/>
    <m/>
    <m/>
  </r>
  <r>
    <n v="963"/>
    <x v="3"/>
    <n v="1001442"/>
    <n v="1"/>
    <x v="4"/>
    <n v="1122"/>
    <s v="57058-f01-20"/>
    <x v="232"/>
    <s v="FoNoP"/>
    <d v="2025-09-17T00:00:00"/>
    <s v="FoNoP"/>
    <n v="165"/>
    <n v="0.65400000000000003"/>
    <s v="PASS"/>
    <x v="1"/>
    <x v="2"/>
    <m/>
    <m/>
    <m/>
    <m/>
    <m/>
    <m/>
    <m/>
    <m/>
    <m/>
    <x v="7"/>
    <m/>
    <s v="IT8"/>
    <m/>
    <m/>
  </r>
  <r>
    <n v="964"/>
    <x v="3"/>
    <n v="1001443"/>
    <n v="1"/>
    <x v="4"/>
    <n v="1122"/>
    <s v="57058-f01-20"/>
    <x v="232"/>
    <s v="FoNoP"/>
    <d v="2025-09-17T00:00:00"/>
    <s v="FoNoP"/>
    <n v="165"/>
    <n v="0.59499999999999997"/>
    <s v="PASS"/>
    <x v="1"/>
    <x v="2"/>
    <m/>
    <m/>
    <m/>
    <m/>
    <m/>
    <m/>
    <m/>
    <m/>
    <m/>
    <x v="7"/>
    <m/>
    <s v="IT8"/>
    <m/>
    <m/>
  </r>
  <r>
    <n v="965"/>
    <x v="3"/>
    <n v="1001444"/>
    <n v="1"/>
    <x v="5"/>
    <n v="1128"/>
    <s v="57668-f01-05"/>
    <x v="232"/>
    <s v="FoNoP"/>
    <d v="2025-09-17T00:00:00"/>
    <s v="FoNoP"/>
    <n v="160"/>
    <n v="0.70899999999999996"/>
    <s v="PASS"/>
    <x v="1"/>
    <x v="2"/>
    <m/>
    <m/>
    <m/>
    <m/>
    <m/>
    <m/>
    <m/>
    <m/>
    <m/>
    <x v="7"/>
    <m/>
    <s v="IT8"/>
    <m/>
    <m/>
  </r>
  <r>
    <n v="966"/>
    <x v="3"/>
    <n v="1001445"/>
    <n v="1"/>
    <x v="5"/>
    <n v="1128"/>
    <s v="57668-f01-05"/>
    <x v="232"/>
    <s v="FoNoP"/>
    <d v="2025-09-17T00:00:00"/>
    <s v="FoNoP"/>
    <n v="160"/>
    <n v="0.64"/>
    <s v="PASS"/>
    <x v="1"/>
    <x v="2"/>
    <m/>
    <m/>
    <m/>
    <m/>
    <m/>
    <m/>
    <m/>
    <m/>
    <m/>
    <x v="7"/>
    <m/>
    <s v="IT8"/>
    <m/>
    <m/>
  </r>
  <r>
    <n v="967"/>
    <x v="3"/>
    <n v="1001446"/>
    <n v="1"/>
    <x v="5"/>
    <n v="1128"/>
    <s v="57668-f01-05"/>
    <x v="232"/>
    <s v="FoNoP"/>
    <d v="2025-09-17T00:00:00"/>
    <s v="FoNoP"/>
    <n v="161"/>
    <n v="0.58299999999999996"/>
    <s v="PASS"/>
    <x v="1"/>
    <x v="2"/>
    <m/>
    <m/>
    <m/>
    <m/>
    <m/>
    <m/>
    <m/>
    <m/>
    <m/>
    <x v="7"/>
    <m/>
    <s v="IT8"/>
    <m/>
    <m/>
  </r>
  <r>
    <n v="968"/>
    <x v="3"/>
    <n v="1001447"/>
    <n v="1"/>
    <x v="1"/>
    <n v="1124"/>
    <s v="57058-f01-06"/>
    <x v="233"/>
    <s v="FoNoP"/>
    <d v="2025-09-18T00:00:00"/>
    <s v="FoNoP"/>
    <n v="162"/>
    <n v="0.93700000000000006"/>
    <s v="PASS"/>
    <x v="1"/>
    <x v="2"/>
    <m/>
    <m/>
    <m/>
    <m/>
    <m/>
    <m/>
    <m/>
    <m/>
    <m/>
    <x v="7"/>
    <m/>
    <s v="IT8"/>
    <m/>
    <m/>
  </r>
  <r>
    <n v="969"/>
    <x v="3"/>
    <n v="1001448"/>
    <n v="1"/>
    <x v="1"/>
    <n v="1124"/>
    <s v="57058-f01-06"/>
    <x v="233"/>
    <s v="FoNoP"/>
    <d v="2025-09-18T00:00:00"/>
    <s v="FoNoP"/>
    <n v="162"/>
    <n v="0.746"/>
    <s v="PASS"/>
    <x v="1"/>
    <x v="2"/>
    <m/>
    <m/>
    <m/>
    <m/>
    <m/>
    <m/>
    <m/>
    <m/>
    <m/>
    <x v="7"/>
    <m/>
    <s v="IT8"/>
    <m/>
    <m/>
  </r>
  <r>
    <n v="970"/>
    <x v="3"/>
    <n v="1001449"/>
    <n v="1"/>
    <x v="1"/>
    <n v="1124"/>
    <s v="57058-f01-06"/>
    <x v="233"/>
    <s v="FoNoP"/>
    <d v="2025-09-18T00:00:00"/>
    <s v="FoNoP"/>
    <n v="162"/>
    <n v="0.66"/>
    <s v="PASS"/>
    <x v="1"/>
    <x v="2"/>
    <m/>
    <m/>
    <m/>
    <m/>
    <m/>
    <m/>
    <m/>
    <m/>
    <m/>
    <x v="7"/>
    <m/>
    <s v="IT8"/>
    <m/>
    <m/>
  </r>
  <r>
    <n v="971"/>
    <x v="3"/>
    <n v="1001450"/>
    <n v="1"/>
    <x v="3"/>
    <n v="1129"/>
    <s v="57668-f01-07"/>
    <x v="233"/>
    <s v="FoNoP"/>
    <d v="2025-09-18T00:00:00"/>
    <s v="FoNoP"/>
    <n v="162"/>
    <n v="1.367"/>
    <s v="PASS"/>
    <x v="1"/>
    <x v="2"/>
    <m/>
    <m/>
    <m/>
    <m/>
    <m/>
    <m/>
    <m/>
    <m/>
    <m/>
    <x v="7"/>
    <m/>
    <s v="IT8"/>
    <m/>
    <m/>
  </r>
  <r>
    <n v="972"/>
    <x v="3"/>
    <n v="1001451"/>
    <n v="1"/>
    <x v="3"/>
    <n v="1129"/>
    <s v="57668-f01-07"/>
    <x v="233"/>
    <s v="FoNoP"/>
    <d v="2025-09-18T00:00:00"/>
    <s v="FoNoP"/>
    <n v="163"/>
    <n v="1.2649999999999999"/>
    <s v="PASS"/>
    <x v="1"/>
    <x v="2"/>
    <m/>
    <m/>
    <m/>
    <m/>
    <m/>
    <m/>
    <m/>
    <m/>
    <m/>
    <x v="7"/>
    <m/>
    <s v="IT8"/>
    <m/>
    <m/>
  </r>
  <r>
    <n v="973"/>
    <x v="3"/>
    <n v="1001452"/>
    <n v="1"/>
    <x v="3"/>
    <n v="1129"/>
    <s v="57668-f01-07"/>
    <x v="233"/>
    <s v="FoNoP"/>
    <d v="2025-09-18T00:00:00"/>
    <s v="FoNoP"/>
    <n v="163"/>
    <n v="0.97099999999999997"/>
    <s v="PASS"/>
    <x v="1"/>
    <x v="2"/>
    <m/>
    <m/>
    <m/>
    <m/>
    <m/>
    <m/>
    <m/>
    <m/>
    <m/>
    <x v="7"/>
    <m/>
    <s v="IT8"/>
    <m/>
    <m/>
  </r>
  <r>
    <n v="974"/>
    <x v="3"/>
    <n v="1001453"/>
    <n v="1"/>
    <x v="5"/>
    <n v="1128"/>
    <s v="57668-f01-05"/>
    <x v="233"/>
    <s v="FoNoP"/>
    <d v="2025-09-18T00:00:00"/>
    <s v="FoNoP"/>
    <n v="161"/>
    <n v="1.446"/>
    <s v="PASS"/>
    <x v="1"/>
    <x v="2"/>
    <m/>
    <m/>
    <m/>
    <m/>
    <m/>
    <m/>
    <m/>
    <m/>
    <m/>
    <x v="7"/>
    <m/>
    <s v="IT8"/>
    <m/>
    <m/>
  </r>
  <r>
    <n v="975"/>
    <x v="3"/>
    <n v="1001454"/>
    <n v="1"/>
    <x v="5"/>
    <n v="1128"/>
    <s v="57668-f01-05"/>
    <x v="233"/>
    <s v="FoNoP"/>
    <d v="2025-09-18T00:00:00"/>
    <s v="FoNoP"/>
    <n v="161"/>
    <n v="1.1419999999999999"/>
    <s v="PASS"/>
    <x v="1"/>
    <x v="2"/>
    <m/>
    <m/>
    <m/>
    <m/>
    <m/>
    <m/>
    <m/>
    <m/>
    <m/>
    <x v="7"/>
    <m/>
    <s v="IT8"/>
    <m/>
    <m/>
  </r>
  <r>
    <n v="976"/>
    <x v="3"/>
    <n v="1001455"/>
    <n v="1"/>
    <x v="5"/>
    <n v="1128"/>
    <s v="57668-f01-05"/>
    <x v="233"/>
    <s v="FoNoP"/>
    <d v="2025-09-18T00:00:00"/>
    <s v="FoNoP"/>
    <n v="162"/>
    <n v="1.0529999999999999"/>
    <s v="PASS"/>
    <x v="1"/>
    <x v="2"/>
    <m/>
    <m/>
    <m/>
    <m/>
    <m/>
    <m/>
    <m/>
    <m/>
    <m/>
    <x v="7"/>
    <m/>
    <s v="IT8"/>
    <m/>
    <m/>
  </r>
  <r>
    <n v="977"/>
    <x v="5"/>
    <n v="1001456"/>
    <n v="1"/>
    <x v="4"/>
    <n v="1122"/>
    <s v="57058-f01-20"/>
    <x v="234"/>
    <s v="FoNoP"/>
    <d v="2025-09-19T00:00:00"/>
    <s v="FoNoP"/>
    <n v="945"/>
    <n v="0.71099999999999997"/>
    <s v="PASS"/>
    <x v="1"/>
    <x v="2"/>
    <m/>
    <m/>
    <m/>
    <m/>
    <m/>
    <m/>
    <m/>
    <m/>
    <m/>
    <x v="7"/>
    <m/>
    <s v="IT8"/>
    <m/>
    <m/>
  </r>
  <r>
    <n v="978"/>
    <x v="5"/>
    <n v="1001457"/>
    <n v="1"/>
    <x v="7"/>
    <n v="1123"/>
    <s v="57058-f01-4"/>
    <x v="234"/>
    <s v="FoNoP"/>
    <d v="2025-09-19T00:00:00"/>
    <s v="FoNoP"/>
    <n v="916"/>
    <n v="0.32600000000000001"/>
    <s v="PASS"/>
    <x v="1"/>
    <x v="2"/>
    <m/>
    <m/>
    <m/>
    <m/>
    <m/>
    <m/>
    <m/>
    <m/>
    <m/>
    <x v="4"/>
    <m/>
    <s v="IT7"/>
    <m/>
    <m/>
  </r>
  <r>
    <n v="979"/>
    <x v="3"/>
    <n v="1001458"/>
    <n v="1"/>
    <x v="3"/>
    <n v="1129"/>
    <s v="57668-f01-07"/>
    <x v="234"/>
    <s v="FoNoP"/>
    <d v="2025-09-19T00:00:00"/>
    <s v="FoNoP"/>
    <n v="162"/>
    <n v="0.90900000000000003"/>
    <s v="PASS"/>
    <x v="1"/>
    <x v="2"/>
    <m/>
    <m/>
    <m/>
    <m/>
    <m/>
    <m/>
    <m/>
    <m/>
    <m/>
    <x v="7"/>
    <m/>
    <s v="IT8"/>
    <m/>
    <m/>
  </r>
  <r>
    <n v="980"/>
    <x v="3"/>
    <n v="1001459"/>
    <n v="1"/>
    <x v="3"/>
    <n v="1129"/>
    <s v="57668-f01-07"/>
    <x v="234"/>
    <s v="FoNoP"/>
    <d v="2025-09-19T00:00:00"/>
    <s v="FoNoP"/>
    <n v="163"/>
    <n v="0.79700000000000004"/>
    <s v="FAIL"/>
    <x v="1"/>
    <x v="1"/>
    <m/>
    <m/>
    <m/>
    <m/>
    <m/>
    <m/>
    <m/>
    <m/>
    <m/>
    <x v="7"/>
    <m/>
    <s v="IT8"/>
    <m/>
    <s v="stringing"/>
  </r>
  <r>
    <n v="981"/>
    <x v="3"/>
    <n v="1001460"/>
    <n v="1"/>
    <x v="3"/>
    <n v="1129"/>
    <s v="57668-f01-07"/>
    <x v="234"/>
    <s v="FoNoP"/>
    <d v="2025-09-19T00:00:00"/>
    <s v="FoNoP"/>
    <n v="163"/>
    <n v="0.65600000000000003"/>
    <s v="PASS"/>
    <x v="1"/>
    <x v="2"/>
    <m/>
    <m/>
    <m/>
    <m/>
    <m/>
    <m/>
    <m/>
    <m/>
    <m/>
    <x v="7"/>
    <m/>
    <s v="IT8"/>
    <m/>
    <m/>
  </r>
  <r>
    <n v="982"/>
    <x v="3"/>
    <n v="1001461"/>
    <n v="1"/>
    <x v="5"/>
    <n v="1128"/>
    <s v="57668-f01-05"/>
    <x v="234"/>
    <s v="FoNoP"/>
    <d v="2025-09-19T00:00:00"/>
    <s v="FoNoP"/>
    <n v="161"/>
    <n v="0.78300000000000003"/>
    <s v="PASS"/>
    <x v="1"/>
    <x v="2"/>
    <m/>
    <m/>
    <m/>
    <m/>
    <m/>
    <m/>
    <m/>
    <m/>
    <m/>
    <x v="7"/>
    <m/>
    <s v="IT8"/>
    <m/>
    <m/>
  </r>
  <r>
    <n v="983"/>
    <x v="3"/>
    <n v="1001462"/>
    <n v="1"/>
    <x v="5"/>
    <n v="1128"/>
    <s v="57668-f01-05"/>
    <x v="234"/>
    <s v="FoNoP"/>
    <d v="2025-09-19T00:00:00"/>
    <s v="FoNoP"/>
    <n v="161"/>
    <n v="0.621"/>
    <s v="PASS"/>
    <x v="1"/>
    <x v="2"/>
    <m/>
    <m/>
    <m/>
    <m/>
    <m/>
    <m/>
    <m/>
    <m/>
    <m/>
    <x v="7"/>
    <m/>
    <s v="IT8"/>
    <m/>
    <m/>
  </r>
  <r>
    <n v="984"/>
    <x v="3"/>
    <n v="1001463"/>
    <n v="1"/>
    <x v="5"/>
    <n v="1128"/>
    <s v="57668-f01-05"/>
    <x v="234"/>
    <s v="FoNoP"/>
    <d v="2025-09-19T00:00:00"/>
    <s v="FoNoP"/>
    <n v="162"/>
    <n v="0.755"/>
    <s v="PASS"/>
    <x v="1"/>
    <x v="2"/>
    <m/>
    <m/>
    <m/>
    <m/>
    <m/>
    <m/>
    <m/>
    <m/>
    <m/>
    <x v="7"/>
    <m/>
    <s v="IT8"/>
    <m/>
    <m/>
  </r>
  <r>
    <n v="985"/>
    <x v="3"/>
    <n v="1001464"/>
    <n v="1"/>
    <x v="1"/>
    <n v="1124"/>
    <s v="57058-f01-06"/>
    <x v="234"/>
    <s v="FoNoP"/>
    <d v="2025-09-19T00:00:00"/>
    <s v="FoNoP"/>
    <n v="161"/>
    <n v="0.79700000000000004"/>
    <s v="PASS"/>
    <x v="1"/>
    <x v="2"/>
    <m/>
    <m/>
    <m/>
    <m/>
    <m/>
    <m/>
    <m/>
    <m/>
    <m/>
    <x v="7"/>
    <m/>
    <s v="IT8"/>
    <m/>
    <m/>
  </r>
  <r>
    <n v="986"/>
    <x v="3"/>
    <n v="1001465"/>
    <n v="1"/>
    <x v="1"/>
    <n v="1124"/>
    <s v="57058-f01-06"/>
    <x v="234"/>
    <s v="FoNoP"/>
    <d v="2025-09-19T00:00:00"/>
    <s v="FoNoP"/>
    <n v="162"/>
    <n v="0.42599999999999999"/>
    <s v="PASS"/>
    <x v="1"/>
    <x v="2"/>
    <m/>
    <m/>
    <m/>
    <m/>
    <m/>
    <m/>
    <m/>
    <m/>
    <m/>
    <x v="7"/>
    <m/>
    <s v="IT8"/>
    <m/>
    <m/>
  </r>
  <r>
    <n v="987"/>
    <x v="3"/>
    <n v="1001466"/>
    <n v="1"/>
    <x v="1"/>
    <n v="1124"/>
    <s v="57058-f01-06"/>
    <x v="234"/>
    <s v="FoNoP"/>
    <d v="2025-09-19T00:00:00"/>
    <s v="FoNoP"/>
    <n v="162"/>
    <n v="0.372"/>
    <s v="PASS"/>
    <x v="1"/>
    <x v="2"/>
    <m/>
    <m/>
    <m/>
    <m/>
    <m/>
    <m/>
    <m/>
    <m/>
    <m/>
    <x v="7"/>
    <m/>
    <s v="IT8"/>
    <m/>
    <m/>
  </r>
  <r>
    <n v="988"/>
    <x v="5"/>
    <n v="1001467"/>
    <n v="1"/>
    <x v="5"/>
    <n v="1128"/>
    <s v="57668-f01-05"/>
    <x v="235"/>
    <s v="FoNoP"/>
    <d v="2025-09-22T00:00:00"/>
    <s v="FoNoP"/>
    <n v="921"/>
    <n v="0.63500000000000001"/>
    <s v="FAIL"/>
    <x v="1"/>
    <x v="1"/>
    <m/>
    <m/>
    <m/>
    <m/>
    <m/>
    <m/>
    <m/>
    <m/>
    <m/>
    <x v="7"/>
    <m/>
    <s v="IT8"/>
    <m/>
    <s v="Particel inside"/>
  </r>
  <r>
    <n v="989"/>
    <x v="5"/>
    <n v="1001468"/>
    <n v="1"/>
    <x v="7"/>
    <n v="1123"/>
    <s v="57058-f01-4"/>
    <x v="235"/>
    <s v="FoNoP"/>
    <d v="2025-09-22T00:00:00"/>
    <s v="FoNoP"/>
    <n v="918"/>
    <n v="0.23499999999999999"/>
    <s v="PASS"/>
    <x v="1"/>
    <x v="2"/>
    <m/>
    <m/>
    <m/>
    <m/>
    <m/>
    <m/>
    <m/>
    <m/>
    <m/>
    <x v="4"/>
    <m/>
    <s v="IT7"/>
    <m/>
    <s v="replacement lid"/>
  </r>
  <r>
    <n v="990"/>
    <x v="4"/>
    <n v="1001469"/>
    <n v="1"/>
    <x v="1"/>
    <n v="1124"/>
    <s v="57058-f01-06"/>
    <x v="235"/>
    <s v="FoNoP"/>
    <d v="2025-09-22T00:00:00"/>
    <s v="FoNoP"/>
    <n v="619"/>
    <n v="0.25600000000000001"/>
    <s v="PASS"/>
    <x v="1"/>
    <x v="2"/>
    <m/>
    <m/>
    <m/>
    <m/>
    <m/>
    <m/>
    <m/>
    <m/>
    <m/>
    <x v="7"/>
    <m/>
    <s v="IT8"/>
    <m/>
    <m/>
  </r>
  <r>
    <n v="991"/>
    <x v="3"/>
    <n v="1001470"/>
    <n v="1"/>
    <x v="3"/>
    <n v="1129"/>
    <s v="57668-f01-07"/>
    <x v="235"/>
    <s v="FoNoP"/>
    <d v="2025-09-22T00:00:00"/>
    <s v="FoNoP"/>
    <n v="162"/>
    <n v="0.80800000000000005"/>
    <s v="PASS"/>
    <x v="1"/>
    <x v="2"/>
    <m/>
    <m/>
    <m/>
    <m/>
    <m/>
    <m/>
    <m/>
    <m/>
    <m/>
    <x v="7"/>
    <m/>
    <s v="IT8"/>
    <m/>
    <m/>
  </r>
  <r>
    <n v="992"/>
    <x v="3"/>
    <n v="1001471"/>
    <n v="1"/>
    <x v="3"/>
    <n v="1129"/>
    <s v="57668-f01-07"/>
    <x v="235"/>
    <s v="FoNoP"/>
    <d v="2025-09-22T00:00:00"/>
    <s v="FoNoP"/>
    <n v="163"/>
    <n v="0.40300000000000002"/>
    <s v="PASS"/>
    <x v="1"/>
    <x v="2"/>
    <m/>
    <m/>
    <m/>
    <m/>
    <m/>
    <m/>
    <m/>
    <m/>
    <m/>
    <x v="7"/>
    <m/>
    <s v="IT8"/>
    <m/>
    <m/>
  </r>
  <r>
    <n v="993"/>
    <x v="3"/>
    <n v="1001472"/>
    <n v="1"/>
    <x v="3"/>
    <n v="1129"/>
    <s v="57668-f01-07"/>
    <x v="235"/>
    <s v="FoNoP"/>
    <d v="2025-09-22T00:00:00"/>
    <s v="FoNoP"/>
    <n v="163"/>
    <n v="0.39300000000000002"/>
    <s v="PASS"/>
    <x v="1"/>
    <x v="2"/>
    <m/>
    <m/>
    <m/>
    <m/>
    <m/>
    <m/>
    <m/>
    <m/>
    <m/>
    <x v="7"/>
    <m/>
    <s v="IT8"/>
    <m/>
    <m/>
  </r>
  <r>
    <n v="994"/>
    <x v="3"/>
    <n v="1001473"/>
    <n v="1"/>
    <x v="4"/>
    <n v="1122"/>
    <s v="57058-f01-20"/>
    <x v="235"/>
    <s v="FoNoP"/>
    <d v="2025-09-22T00:00:00"/>
    <s v="FoNoP"/>
    <n v="164"/>
    <n v="0.29299999999999998"/>
    <s v="PASS"/>
    <x v="1"/>
    <x v="2"/>
    <m/>
    <m/>
    <m/>
    <m/>
    <m/>
    <m/>
    <m/>
    <m/>
    <m/>
    <x v="7"/>
    <m/>
    <s v="IT8"/>
    <m/>
    <m/>
  </r>
  <r>
    <n v="995"/>
    <x v="3"/>
    <n v="1001474"/>
    <n v="1"/>
    <x v="4"/>
    <n v="1122"/>
    <s v="57058-f01-20"/>
    <x v="235"/>
    <s v="FoNoP"/>
    <d v="2025-09-22T00:00:00"/>
    <s v="FoNoP"/>
    <n v="165"/>
    <n v="0.32"/>
    <s v="PASS"/>
    <x v="1"/>
    <x v="2"/>
    <m/>
    <m/>
    <m/>
    <m/>
    <m/>
    <m/>
    <m/>
    <m/>
    <m/>
    <x v="7"/>
    <m/>
    <s v="IT8"/>
    <m/>
    <m/>
  </r>
  <r>
    <n v="996"/>
    <x v="3"/>
    <n v="1001475"/>
    <n v="1"/>
    <x v="4"/>
    <n v="1122"/>
    <s v="57058-f01-20"/>
    <x v="235"/>
    <s v="FoNoP"/>
    <d v="2025-09-22T00:00:00"/>
    <s v="FoNoP"/>
    <n v="165"/>
    <n v="0.55200000000000005"/>
    <s v="PASS"/>
    <x v="1"/>
    <x v="2"/>
    <m/>
    <m/>
    <m/>
    <m/>
    <m/>
    <m/>
    <m/>
    <m/>
    <m/>
    <x v="7"/>
    <m/>
    <s v="IT8"/>
    <m/>
    <m/>
  </r>
  <r>
    <n v="997"/>
    <x v="4"/>
    <n v="1001476"/>
    <n v="1"/>
    <x v="1"/>
    <n v="1124"/>
    <s v="57058-f01-06"/>
    <x v="236"/>
    <s v="FoNoP"/>
    <d v="2025-09-23T00:00:00"/>
    <s v="FoNoP"/>
    <n v="623"/>
    <n v="0.77"/>
    <s v="PASS"/>
    <x v="1"/>
    <x v="2"/>
    <m/>
    <m/>
    <m/>
    <m/>
    <m/>
    <m/>
    <m/>
    <m/>
    <m/>
    <x v="7"/>
    <m/>
    <s v="IT8"/>
    <m/>
    <s v="particel on the surface"/>
  </r>
  <r>
    <n v="998"/>
    <x v="3"/>
    <n v="1001477"/>
    <n v="1"/>
    <x v="3"/>
    <n v="1105"/>
    <s v="57058-f01-28"/>
    <x v="236"/>
    <s v="FoNoP"/>
    <d v="2025-09-23T00:00:00"/>
    <s v="FoNoP"/>
    <n v="166"/>
    <n v="0.42"/>
    <s v="PASS"/>
    <x v="1"/>
    <x v="2"/>
    <m/>
    <m/>
    <m/>
    <m/>
    <m/>
    <m/>
    <m/>
    <m/>
    <m/>
    <x v="7"/>
    <m/>
    <s v="IT8"/>
    <m/>
    <m/>
  </r>
  <r>
    <n v="999"/>
    <x v="3"/>
    <n v="1001478"/>
    <n v="1"/>
    <x v="4"/>
    <n v="1122"/>
    <s v="57058-f01-20"/>
    <x v="236"/>
    <s v="FoNoP"/>
    <d v="2025-09-23T00:00:00"/>
    <s v="FoNoP"/>
    <n v="165"/>
    <n v="1.3109999999999999"/>
    <s v="PASS"/>
    <x v="1"/>
    <x v="2"/>
    <m/>
    <m/>
    <m/>
    <m/>
    <m/>
    <m/>
    <m/>
    <m/>
    <m/>
    <x v="7"/>
    <m/>
    <s v="IT8"/>
    <m/>
    <m/>
  </r>
  <r>
    <n v="1000"/>
    <x v="3"/>
    <n v="1001479"/>
    <n v="1"/>
    <x v="4"/>
    <n v="1122"/>
    <s v="57058-f01-20"/>
    <x v="236"/>
    <s v="FoNoP"/>
    <d v="2025-09-23T00:00:00"/>
    <s v="FoNoP"/>
    <n v="166"/>
    <n v="1.196"/>
    <s v="PASS"/>
    <x v="1"/>
    <x v="2"/>
    <m/>
    <m/>
    <m/>
    <m/>
    <m/>
    <m/>
    <m/>
    <m/>
    <m/>
    <x v="7"/>
    <m/>
    <s v="IT8"/>
    <m/>
    <s v="particel on the surface"/>
  </r>
  <r>
    <n v="1001"/>
    <x v="3"/>
    <n v="1001480"/>
    <n v="1"/>
    <x v="4"/>
    <n v="1122"/>
    <s v="57058-f01-20"/>
    <x v="236"/>
    <s v="FoNoP"/>
    <d v="2025-09-23T00:00:00"/>
    <s v="FoNoP"/>
    <n v="166"/>
    <n v="1.369"/>
    <s v="PASS"/>
    <x v="1"/>
    <x v="2"/>
    <m/>
    <m/>
    <m/>
    <m/>
    <m/>
    <m/>
    <m/>
    <m/>
    <m/>
    <x v="7"/>
    <m/>
    <s v="IT8"/>
    <m/>
    <m/>
  </r>
  <r>
    <n v="1002"/>
    <x v="5"/>
    <n v="1001481"/>
    <n v="1"/>
    <x v="5"/>
    <n v="1128"/>
    <s v="57668-f01-05"/>
    <x v="237"/>
    <s v="FoNoP"/>
    <d v="2025-09-24T00:00:00"/>
    <s v="FoNoP"/>
    <n v="919"/>
    <n v="0.48199999999999998"/>
    <s v="FAIL"/>
    <x v="1"/>
    <x v="1"/>
    <m/>
    <m/>
    <m/>
    <m/>
    <m/>
    <m/>
    <m/>
    <m/>
    <m/>
    <x v="7"/>
    <m/>
    <s v="IT8"/>
    <m/>
    <s v="particel in inner area"/>
  </r>
  <r>
    <n v="1003"/>
    <x v="5"/>
    <n v="1001482"/>
    <n v="1"/>
    <x v="7"/>
    <n v="1123"/>
    <s v="57058-f01-4"/>
    <x v="237"/>
    <s v="FoNoP"/>
    <d v="2025-09-24T00:00:00"/>
    <s v="FoNoP"/>
    <n v="858"/>
    <n v="10.035"/>
    <s v="PASS"/>
    <x v="2"/>
    <x v="0"/>
    <m/>
    <m/>
    <m/>
    <m/>
    <m/>
    <m/>
    <m/>
    <m/>
    <m/>
    <x v="1"/>
    <s v="WASTE"/>
    <m/>
    <m/>
    <m/>
  </r>
  <r>
    <n v="1004"/>
    <x v="4"/>
    <n v="1001483"/>
    <n v="1"/>
    <x v="1"/>
    <n v="1124"/>
    <s v="57058-f01-06"/>
    <x v="237"/>
    <s v="FoNoP"/>
    <d v="2025-09-24T00:00:00"/>
    <s v="FoNoP"/>
    <n v="624"/>
    <n v="0.72499999999999998"/>
    <s v="PASS"/>
    <x v="1"/>
    <x v="2"/>
    <m/>
    <m/>
    <m/>
    <m/>
    <m/>
    <m/>
    <m/>
    <m/>
    <m/>
    <x v="7"/>
    <m/>
    <s v="IT8"/>
    <m/>
    <m/>
  </r>
  <r>
    <n v="1005"/>
    <x v="3"/>
    <n v="1001484"/>
    <n v="1"/>
    <x v="4"/>
    <n v="1122"/>
    <s v="57058-f01-20"/>
    <x v="237"/>
    <s v="FoNoP"/>
    <d v="2025-09-24T00:00:00"/>
    <s v="FoNoP"/>
    <n v="165"/>
    <n v="1.379"/>
    <s v="PASS"/>
    <x v="1"/>
    <x v="2"/>
    <m/>
    <m/>
    <m/>
    <m/>
    <m/>
    <m/>
    <m/>
    <m/>
    <m/>
    <x v="7"/>
    <m/>
    <s v="IT8"/>
    <m/>
    <m/>
  </r>
  <r>
    <n v="1006"/>
    <x v="3"/>
    <n v="1001485"/>
    <n v="1"/>
    <x v="4"/>
    <n v="1122"/>
    <s v="57058-f01-20"/>
    <x v="237"/>
    <s v="FoNoP"/>
    <d v="2025-09-24T00:00:00"/>
    <s v="FoNoP"/>
    <n v="166"/>
    <n v="1.115"/>
    <s v="PASS"/>
    <x v="1"/>
    <x v="2"/>
    <m/>
    <m/>
    <m/>
    <m/>
    <m/>
    <m/>
    <m/>
    <m/>
    <m/>
    <x v="7"/>
    <m/>
    <s v="IT8"/>
    <m/>
    <m/>
  </r>
  <r>
    <n v="1007"/>
    <x v="3"/>
    <n v="1001486"/>
    <n v="1"/>
    <x v="4"/>
    <n v="1122"/>
    <s v="57058-f01-20"/>
    <x v="237"/>
    <s v="FoNoP"/>
    <d v="2025-09-24T00:00:00"/>
    <s v="FoNoP"/>
    <n v="166"/>
    <n v="1.0449999999999999"/>
    <s v="PASS"/>
    <x v="1"/>
    <x v="2"/>
    <m/>
    <m/>
    <m/>
    <m/>
    <m/>
    <m/>
    <m/>
    <m/>
    <m/>
    <x v="7"/>
    <m/>
    <s v="IT8"/>
    <m/>
    <m/>
  </r>
  <r>
    <n v="1008"/>
    <x v="3"/>
    <n v="1001487"/>
    <n v="1"/>
    <x v="3"/>
    <n v="1105"/>
    <s v="57058-f01-28"/>
    <x v="237"/>
    <s v="FoNoP"/>
    <d v="2025-09-24T00:00:00"/>
    <s v="FoNoP"/>
    <n v="165"/>
    <n v="0.31"/>
    <s v="PASS"/>
    <x v="1"/>
    <x v="2"/>
    <m/>
    <m/>
    <m/>
    <m/>
    <m/>
    <m/>
    <m/>
    <m/>
    <m/>
    <x v="7"/>
    <m/>
    <s v="IT8"/>
    <m/>
    <m/>
  </r>
  <r>
    <n v="1009"/>
    <x v="3"/>
    <n v="1001488"/>
    <n v="1"/>
    <x v="3"/>
    <n v="1114"/>
    <s v="57058-f01-14"/>
    <x v="238"/>
    <s v="PaMe"/>
    <d v="2025-09-25T00:00:00"/>
    <s v="PaMe"/>
    <n v="165"/>
    <n v="1.593"/>
    <s v="PASS"/>
    <x v="1"/>
    <x v="2"/>
    <m/>
    <m/>
    <m/>
    <m/>
    <m/>
    <m/>
    <m/>
    <m/>
    <m/>
    <x v="7"/>
    <m/>
    <s v="IT8"/>
    <m/>
    <m/>
  </r>
  <r>
    <n v="1010"/>
    <x v="3"/>
    <n v="1001489"/>
    <n v="1"/>
    <x v="3"/>
    <n v="1114"/>
    <s v="57058-f01-14"/>
    <x v="238"/>
    <s v="PaMe"/>
    <d v="2025-09-25T00:00:00"/>
    <s v="PaMe"/>
    <n v="164"/>
    <n v="1.0169999999999999"/>
    <s v="PASS"/>
    <x v="1"/>
    <x v="2"/>
    <m/>
    <m/>
    <m/>
    <m/>
    <m/>
    <m/>
    <m/>
    <m/>
    <m/>
    <x v="7"/>
    <m/>
    <s v="IT8"/>
    <m/>
    <m/>
  </r>
  <r>
    <n v="1011"/>
    <x v="3"/>
    <n v="1001490"/>
    <n v="1"/>
    <x v="3"/>
    <n v="1114"/>
    <s v="57058-f01-14"/>
    <x v="238"/>
    <s v="PaMe"/>
    <d v="2025-09-25T00:00:00"/>
    <s v="PaMe"/>
    <n v="164"/>
    <n v="0.97399999999999998"/>
    <s v="PASS"/>
    <x v="1"/>
    <x v="2"/>
    <m/>
    <m/>
    <m/>
    <m/>
    <m/>
    <m/>
    <m/>
    <m/>
    <m/>
    <x v="7"/>
    <m/>
    <s v="IT8"/>
    <m/>
    <m/>
  </r>
  <r>
    <n v="1012"/>
    <x v="3"/>
    <n v="1001491"/>
    <n v="1"/>
    <x v="4"/>
    <n v="1107"/>
    <s v="57058-f01-36"/>
    <x v="238"/>
    <s v="PaMe"/>
    <d v="2025-09-25T00:00:00"/>
    <s v="PaMe"/>
    <n v="165"/>
    <n v="0.95299999999999996"/>
    <s v="PASS"/>
    <x v="1"/>
    <x v="2"/>
    <m/>
    <m/>
    <m/>
    <m/>
    <m/>
    <m/>
    <m/>
    <m/>
    <m/>
    <x v="7"/>
    <m/>
    <s v="IT8"/>
    <m/>
    <m/>
  </r>
  <r>
    <n v="1013"/>
    <x v="3"/>
    <n v="1001492"/>
    <n v="1"/>
    <x v="4"/>
    <n v="1107"/>
    <s v="57058-f01-36"/>
    <x v="238"/>
    <s v="PaMe"/>
    <d v="2025-09-25T00:00:00"/>
    <s v="PaMe"/>
    <n v="165"/>
    <n v="0.84"/>
    <s v="PASS"/>
    <x v="1"/>
    <x v="2"/>
    <m/>
    <m/>
    <m/>
    <m/>
    <m/>
    <m/>
    <m/>
    <m/>
    <m/>
    <x v="7"/>
    <m/>
    <s v="IT8"/>
    <m/>
    <m/>
  </r>
  <r>
    <n v="1014"/>
    <x v="3"/>
    <n v="1001493"/>
    <n v="1"/>
    <x v="4"/>
    <n v="1107"/>
    <s v="57058-f01-36"/>
    <x v="238"/>
    <s v="PaMe"/>
    <d v="2025-09-25T00:00:00"/>
    <s v="PaMe"/>
    <n v="164"/>
    <n v="0.752"/>
    <s v="PASS"/>
    <x v="1"/>
    <x v="2"/>
    <m/>
    <m/>
    <m/>
    <m/>
    <m/>
    <m/>
    <m/>
    <m/>
    <m/>
    <x v="7"/>
    <m/>
    <s v="IT8"/>
    <m/>
    <m/>
  </r>
  <r>
    <n v="1015"/>
    <x v="3"/>
    <n v="1001494"/>
    <n v="1"/>
    <x v="5"/>
    <n v="1128"/>
    <s v="57668-f01-05"/>
    <x v="238"/>
    <s v="PaMe"/>
    <d v="2025-09-25T00:00:00"/>
    <s v="PaMe"/>
    <n v="161"/>
    <n v="0.621"/>
    <s v="PASS"/>
    <x v="1"/>
    <x v="2"/>
    <m/>
    <m/>
    <m/>
    <m/>
    <m/>
    <m/>
    <m/>
    <m/>
    <m/>
    <x v="7"/>
    <m/>
    <s v="IT8"/>
    <m/>
    <m/>
  </r>
  <r>
    <n v="1016"/>
    <x v="3"/>
    <n v="1001495"/>
    <n v="1"/>
    <x v="5"/>
    <n v="1128"/>
    <s v="57668-f01-05"/>
    <x v="238"/>
    <s v="PaMe"/>
    <d v="2025-09-25T00:00:00"/>
    <s v="PaMe"/>
    <n v="161"/>
    <n v="0.68100000000000005"/>
    <s v="PASS"/>
    <x v="1"/>
    <x v="2"/>
    <m/>
    <m/>
    <m/>
    <m/>
    <m/>
    <m/>
    <m/>
    <m/>
    <m/>
    <x v="7"/>
    <m/>
    <s v="IT8"/>
    <m/>
    <m/>
  </r>
  <r>
    <n v="1017"/>
    <x v="3"/>
    <n v="1001496"/>
    <n v="1"/>
    <x v="5"/>
    <n v="1128"/>
    <s v="57668-f01-05"/>
    <x v="238"/>
    <s v="PaMe"/>
    <d v="2025-09-25T00:00:00"/>
    <s v="PaMe"/>
    <n v="160"/>
    <n v="0.55800000000000005"/>
    <s v="PASS"/>
    <x v="1"/>
    <x v="2"/>
    <m/>
    <m/>
    <m/>
    <m/>
    <m/>
    <m/>
    <m/>
    <m/>
    <m/>
    <x v="7"/>
    <m/>
    <s v="IT8"/>
    <m/>
    <m/>
  </r>
  <r>
    <n v="1018"/>
    <x v="4"/>
    <n v="1001497"/>
    <n v="1"/>
    <x v="1"/>
    <n v="1124"/>
    <s v="57058-f01-06"/>
    <x v="238"/>
    <s v="PaMe"/>
    <d v="2025-09-25T00:00:00"/>
    <s v="PaMe"/>
    <n v="623"/>
    <n v="0.436"/>
    <s v="PASS"/>
    <x v="1"/>
    <x v="2"/>
    <m/>
    <m/>
    <m/>
    <m/>
    <m/>
    <m/>
    <m/>
    <m/>
    <m/>
    <x v="7"/>
    <n v="2278"/>
    <s v="IT8"/>
    <m/>
    <m/>
  </r>
  <r>
    <n v="1019"/>
    <x v="5"/>
    <n v="1001498"/>
    <n v="1"/>
    <x v="7"/>
    <n v="1123"/>
    <s v="57058-f01-4"/>
    <x v="239"/>
    <s v="FoNoP"/>
    <d v="2025-09-26T00:00:00"/>
    <s v="FoNoP"/>
    <n v="859"/>
    <n v="5.5019999999999998"/>
    <s v="PASS"/>
    <x v="1"/>
    <x v="1"/>
    <m/>
    <m/>
    <m/>
    <m/>
    <m/>
    <m/>
    <m/>
    <m/>
    <m/>
    <x v="4"/>
    <m/>
    <s v="IT7"/>
    <m/>
    <m/>
  </r>
  <r>
    <n v="1020"/>
    <x v="3"/>
    <n v="1001499"/>
    <n v="1"/>
    <x v="1"/>
    <n v="1113"/>
    <s v="57058-f01-24"/>
    <x v="239"/>
    <s v="FoNoP"/>
    <d v="2025-09-26T00:00:00"/>
    <s v="FoNoP"/>
    <n v="164"/>
    <n v="0.47"/>
    <s v="PASS"/>
    <x v="1"/>
    <x v="2"/>
    <m/>
    <m/>
    <m/>
    <m/>
    <m/>
    <m/>
    <m/>
    <m/>
    <m/>
    <x v="7"/>
    <m/>
    <s v="IT8"/>
    <m/>
    <m/>
  </r>
  <r>
    <n v="1021"/>
    <x v="3"/>
    <n v="1001500"/>
    <n v="1"/>
    <x v="5"/>
    <n v="1111"/>
    <s v="57058-fd01-7"/>
    <x v="239"/>
    <s v="FoNoP"/>
    <d v="2025-09-26T00:00:00"/>
    <s v="FoNoP"/>
    <n v="164"/>
    <n v="0.53500000000000003"/>
    <s v="PASS"/>
    <x v="1"/>
    <x v="2"/>
    <m/>
    <m/>
    <m/>
    <m/>
    <m/>
    <m/>
    <m/>
    <m/>
    <m/>
    <x v="7"/>
    <m/>
    <s v="IT8"/>
    <m/>
    <m/>
  </r>
  <r>
    <n v="1022"/>
    <x v="3"/>
    <n v="1001501"/>
    <n v="1"/>
    <x v="3"/>
    <n v="1117"/>
    <s v="57058-f01-17"/>
    <x v="239"/>
    <s v="FoNoP"/>
    <d v="2025-09-26T00:00:00"/>
    <s v="FoNoP"/>
    <n v="164"/>
    <n v="1.9259999999999999"/>
    <s v="PASS"/>
    <x v="1"/>
    <x v="2"/>
    <m/>
    <m/>
    <m/>
    <m/>
    <m/>
    <m/>
    <m/>
    <m/>
    <m/>
    <x v="7"/>
    <m/>
    <s v="IT8"/>
    <m/>
    <m/>
  </r>
  <r>
    <n v="1023"/>
    <x v="3"/>
    <n v="1001502"/>
    <n v="1"/>
    <x v="3"/>
    <n v="1117"/>
    <s v="57058-f01-17"/>
    <x v="239"/>
    <s v="FoNoP"/>
    <d v="2025-09-26T00:00:00"/>
    <s v="FoNoP"/>
    <n v="164"/>
    <n v="1.6679999999999999"/>
    <s v="PASS"/>
    <x v="1"/>
    <x v="2"/>
    <m/>
    <m/>
    <m/>
    <m/>
    <m/>
    <m/>
    <m/>
    <m/>
    <m/>
    <x v="7"/>
    <m/>
    <s v="IT8"/>
    <m/>
    <m/>
  </r>
  <r>
    <n v="1024"/>
    <x v="3"/>
    <n v="1001503"/>
    <n v="1"/>
    <x v="3"/>
    <n v="1117"/>
    <s v="57058-f01-17"/>
    <x v="239"/>
    <s v="FoNoP"/>
    <d v="2025-09-26T00:00:00"/>
    <s v="FoNoP"/>
    <n v="165"/>
    <n v="0.48599999999999999"/>
    <s v="PASS"/>
    <x v="1"/>
    <x v="2"/>
    <m/>
    <m/>
    <m/>
    <m/>
    <m/>
    <m/>
    <m/>
    <m/>
    <m/>
    <x v="7"/>
    <m/>
    <s v="IT8"/>
    <m/>
    <m/>
  </r>
  <r>
    <n v="1025"/>
    <x v="3"/>
    <n v="1001504"/>
    <n v="1"/>
    <x v="4"/>
    <n v="1116"/>
    <s v="57058-f01-13"/>
    <x v="239"/>
    <s v="FoNoP"/>
    <d v="2025-09-26T00:00:00"/>
    <s v="FoNoP"/>
    <n v="165"/>
    <n v="1.2190000000000001"/>
    <s v="PASS"/>
    <x v="1"/>
    <x v="2"/>
    <m/>
    <m/>
    <m/>
    <m/>
    <m/>
    <m/>
    <m/>
    <m/>
    <m/>
    <x v="7"/>
    <m/>
    <s v="IT8"/>
    <m/>
    <m/>
  </r>
  <r>
    <n v="1026"/>
    <x v="3"/>
    <n v="1001505"/>
    <n v="1"/>
    <x v="4"/>
    <n v="1116"/>
    <s v="57058-f01-13"/>
    <x v="239"/>
    <s v="FoNoP"/>
    <d v="2025-09-26T00:00:00"/>
    <s v="FoNoP"/>
    <n v="166"/>
    <n v="1.1599999999999999"/>
    <s v="PASS"/>
    <x v="1"/>
    <x v="2"/>
    <m/>
    <m/>
    <m/>
    <m/>
    <m/>
    <m/>
    <m/>
    <m/>
    <m/>
    <x v="7"/>
    <m/>
    <s v="IT8"/>
    <m/>
    <m/>
  </r>
  <r>
    <n v="1027"/>
    <x v="3"/>
    <n v="1001506"/>
    <n v="1"/>
    <x v="4"/>
    <n v="1116"/>
    <s v="57058-f01-13"/>
    <x v="239"/>
    <s v="FoNoP"/>
    <d v="2025-09-26T00:00:00"/>
    <s v="FoNoP"/>
    <n v="166"/>
    <n v="1.0469999999999999"/>
    <s v="PASS"/>
    <x v="1"/>
    <x v="2"/>
    <m/>
    <m/>
    <m/>
    <m/>
    <m/>
    <m/>
    <m/>
    <m/>
    <m/>
    <x v="7"/>
    <m/>
    <s v="IT8"/>
    <m/>
    <m/>
  </r>
  <r>
    <n v="1028"/>
    <x v="3"/>
    <n v="1001507"/>
    <n v="1"/>
    <x v="3"/>
    <n v="1115"/>
    <s v="57058-f01-23"/>
    <x v="240"/>
    <s v="FoNoP"/>
    <d v="2025-09-29T00:00:00"/>
    <s v="FoNoP"/>
    <n v="165"/>
    <n v="0.54700000000000004"/>
    <s v="PASS"/>
    <x v="1"/>
    <x v="2"/>
    <m/>
    <m/>
    <m/>
    <m/>
    <m/>
    <m/>
    <m/>
    <m/>
    <m/>
    <x v="7"/>
    <m/>
    <s v="IT8"/>
    <m/>
    <m/>
  </r>
  <r>
    <n v="1029"/>
    <x v="3"/>
    <n v="1001508"/>
    <n v="1"/>
    <x v="4"/>
    <n v="1119"/>
    <s v="57058-f01-16"/>
    <x v="240"/>
    <s v="FoNoP"/>
    <d v="2025-09-29T00:00:00"/>
    <s v="FoNoP"/>
    <n v="167"/>
    <n v="0.499"/>
    <s v="PASS"/>
    <x v="1"/>
    <x v="2"/>
    <m/>
    <m/>
    <m/>
    <m/>
    <m/>
    <m/>
    <m/>
    <m/>
    <m/>
    <x v="7"/>
    <m/>
    <s v="IT8"/>
    <m/>
    <s v="Partoicles on the bottom"/>
  </r>
  <r>
    <n v="1030"/>
    <x v="3"/>
    <n v="1001509"/>
    <n v="1"/>
    <x v="5"/>
    <n v="1111"/>
    <s v="57058-fd01-7"/>
    <x v="240"/>
    <s v="FoNoP"/>
    <d v="2025-09-29T00:00:00"/>
    <s v="FoNoP"/>
    <n v="163"/>
    <n v="0.47099999999999997"/>
    <s v="PASS"/>
    <x v="1"/>
    <x v="2"/>
    <m/>
    <m/>
    <m/>
    <m/>
    <m/>
    <m/>
    <m/>
    <m/>
    <m/>
    <x v="7"/>
    <m/>
    <s v="IT8"/>
    <m/>
    <m/>
  </r>
  <r>
    <n v="1031"/>
    <x v="3"/>
    <n v="1001510"/>
    <n v="1"/>
    <x v="7"/>
    <n v="1123"/>
    <s v="57058-f01-4"/>
    <x v="240"/>
    <s v="FoNoP"/>
    <d v="2025-09-29T00:00:00"/>
    <s v="FoNoP"/>
    <n v="142"/>
    <n v="10"/>
    <s v="FAIL"/>
    <x v="2"/>
    <x v="0"/>
    <m/>
    <m/>
    <m/>
    <m/>
    <m/>
    <m/>
    <m/>
    <m/>
    <m/>
    <x v="1"/>
    <s v="WASTE"/>
    <m/>
    <m/>
    <s v="Damage on Surface"/>
  </r>
  <r>
    <n v="1032"/>
    <x v="3"/>
    <n v="1001511"/>
    <n v="1"/>
    <x v="1"/>
    <n v="1113"/>
    <s v="57058-f01-24"/>
    <x v="240"/>
    <s v="FoNoP"/>
    <d v="2025-09-29T00:00:00"/>
    <s v="FoNoP"/>
    <n v="164"/>
    <n v="0.42599999999999999"/>
    <s v="PASS"/>
    <x v="1"/>
    <x v="2"/>
    <m/>
    <m/>
    <m/>
    <m/>
    <m/>
    <m/>
    <m/>
    <m/>
    <m/>
    <x v="7"/>
    <m/>
    <s v="IT8"/>
    <m/>
    <s v="particles at the bottom"/>
  </r>
  <r>
    <n v="1033"/>
    <x v="3"/>
    <n v="1001512"/>
    <n v="1"/>
    <x v="3"/>
    <n v="1115"/>
    <s v="57058-f01-23"/>
    <x v="241"/>
    <s v="FoNoP"/>
    <d v="2025-09-30T00:00:00"/>
    <s v="FoNoP"/>
    <n v="165"/>
    <n v="0.64400000000000002"/>
    <s v="PASS"/>
    <x v="1"/>
    <x v="2"/>
    <m/>
    <m/>
    <m/>
    <m/>
    <m/>
    <m/>
    <m/>
    <m/>
    <m/>
    <x v="7"/>
    <m/>
    <s v="IT8"/>
    <m/>
    <m/>
  </r>
  <r>
    <n v="1034"/>
    <x v="3"/>
    <n v="1001513"/>
    <n v="1"/>
    <x v="4"/>
    <n v="1119"/>
    <s v="57058-f01-16"/>
    <x v="241"/>
    <s v="FoNoP"/>
    <d v="2025-09-30T00:00:00"/>
    <s v="FoNoP"/>
    <n v="166"/>
    <n v="0.55600000000000005"/>
    <s v="PASS"/>
    <x v="1"/>
    <x v="2"/>
    <m/>
    <m/>
    <m/>
    <m/>
    <m/>
    <m/>
    <m/>
    <m/>
    <m/>
    <x v="7"/>
    <m/>
    <s v="IT8"/>
    <m/>
    <m/>
  </r>
  <r>
    <n v="1035"/>
    <x v="3"/>
    <n v="1001514"/>
    <n v="1"/>
    <x v="5"/>
    <n v="1120"/>
    <s v="57058-f01-8"/>
    <x v="241"/>
    <s v="FoNoP"/>
    <d v="2025-09-30T00:00:00"/>
    <s v="FoNoP"/>
    <n v="164"/>
    <n v="0.51200000000000001"/>
    <s v="PASS"/>
    <x v="1"/>
    <x v="2"/>
    <m/>
    <m/>
    <m/>
    <m/>
    <m/>
    <m/>
    <m/>
    <m/>
    <m/>
    <x v="7"/>
    <m/>
    <s v="IT8"/>
    <m/>
    <s v="particel on the surface"/>
  </r>
  <r>
    <n v="1036"/>
    <x v="3"/>
    <n v="1001515"/>
    <n v="1"/>
    <x v="7"/>
    <n v="1121"/>
    <s v="57058-f01-3"/>
    <x v="241"/>
    <s v="FoNoP"/>
    <d v="2025-09-30T00:00:00"/>
    <s v="FoNoP"/>
    <n v="160"/>
    <n v="0.44400000000000001"/>
    <s v="PASS"/>
    <x v="1"/>
    <x v="2"/>
    <m/>
    <m/>
    <m/>
    <m/>
    <m/>
    <m/>
    <m/>
    <m/>
    <m/>
    <x v="7"/>
    <m/>
    <s v="IT8"/>
    <m/>
    <s v="particel at the bottom"/>
  </r>
  <r>
    <n v="1037"/>
    <x v="3"/>
    <n v="1001516"/>
    <n v="1"/>
    <x v="4"/>
    <n v="1126"/>
    <s v="57058-f01-21"/>
    <x v="242"/>
    <s v="FoNoP"/>
    <d v="2025-10-01T00:00:00"/>
    <s v="FoNoP"/>
    <n v="160"/>
    <n v="6"/>
    <s v="PASS"/>
    <x v="2"/>
    <x v="0"/>
    <m/>
    <m/>
    <m/>
    <m/>
    <m/>
    <m/>
    <m/>
    <m/>
    <m/>
    <x v="1"/>
    <s v="WASTE"/>
    <m/>
    <m/>
    <m/>
  </r>
  <r>
    <n v="1038"/>
    <x v="3"/>
    <n v="1001517"/>
    <n v="1"/>
    <x v="5"/>
    <n v="1127"/>
    <s v="57058-f01-22"/>
    <x v="242"/>
    <s v="FoNoP"/>
    <d v="2025-10-01T00:00:00"/>
    <s v="FoNoP"/>
    <n v="161"/>
    <n v="0.57399999999999995"/>
    <s v="PASS"/>
    <x v="1"/>
    <x v="2"/>
    <m/>
    <m/>
    <m/>
    <m/>
    <m/>
    <m/>
    <m/>
    <m/>
    <m/>
    <x v="7"/>
    <m/>
    <s v="IT8"/>
    <m/>
    <m/>
  </r>
  <r>
    <n v="1039"/>
    <x v="3"/>
    <n v="1001518"/>
    <n v="1"/>
    <x v="7"/>
    <n v="1121"/>
    <s v="57058-f01-3"/>
    <x v="242"/>
    <s v="FoNoP"/>
    <d v="2025-10-01T00:00:00"/>
    <s v="FoNoP"/>
    <n v="160"/>
    <n v="0.40500000000000003"/>
    <s v="PASS"/>
    <x v="1"/>
    <x v="2"/>
    <m/>
    <m/>
    <m/>
    <m/>
    <m/>
    <m/>
    <m/>
    <m/>
    <m/>
    <x v="7"/>
    <m/>
    <s v="IT8"/>
    <m/>
    <m/>
  </r>
  <r>
    <n v="1040"/>
    <x v="3"/>
    <n v="1001519"/>
    <n v="1"/>
    <x v="3"/>
    <n v="1125"/>
    <s v="57058-f01-05"/>
    <x v="243"/>
    <s v="FoNoP"/>
    <d v="2025-10-02T00:00:00"/>
    <s v="FoNoP"/>
    <n v="163"/>
    <n v="1.4970000000000001"/>
    <s v="PASS"/>
    <x v="1"/>
    <x v="2"/>
    <m/>
    <m/>
    <m/>
    <m/>
    <m/>
    <m/>
    <m/>
    <m/>
    <m/>
    <x v="7"/>
    <m/>
    <s v="IT8"/>
    <m/>
    <m/>
  </r>
  <r>
    <n v="1041"/>
    <x v="3"/>
    <n v="1001520"/>
    <n v="1"/>
    <x v="3"/>
    <n v="1125"/>
    <s v="57058-f01-05"/>
    <x v="243"/>
    <s v="FoNoP"/>
    <d v="2025-10-02T00:00:00"/>
    <s v="FoNoP"/>
    <n v="164"/>
    <n v="1.284"/>
    <s v="PASS"/>
    <x v="1"/>
    <x v="2"/>
    <m/>
    <m/>
    <m/>
    <m/>
    <m/>
    <m/>
    <m/>
    <m/>
    <m/>
    <x v="7"/>
    <m/>
    <s v="IT8"/>
    <m/>
    <s v="particel on the surface"/>
  </r>
  <r>
    <n v="1042"/>
    <x v="3"/>
    <n v="1001521"/>
    <n v="1"/>
    <x v="3"/>
    <n v="1125"/>
    <s v="57058-f01-05"/>
    <x v="243"/>
    <s v="FoNoP"/>
    <d v="2025-10-02T00:00:00"/>
    <s v="FoNoP"/>
    <n v="164"/>
    <n v="1.083"/>
    <s v="PASS"/>
    <x v="1"/>
    <x v="2"/>
    <m/>
    <m/>
    <m/>
    <m/>
    <m/>
    <m/>
    <m/>
    <m/>
    <m/>
    <x v="7"/>
    <m/>
    <s v="IT8"/>
    <m/>
    <s v="particel at the bottom"/>
  </r>
  <r>
    <n v="1043"/>
    <x v="3"/>
    <n v="1001522"/>
    <n v="1"/>
    <x v="4"/>
    <n v="1126"/>
    <s v="57058-f01-21"/>
    <x v="243"/>
    <s v="FoNoP"/>
    <d v="2025-10-02T00:00:00"/>
    <s v="FoNoP"/>
    <n v="161"/>
    <n v="1.2410000000000001"/>
    <s v="PASS"/>
    <x v="1"/>
    <x v="2"/>
    <m/>
    <m/>
    <m/>
    <m/>
    <m/>
    <m/>
    <m/>
    <m/>
    <m/>
    <x v="7"/>
    <m/>
    <s v="IT8"/>
    <m/>
    <m/>
  </r>
  <r>
    <n v="1044"/>
    <x v="3"/>
    <n v="1001523"/>
    <n v="1"/>
    <x v="4"/>
    <n v="1126"/>
    <s v="57058-f01-21"/>
    <x v="243"/>
    <s v="FoNoP"/>
    <d v="2025-10-02T00:00:00"/>
    <s v="FoNoP"/>
    <n v="162"/>
    <n v="1.347"/>
    <s v="PASS"/>
    <x v="1"/>
    <x v="2"/>
    <m/>
    <m/>
    <m/>
    <m/>
    <m/>
    <m/>
    <m/>
    <m/>
    <m/>
    <x v="7"/>
    <m/>
    <s v="IT8"/>
    <m/>
    <m/>
  </r>
  <r>
    <n v="1045"/>
    <x v="3"/>
    <n v="1001524"/>
    <n v="1"/>
    <x v="4"/>
    <n v="1126"/>
    <s v="57058-f01-21"/>
    <x v="243"/>
    <s v="FoNoP"/>
    <d v="2025-10-02T00:00:00"/>
    <s v="FoNoP"/>
    <n v="162"/>
    <n v="0.92800000000000005"/>
    <s v="PASS"/>
    <x v="1"/>
    <x v="2"/>
    <m/>
    <m/>
    <m/>
    <m/>
    <m/>
    <m/>
    <m/>
    <m/>
    <m/>
    <x v="7"/>
    <m/>
    <s v="IT8"/>
    <m/>
    <m/>
  </r>
  <r>
    <n v="1046"/>
    <x v="3"/>
    <n v="1001525"/>
    <n v="1"/>
    <x v="5"/>
    <n v="1127"/>
    <s v="57058-f01-22"/>
    <x v="243"/>
    <s v="FoNoP"/>
    <d v="2025-10-02T00:00:00"/>
    <s v="FoNoP"/>
    <n v="158"/>
    <n v="0.89500000000000002"/>
    <s v="PASS"/>
    <x v="1"/>
    <x v="2"/>
    <m/>
    <m/>
    <m/>
    <m/>
    <m/>
    <m/>
    <m/>
    <m/>
    <m/>
    <x v="7"/>
    <m/>
    <s v="IT8"/>
    <m/>
    <m/>
  </r>
  <r>
    <n v="1047"/>
    <x v="3"/>
    <n v="1001526"/>
    <n v="1"/>
    <x v="5"/>
    <n v="1127"/>
    <s v="57058-f01-22"/>
    <x v="243"/>
    <s v="FoNoP"/>
    <d v="2025-10-02T00:00:00"/>
    <s v="FoNoP"/>
    <n v="158"/>
    <n v="0.83299999999999996"/>
    <s v="PASS"/>
    <x v="1"/>
    <x v="2"/>
    <m/>
    <m/>
    <m/>
    <m/>
    <m/>
    <m/>
    <m/>
    <m/>
    <m/>
    <x v="7"/>
    <m/>
    <s v="IT8"/>
    <m/>
    <m/>
  </r>
  <r>
    <n v="1048"/>
    <x v="3"/>
    <n v="1001527"/>
    <n v="1"/>
    <x v="5"/>
    <n v="1127"/>
    <s v="57058-f01-22"/>
    <x v="243"/>
    <s v="FoNoP"/>
    <d v="2025-10-02T00:00:00"/>
    <s v="FoNoP"/>
    <n v="160"/>
    <n v="0.75700000000000001"/>
    <s v="PASS"/>
    <x v="1"/>
    <x v="2"/>
    <m/>
    <m/>
    <m/>
    <m/>
    <m/>
    <m/>
    <m/>
    <m/>
    <m/>
    <x v="7"/>
    <m/>
    <s v="IT8"/>
    <m/>
    <m/>
  </r>
  <r>
    <n v="1049"/>
    <x v="3"/>
    <n v="1001528"/>
    <n v="1"/>
    <x v="7"/>
    <n v="1128"/>
    <s v="57668-f01-05"/>
    <x v="243"/>
    <s v="FoNoP"/>
    <d v="2025-10-02T00:00:00"/>
    <s v="FoNoP"/>
    <n v="157"/>
    <n v="3.3050000000000002"/>
    <s v="PASS"/>
    <x v="1"/>
    <x v="2"/>
    <m/>
    <m/>
    <m/>
    <m/>
    <m/>
    <m/>
    <m/>
    <m/>
    <m/>
    <x v="7"/>
    <m/>
    <s v="IT8"/>
    <m/>
    <m/>
  </r>
  <r>
    <n v="1050"/>
    <x v="3"/>
    <n v="1001529"/>
    <n v="1"/>
    <x v="7"/>
    <n v="1128"/>
    <s v="57668-f01-05"/>
    <x v="243"/>
    <s v="FoNoP"/>
    <d v="2025-10-02T00:00:00"/>
    <s v="FoNoP"/>
    <n v="158"/>
    <n v="0.86099999999999999"/>
    <s v="PASS"/>
    <x v="1"/>
    <x v="2"/>
    <m/>
    <m/>
    <m/>
    <m/>
    <m/>
    <m/>
    <m/>
    <m/>
    <m/>
    <x v="7"/>
    <m/>
    <s v="IT8"/>
    <m/>
    <m/>
  </r>
  <r>
    <n v="1051"/>
    <x v="3"/>
    <n v="1001530"/>
    <n v="1"/>
    <x v="7"/>
    <n v="1128"/>
    <s v="57668-f01-05"/>
    <x v="243"/>
    <s v="FoNoP"/>
    <d v="2025-10-02T00:00:00"/>
    <s v="FoNoP"/>
    <n v="159"/>
    <n v="0.65100000000000002"/>
    <s v="PASS"/>
    <x v="1"/>
    <x v="2"/>
    <m/>
    <m/>
    <m/>
    <m/>
    <m/>
    <m/>
    <m/>
    <m/>
    <m/>
    <x v="7"/>
    <m/>
    <s v="IT8"/>
    <m/>
    <m/>
  </r>
  <r>
    <n v="1052"/>
    <x v="3"/>
    <n v="1001531"/>
    <n v="1"/>
    <x v="1"/>
    <n v="1124"/>
    <s v="57058-f01-06"/>
    <x v="243"/>
    <s v="FoNoP"/>
    <d v="2025-10-02T00:00:00"/>
    <s v="FoNoP"/>
    <n v="164"/>
    <n v="0.60099999999999998"/>
    <s v="PASS"/>
    <x v="1"/>
    <x v="2"/>
    <m/>
    <m/>
    <m/>
    <m/>
    <m/>
    <m/>
    <m/>
    <m/>
    <m/>
    <x v="7"/>
    <m/>
    <s v="IT8"/>
    <m/>
    <s v="particel on the surface"/>
  </r>
  <r>
    <n v="1053"/>
    <x v="3"/>
    <n v="1001532"/>
    <n v="1"/>
    <x v="1"/>
    <n v="1124"/>
    <s v="57058-f01-06"/>
    <x v="243"/>
    <s v="FoNoP"/>
    <d v="2025-10-02T00:00:00"/>
    <s v="FoNoP"/>
    <n v="164"/>
    <n v="0.68500000000000005"/>
    <s v="PASS"/>
    <x v="1"/>
    <x v="2"/>
    <m/>
    <m/>
    <m/>
    <m/>
    <m/>
    <m/>
    <m/>
    <m/>
    <m/>
    <x v="7"/>
    <m/>
    <s v="IT8"/>
    <m/>
    <m/>
  </r>
  <r>
    <n v="1054"/>
    <x v="3"/>
    <n v="1001533"/>
    <n v="1"/>
    <x v="1"/>
    <n v="1124"/>
    <s v="57058-f01-06"/>
    <x v="243"/>
    <s v="FoNoP"/>
    <d v="2025-10-02T00:00:00"/>
    <s v="FoNoP"/>
    <n v="165"/>
    <n v="0.65400000000000003"/>
    <s v="PASS"/>
    <x v="1"/>
    <x v="2"/>
    <m/>
    <m/>
    <m/>
    <m/>
    <m/>
    <m/>
    <m/>
    <m/>
    <m/>
    <x v="7"/>
    <m/>
    <s v="IT8"/>
    <m/>
    <m/>
  </r>
  <r>
    <n v="1055"/>
    <x v="3"/>
    <n v="1001534"/>
    <n v="1"/>
    <x v="3"/>
    <n v="1125"/>
    <s v="57058-f01-05"/>
    <x v="244"/>
    <s v="FoNoP"/>
    <d v="2025-10-06T00:00:00"/>
    <s v="FoNoP"/>
    <n v="163"/>
    <n v="0.67700000000000005"/>
    <s v="PASS"/>
    <x v="1"/>
    <x v="2"/>
    <m/>
    <m/>
    <m/>
    <m/>
    <m/>
    <m/>
    <m/>
    <m/>
    <m/>
    <x v="7"/>
    <m/>
    <s v="IT8"/>
    <m/>
    <m/>
  </r>
  <r>
    <n v="1056"/>
    <x v="3"/>
    <n v="1001535"/>
    <n v="1"/>
    <x v="3"/>
    <n v="1125"/>
    <s v="57058-f01-05"/>
    <x v="244"/>
    <s v="FoNoP"/>
    <d v="2025-10-06T00:00:00"/>
    <s v="FoNoP"/>
    <n v="163"/>
    <n v="0.58499999999999996"/>
    <s v="PASS"/>
    <x v="1"/>
    <x v="2"/>
    <m/>
    <m/>
    <m/>
    <m/>
    <m/>
    <m/>
    <m/>
    <m/>
    <m/>
    <x v="7"/>
    <m/>
    <s v="IT8"/>
    <m/>
    <m/>
  </r>
  <r>
    <n v="1057"/>
    <x v="3"/>
    <n v="1001536"/>
    <n v="1"/>
    <x v="3"/>
    <n v="1125"/>
    <s v="57058-f01-05"/>
    <x v="244"/>
    <s v="FoNoP"/>
    <d v="2025-10-06T00:00:00"/>
    <s v="FoNoP"/>
    <n v="164"/>
    <n v="0.57799999999999996"/>
    <s v="PASS"/>
    <x v="1"/>
    <x v="2"/>
    <m/>
    <m/>
    <m/>
    <m/>
    <m/>
    <m/>
    <m/>
    <m/>
    <m/>
    <x v="7"/>
    <m/>
    <s v="IT8"/>
    <m/>
    <m/>
  </r>
  <r>
    <n v="1058"/>
    <x v="3"/>
    <n v="1001537"/>
    <n v="1"/>
    <x v="4"/>
    <n v="1126"/>
    <s v="57058-f01-21"/>
    <x v="244"/>
    <s v="FoNoP"/>
    <d v="2025-10-06T00:00:00"/>
    <s v="FoNoP"/>
    <n v="159"/>
    <n v="0.71799999999999997"/>
    <s v="PASS"/>
    <x v="1"/>
    <x v="2"/>
    <m/>
    <m/>
    <m/>
    <m/>
    <m/>
    <m/>
    <m/>
    <m/>
    <m/>
    <x v="7"/>
    <m/>
    <s v="IT8"/>
    <m/>
    <m/>
  </r>
  <r>
    <n v="1059"/>
    <x v="3"/>
    <n v="1001538"/>
    <n v="1"/>
    <x v="4"/>
    <n v="1126"/>
    <s v="57058-f01-21"/>
    <x v="244"/>
    <s v="FoNoP"/>
    <d v="2025-10-06T00:00:00"/>
    <s v="FoNoP"/>
    <n v="160"/>
    <n v="0.73"/>
    <s v="PASS"/>
    <x v="1"/>
    <x v="2"/>
    <m/>
    <m/>
    <m/>
    <m/>
    <m/>
    <m/>
    <m/>
    <m/>
    <m/>
    <x v="7"/>
    <m/>
    <s v="IT8"/>
    <m/>
    <m/>
  </r>
  <r>
    <n v="1060"/>
    <x v="3"/>
    <n v="1001539"/>
    <n v="1"/>
    <x v="4"/>
    <n v="1126"/>
    <s v="57058-f01-21"/>
    <x v="244"/>
    <s v="FoNoP"/>
    <d v="2025-10-06T00:00:00"/>
    <s v="FoNoP"/>
    <n v="160"/>
    <n v="2.2160000000000002"/>
    <s v="PASS"/>
    <x v="1"/>
    <x v="2"/>
    <m/>
    <m/>
    <m/>
    <m/>
    <m/>
    <m/>
    <m/>
    <m/>
    <m/>
    <x v="7"/>
    <m/>
    <s v="IT8"/>
    <m/>
    <m/>
  </r>
  <r>
    <n v="1061"/>
    <x v="3"/>
    <n v="1001540"/>
    <n v="1"/>
    <x v="5"/>
    <n v="1127"/>
    <s v="57058-f01-22"/>
    <x v="244"/>
    <s v="FoNoP"/>
    <d v="2025-10-06T00:00:00"/>
    <s v="FoNoP"/>
    <n v="155"/>
    <n v="6"/>
    <s v="FAIL"/>
    <x v="2"/>
    <x v="0"/>
    <m/>
    <m/>
    <m/>
    <m/>
    <m/>
    <m/>
    <m/>
    <m/>
    <m/>
    <x v="1"/>
    <s v="WASTE"/>
    <m/>
    <m/>
    <s v="damage on surface"/>
  </r>
  <r>
    <n v="1062"/>
    <x v="3"/>
    <n v="1001541"/>
    <n v="1"/>
    <x v="5"/>
    <n v="1127"/>
    <s v="57058-f01-22"/>
    <x v="244"/>
    <s v="FoNoP"/>
    <d v="2025-10-06T00:00:00"/>
    <s v="FoNoP"/>
    <n v="151"/>
    <n v="6"/>
    <s v="FAIL"/>
    <x v="2"/>
    <x v="0"/>
    <m/>
    <m/>
    <m/>
    <m/>
    <m/>
    <m/>
    <m/>
    <m/>
    <m/>
    <x v="1"/>
    <s v="WASTE"/>
    <m/>
    <m/>
    <s v="damage on surface"/>
  </r>
  <r>
    <n v="1063"/>
    <x v="3"/>
    <n v="1001542"/>
    <n v="1"/>
    <x v="5"/>
    <n v="1127"/>
    <s v="57058-f01-22"/>
    <x v="244"/>
    <s v="FoNoP"/>
    <d v="2025-10-06T00:00:00"/>
    <s v="FoNoP"/>
    <n v="154"/>
    <n v="1.51"/>
    <s v="PASS"/>
    <x v="1"/>
    <x v="1"/>
    <m/>
    <m/>
    <m/>
    <m/>
    <m/>
    <m/>
    <m/>
    <m/>
    <m/>
    <x v="7"/>
    <m/>
    <s v="IT8"/>
    <m/>
    <s v="damage on surface"/>
  </r>
  <r>
    <n v="1064"/>
    <x v="3"/>
    <n v="1001543"/>
    <n v="1"/>
    <x v="7"/>
    <n v="1128"/>
    <s v="57668-f01-05"/>
    <x v="244"/>
    <s v="FoNoP"/>
    <d v="2025-10-06T00:00:00"/>
    <s v="FoNoP"/>
    <n v="157"/>
    <n v="0.498"/>
    <s v="PASS"/>
    <x v="1"/>
    <x v="2"/>
    <m/>
    <m/>
    <m/>
    <m/>
    <m/>
    <m/>
    <m/>
    <m/>
    <m/>
    <x v="7"/>
    <m/>
    <s v="IT8"/>
    <m/>
    <s v="particel at the boittom"/>
  </r>
  <r>
    <n v="1065"/>
    <x v="3"/>
    <n v="1001544"/>
    <n v="1"/>
    <x v="7"/>
    <n v="1128"/>
    <s v="57668-f01-05"/>
    <x v="244"/>
    <s v="FoNoP"/>
    <d v="2025-10-06T00:00:00"/>
    <s v="FoNoP"/>
    <n v="158"/>
    <n v="0.42499999999999999"/>
    <s v="PASS"/>
    <x v="1"/>
    <x v="2"/>
    <m/>
    <m/>
    <m/>
    <m/>
    <m/>
    <m/>
    <m/>
    <m/>
    <m/>
    <x v="7"/>
    <m/>
    <s v="IT8"/>
    <m/>
    <m/>
  </r>
  <r>
    <n v="1066"/>
    <x v="3"/>
    <n v="1001545"/>
    <n v="1"/>
    <x v="7"/>
    <n v="1128"/>
    <s v="57668-f01-05"/>
    <x v="244"/>
    <s v="FoNoP"/>
    <d v="2025-10-06T00:00:00"/>
    <s v="FoNoP"/>
    <n v="159"/>
    <n v="0.41499999999999998"/>
    <s v="PASS"/>
    <x v="1"/>
    <x v="2"/>
    <m/>
    <m/>
    <m/>
    <m/>
    <m/>
    <m/>
    <m/>
    <m/>
    <m/>
    <x v="7"/>
    <m/>
    <s v="IT8"/>
    <m/>
    <m/>
  </r>
  <r>
    <n v="1067"/>
    <x v="3"/>
    <n v="1001546"/>
    <n v="1"/>
    <x v="1"/>
    <n v="1124"/>
    <s v="57058-f01-06"/>
    <x v="244"/>
    <s v="FoNoP"/>
    <d v="2025-10-06T00:00:00"/>
    <s v="FoNoP"/>
    <n v="163"/>
    <n v="0.41"/>
    <s v="PASS"/>
    <x v="1"/>
    <x v="2"/>
    <m/>
    <m/>
    <m/>
    <m/>
    <m/>
    <m/>
    <m/>
    <m/>
    <m/>
    <x v="7"/>
    <m/>
    <s v="IT8"/>
    <m/>
    <m/>
  </r>
  <r>
    <n v="1068"/>
    <x v="3"/>
    <n v="1001547"/>
    <n v="1"/>
    <x v="1"/>
    <n v="1124"/>
    <s v="57058-f01-06"/>
    <x v="244"/>
    <s v="FoNoP"/>
    <d v="2025-10-06T00:00:00"/>
    <s v="FoNoP"/>
    <n v="164"/>
    <n v="0.372"/>
    <s v="PASS"/>
    <x v="1"/>
    <x v="2"/>
    <m/>
    <m/>
    <m/>
    <m/>
    <m/>
    <m/>
    <m/>
    <m/>
    <m/>
    <x v="7"/>
    <m/>
    <s v="IT8"/>
    <m/>
    <m/>
  </r>
  <r>
    <n v="1069"/>
    <x v="3"/>
    <n v="1001548"/>
    <n v="1"/>
    <x v="1"/>
    <n v="1124"/>
    <s v="57058-f01-06"/>
    <x v="244"/>
    <s v="FoNoP"/>
    <d v="2025-10-06T00:00:00"/>
    <s v="FoNoP"/>
    <n v="164"/>
    <n v="0.438"/>
    <s v="PASS"/>
    <x v="1"/>
    <x v="2"/>
    <m/>
    <m/>
    <m/>
    <m/>
    <m/>
    <m/>
    <m/>
    <m/>
    <m/>
    <x v="7"/>
    <m/>
    <s v="IT8"/>
    <m/>
    <s v="particel at the bottom"/>
  </r>
  <r>
    <n v="1070"/>
    <x v="3"/>
    <n v="1001549"/>
    <n v="1"/>
    <x v="3"/>
    <n v="1125"/>
    <s v="57058-f01-05"/>
    <x v="245"/>
    <s v="FoNoP"/>
    <d v="2025-10-07T00:00:00"/>
    <s v="FoNoP"/>
    <n v="164"/>
    <n v="1.4419999999999999"/>
    <s v="PASS"/>
    <x v="1"/>
    <x v="2"/>
    <m/>
    <m/>
    <m/>
    <m/>
    <m/>
    <m/>
    <m/>
    <m/>
    <m/>
    <x v="7"/>
    <m/>
    <s v="IT8"/>
    <m/>
    <m/>
  </r>
  <r>
    <n v="1071"/>
    <x v="3"/>
    <n v="1001550"/>
    <n v="1"/>
    <x v="3"/>
    <n v="1125"/>
    <s v="57058-f01-05"/>
    <x v="245"/>
    <s v="FoNoP"/>
    <d v="2025-10-07T00:00:00"/>
    <s v="FoNoP"/>
    <n v="164"/>
    <n v="1.1759999999999999"/>
    <s v="PASS"/>
    <x v="1"/>
    <x v="2"/>
    <m/>
    <m/>
    <m/>
    <m/>
    <m/>
    <m/>
    <m/>
    <m/>
    <m/>
    <x v="7"/>
    <m/>
    <s v="IT8"/>
    <m/>
    <m/>
  </r>
  <r>
    <n v="1072"/>
    <x v="3"/>
    <n v="1001551"/>
    <n v="1"/>
    <x v="3"/>
    <n v="1125"/>
    <s v="57058-f01-05"/>
    <x v="245"/>
    <s v="FoNoP"/>
    <d v="2025-10-07T00:00:00"/>
    <s v="FoNoP"/>
    <n v="165"/>
    <n v="0.95899999999999996"/>
    <s v="PASS"/>
    <x v="1"/>
    <x v="2"/>
    <m/>
    <m/>
    <m/>
    <m/>
    <m/>
    <m/>
    <m/>
    <m/>
    <m/>
    <x v="7"/>
    <m/>
    <s v="IT8"/>
    <m/>
    <m/>
  </r>
  <r>
    <n v="1073"/>
    <x v="3"/>
    <n v="1001552"/>
    <n v="1"/>
    <x v="4"/>
    <n v="1126"/>
    <s v="57058-f01-21"/>
    <x v="245"/>
    <s v="FoNoP"/>
    <d v="2025-10-07T00:00:00"/>
    <s v="FoNoP"/>
    <n v="166"/>
    <n v="0.61099999999999999"/>
    <s v="PASS"/>
    <x v="1"/>
    <x v="2"/>
    <m/>
    <m/>
    <m/>
    <m/>
    <m/>
    <m/>
    <m/>
    <m/>
    <m/>
    <x v="7"/>
    <m/>
    <s v="IT8"/>
    <m/>
    <m/>
  </r>
  <r>
    <n v="1074"/>
    <x v="3"/>
    <n v="1001553"/>
    <n v="1"/>
    <x v="4"/>
    <n v="1126"/>
    <s v="57058-f01-21"/>
    <x v="245"/>
    <s v="FoNoP"/>
    <d v="2025-10-07T00:00:00"/>
    <s v="FoNoP"/>
    <n v="166"/>
    <n v="0.82499999999999996"/>
    <s v="PASS"/>
    <x v="1"/>
    <x v="2"/>
    <m/>
    <m/>
    <m/>
    <m/>
    <m/>
    <m/>
    <m/>
    <m/>
    <m/>
    <x v="7"/>
    <m/>
    <s v="IT8"/>
    <m/>
    <m/>
  </r>
  <r>
    <n v="1075"/>
    <x v="3"/>
    <n v="1001554"/>
    <n v="1"/>
    <x v="4"/>
    <n v="1126"/>
    <s v="57058-f01-21"/>
    <x v="245"/>
    <s v="FoNoP"/>
    <d v="2025-10-07T00:00:00"/>
    <s v="FoNoP"/>
    <n v="167"/>
    <n v="1.0089999999999999"/>
    <s v="PASS"/>
    <x v="1"/>
    <x v="2"/>
    <m/>
    <m/>
    <m/>
    <m/>
    <m/>
    <m/>
    <m/>
    <m/>
    <m/>
    <x v="7"/>
    <m/>
    <s v="IT8"/>
    <m/>
    <m/>
  </r>
  <r>
    <n v="1076"/>
    <x v="3"/>
    <n v="1001555"/>
    <n v="1"/>
    <x v="5"/>
    <n v="1127"/>
    <s v="57058-f01-22"/>
    <x v="245"/>
    <s v="FoNoP"/>
    <d v="2025-10-07T00:00:00"/>
    <s v="FoNoP"/>
    <n v="161"/>
    <n v="0.83799999999999997"/>
    <s v="PASS"/>
    <x v="1"/>
    <x v="2"/>
    <m/>
    <m/>
    <m/>
    <m/>
    <m/>
    <m/>
    <m/>
    <m/>
    <m/>
    <x v="7"/>
    <m/>
    <s v="IT8"/>
    <m/>
    <m/>
  </r>
  <r>
    <n v="1077"/>
    <x v="3"/>
    <n v="1001556"/>
    <n v="1"/>
    <x v="5"/>
    <n v="1127"/>
    <s v="57058-f01-22"/>
    <x v="245"/>
    <s v="FoNoP"/>
    <d v="2025-10-07T00:00:00"/>
    <s v="FoNoP"/>
    <n v="162"/>
    <n v="0.78100000000000003"/>
    <s v="PASS"/>
    <x v="1"/>
    <x v="2"/>
    <m/>
    <m/>
    <m/>
    <m/>
    <m/>
    <m/>
    <m/>
    <m/>
    <m/>
    <x v="7"/>
    <m/>
    <s v="IT8"/>
    <m/>
    <s v="particel on the surface"/>
  </r>
  <r>
    <n v="1078"/>
    <x v="3"/>
    <n v="1001557"/>
    <n v="1"/>
    <x v="5"/>
    <n v="1127"/>
    <s v="57058-f01-22"/>
    <x v="245"/>
    <s v="FoNoP"/>
    <d v="2025-10-07T00:00:00"/>
    <s v="FoNoP"/>
    <n v="163"/>
    <n v="0.72"/>
    <s v="PASS"/>
    <x v="1"/>
    <x v="2"/>
    <m/>
    <m/>
    <m/>
    <m/>
    <m/>
    <m/>
    <m/>
    <m/>
    <m/>
    <x v="7"/>
    <m/>
    <s v="IT8"/>
    <m/>
    <m/>
  </r>
  <r>
    <n v="1079"/>
    <x v="3"/>
    <n v="1001558"/>
    <n v="1"/>
    <x v="7"/>
    <n v="1128"/>
    <s v="57668-f01-05"/>
    <x v="245"/>
    <s v="FoNoP"/>
    <d v="2025-10-07T00:00:00"/>
    <s v="FoNoP"/>
    <n v="158"/>
    <n v="0.70299999999999996"/>
    <s v="PASS"/>
    <x v="1"/>
    <x v="2"/>
    <m/>
    <m/>
    <m/>
    <m/>
    <m/>
    <m/>
    <m/>
    <m/>
    <m/>
    <x v="7"/>
    <m/>
    <s v="IT8"/>
    <m/>
    <m/>
  </r>
  <r>
    <n v="1080"/>
    <x v="3"/>
    <n v="1001559"/>
    <n v="1"/>
    <x v="7"/>
    <n v="1128"/>
    <s v="57668-f01-05"/>
    <x v="245"/>
    <s v="FoNoP"/>
    <d v="2025-10-07T00:00:00"/>
    <s v="FoNoP"/>
    <n v="159"/>
    <n v="0.70899999999999996"/>
    <s v="PASS"/>
    <x v="1"/>
    <x v="2"/>
    <m/>
    <m/>
    <m/>
    <m/>
    <m/>
    <m/>
    <m/>
    <m/>
    <m/>
    <x v="7"/>
    <m/>
    <s v="IT8"/>
    <m/>
    <m/>
  </r>
  <r>
    <n v="1081"/>
    <x v="3"/>
    <n v="1001560"/>
    <n v="1"/>
    <x v="7"/>
    <n v="1128"/>
    <s v="57668-f01-05"/>
    <x v="245"/>
    <s v="FoNoP"/>
    <d v="2025-10-07T00:00:00"/>
    <s v="FoNoP"/>
    <n v="160"/>
    <n v="0.56999999999999995"/>
    <s v="PASS"/>
    <x v="1"/>
    <x v="2"/>
    <m/>
    <m/>
    <m/>
    <m/>
    <m/>
    <m/>
    <m/>
    <m/>
    <m/>
    <x v="7"/>
    <m/>
    <s v="IT8"/>
    <m/>
    <m/>
  </r>
  <r>
    <n v="1082"/>
    <x v="3"/>
    <n v="1001561"/>
    <n v="1"/>
    <x v="1"/>
    <n v="1124"/>
    <s v="57058-f01-06"/>
    <x v="245"/>
    <s v="FoNoP"/>
    <d v="2025-10-07T00:00:00"/>
    <s v="FoNoP"/>
    <n v="164"/>
    <n v="0.621"/>
    <s v="PASS"/>
    <x v="1"/>
    <x v="2"/>
    <m/>
    <m/>
    <m/>
    <m/>
    <m/>
    <m/>
    <m/>
    <m/>
    <m/>
    <x v="7"/>
    <m/>
    <s v="IT8"/>
    <m/>
    <m/>
  </r>
  <r>
    <n v="1083"/>
    <x v="3"/>
    <n v="1001562"/>
    <n v="1"/>
    <x v="1"/>
    <n v="1124"/>
    <s v="57058-f01-06"/>
    <x v="245"/>
    <s v="FoNoP"/>
    <d v="2025-10-07T00:00:00"/>
    <s v="FoNoP"/>
    <n v="165"/>
    <n v="0.54100000000000004"/>
    <s v="PASS"/>
    <x v="1"/>
    <x v="2"/>
    <m/>
    <m/>
    <m/>
    <m/>
    <m/>
    <m/>
    <m/>
    <m/>
    <m/>
    <x v="7"/>
    <m/>
    <s v="IT8"/>
    <m/>
    <m/>
  </r>
  <r>
    <n v="1084"/>
    <x v="3"/>
    <n v="1001563"/>
    <n v="1"/>
    <x v="1"/>
    <n v="1124"/>
    <s v="57058-f01-06"/>
    <x v="245"/>
    <s v="FoNoP"/>
    <d v="2025-10-07T00:00:00"/>
    <s v="FoNoP"/>
    <n v="166"/>
    <n v="0.501"/>
    <s v="PASS"/>
    <x v="1"/>
    <x v="2"/>
    <m/>
    <m/>
    <m/>
    <m/>
    <m/>
    <m/>
    <m/>
    <m/>
    <m/>
    <x v="7"/>
    <m/>
    <s v="IT8"/>
    <m/>
    <m/>
  </r>
  <r>
    <n v="1085"/>
    <x v="3"/>
    <n v="1001564"/>
    <n v="1"/>
    <x v="3"/>
    <n v="1125"/>
    <s v="57058-f01-05"/>
    <x v="246"/>
    <s v="FoNoP"/>
    <d v="2025-10-08T00:00:00"/>
    <s v="FoNoP"/>
    <n v="163"/>
    <n v="2.2639999999999998"/>
    <s v="PASS"/>
    <x v="1"/>
    <x v="2"/>
    <m/>
    <m/>
    <m/>
    <m/>
    <m/>
    <m/>
    <m/>
    <m/>
    <m/>
    <x v="7"/>
    <m/>
    <s v="IT8"/>
    <m/>
    <m/>
  </r>
  <r>
    <n v="1086"/>
    <x v="3"/>
    <n v="1001565"/>
    <n v="1"/>
    <x v="3"/>
    <n v="1125"/>
    <s v="57058-f01-05"/>
    <x v="246"/>
    <s v="FoNoP"/>
    <d v="2025-10-08T00:00:00"/>
    <s v="FoNoP"/>
    <n v="164"/>
    <n v="1.9359999999999999"/>
    <s v="PASS"/>
    <x v="1"/>
    <x v="2"/>
    <m/>
    <m/>
    <m/>
    <m/>
    <m/>
    <m/>
    <m/>
    <m/>
    <m/>
    <x v="7"/>
    <m/>
    <s v="IT8"/>
    <m/>
    <m/>
  </r>
  <r>
    <n v="1087"/>
    <x v="3"/>
    <n v="1001566"/>
    <n v="1"/>
    <x v="3"/>
    <n v="1125"/>
    <s v="57058-f01-05"/>
    <x v="246"/>
    <s v="FoNoP"/>
    <d v="2025-10-08T00:00:00"/>
    <s v="FoNoP"/>
    <n v="164"/>
    <n v="1.6080000000000001"/>
    <s v="PASS"/>
    <x v="1"/>
    <x v="2"/>
    <m/>
    <m/>
    <m/>
    <m/>
    <m/>
    <m/>
    <m/>
    <m/>
    <m/>
    <x v="7"/>
    <m/>
    <s v="IT8"/>
    <m/>
    <m/>
  </r>
  <r>
    <n v="1088"/>
    <x v="3"/>
    <n v="1001567"/>
    <n v="1"/>
    <x v="4"/>
    <n v="1126"/>
    <s v="57058-f01-21"/>
    <x v="246"/>
    <s v="FoNoP"/>
    <d v="2025-10-08T00:00:00"/>
    <s v="FoNoP"/>
    <n v="162"/>
    <n v="1.355"/>
    <s v="PASS"/>
    <x v="1"/>
    <x v="2"/>
    <m/>
    <m/>
    <m/>
    <m/>
    <m/>
    <m/>
    <m/>
    <m/>
    <m/>
    <x v="7"/>
    <m/>
    <s v="IT8"/>
    <m/>
    <m/>
  </r>
  <r>
    <n v="1089"/>
    <x v="3"/>
    <n v="1001568"/>
    <n v="1"/>
    <x v="4"/>
    <n v="1126"/>
    <s v="57058-f01-21"/>
    <x v="246"/>
    <s v="FoNoP"/>
    <d v="2025-10-08T00:00:00"/>
    <s v="FoNoP"/>
    <n v="163"/>
    <n v="1.1160000000000001"/>
    <s v="PASS"/>
    <x v="1"/>
    <x v="2"/>
    <m/>
    <m/>
    <m/>
    <m/>
    <m/>
    <m/>
    <m/>
    <m/>
    <m/>
    <x v="7"/>
    <m/>
    <s v="IT8"/>
    <m/>
    <m/>
  </r>
  <r>
    <n v="1090"/>
    <x v="3"/>
    <n v="1001569"/>
    <n v="1"/>
    <x v="4"/>
    <n v="1126"/>
    <s v="57058-f01-21"/>
    <x v="246"/>
    <s v="FoNoP"/>
    <d v="2025-10-08T00:00:00"/>
    <s v="FoNoP"/>
    <n v="163"/>
    <n v="1.3440000000000001"/>
    <s v="PASS"/>
    <x v="1"/>
    <x v="2"/>
    <m/>
    <m/>
    <m/>
    <m/>
    <m/>
    <m/>
    <m/>
    <m/>
    <m/>
    <x v="7"/>
    <m/>
    <s v="IT8"/>
    <m/>
    <m/>
  </r>
  <r>
    <n v="1091"/>
    <x v="3"/>
    <n v="1001570"/>
    <n v="1"/>
    <x v="5"/>
    <n v="1127"/>
    <s v="57058-f01-22"/>
    <x v="246"/>
    <s v="FoNoP"/>
    <d v="2025-10-08T00:00:00"/>
    <s v="FoNoP"/>
    <n v="161"/>
    <n v="1.1479999999999999"/>
    <s v="PASS"/>
    <x v="1"/>
    <x v="2"/>
    <m/>
    <m/>
    <m/>
    <m/>
    <m/>
    <m/>
    <m/>
    <m/>
    <m/>
    <x v="7"/>
    <m/>
    <s v="IT8"/>
    <m/>
    <m/>
  </r>
  <r>
    <n v="1092"/>
    <x v="3"/>
    <n v="1001571"/>
    <n v="1"/>
    <x v="5"/>
    <n v="1127"/>
    <s v="57058-f01-22"/>
    <x v="246"/>
    <s v="FoNoP"/>
    <d v="2025-10-08T00:00:00"/>
    <s v="FoNoP"/>
    <n v="162"/>
    <n v="1.0760000000000001"/>
    <s v="PASS"/>
    <x v="1"/>
    <x v="2"/>
    <m/>
    <m/>
    <m/>
    <m/>
    <m/>
    <m/>
    <m/>
    <m/>
    <m/>
    <x v="7"/>
    <m/>
    <s v="IT8"/>
    <m/>
    <m/>
  </r>
  <r>
    <n v="1093"/>
    <x v="3"/>
    <n v="1001572"/>
    <n v="1"/>
    <x v="5"/>
    <n v="1127"/>
    <s v="57058-f01-22"/>
    <x v="246"/>
    <s v="FoNoP"/>
    <d v="2025-10-08T00:00:00"/>
    <s v="FoNoP"/>
    <n v="163"/>
    <n v="0.83199999999999996"/>
    <s v="PASS"/>
    <x v="1"/>
    <x v="2"/>
    <m/>
    <m/>
    <m/>
    <m/>
    <m/>
    <m/>
    <m/>
    <m/>
    <m/>
    <x v="7"/>
    <m/>
    <s v="IT8"/>
    <m/>
    <m/>
  </r>
  <r>
    <n v="1094"/>
    <x v="3"/>
    <n v="1001573"/>
    <n v="1"/>
    <x v="7"/>
    <n v="1128"/>
    <s v="57668-f01-05"/>
    <x v="246"/>
    <s v="FoNoP"/>
    <d v="2025-10-08T00:00:00"/>
    <s v="FoNoP"/>
    <n v="158"/>
    <n v="1.5720000000000001"/>
    <s v="PASS"/>
    <x v="1"/>
    <x v="2"/>
    <m/>
    <m/>
    <m/>
    <m/>
    <m/>
    <m/>
    <m/>
    <m/>
    <m/>
    <x v="7"/>
    <m/>
    <s v="IT8"/>
    <m/>
    <m/>
  </r>
  <r>
    <n v="1095"/>
    <x v="3"/>
    <n v="1001574"/>
    <n v="1"/>
    <x v="7"/>
    <n v="1128"/>
    <s v="57668-f01-05"/>
    <x v="246"/>
    <s v="FoNoP"/>
    <d v="2025-10-08T00:00:00"/>
    <s v="FoNoP"/>
    <n v="159"/>
    <n v="1.3129999999999999"/>
    <s v="PASS"/>
    <x v="1"/>
    <x v="2"/>
    <m/>
    <m/>
    <m/>
    <m/>
    <m/>
    <m/>
    <m/>
    <m/>
    <m/>
    <x v="7"/>
    <m/>
    <s v="IT8"/>
    <m/>
    <m/>
  </r>
  <r>
    <n v="1096"/>
    <x v="3"/>
    <n v="1001575"/>
    <n v="1"/>
    <x v="7"/>
    <n v="1128"/>
    <s v="57668-f01-05"/>
    <x v="246"/>
    <s v="FoNoP"/>
    <d v="2025-10-08T00:00:00"/>
    <s v="FoNoP"/>
    <n v="159"/>
    <n v="1.135"/>
    <s v="PASS"/>
    <x v="1"/>
    <x v="2"/>
    <m/>
    <m/>
    <m/>
    <m/>
    <m/>
    <m/>
    <m/>
    <m/>
    <m/>
    <x v="7"/>
    <m/>
    <s v="IT8"/>
    <m/>
    <m/>
  </r>
  <r>
    <n v="1097"/>
    <x v="3"/>
    <n v="1001576"/>
    <n v="1"/>
    <x v="1"/>
    <n v="1124"/>
    <s v="57058-f01-06"/>
    <x v="246"/>
    <s v="FoNoP"/>
    <d v="2025-10-08T00:00:00"/>
    <s v="FoNoP"/>
    <n v="163"/>
    <n v="1.222"/>
    <s v="PASS"/>
    <x v="1"/>
    <x v="2"/>
    <m/>
    <m/>
    <m/>
    <m/>
    <m/>
    <m/>
    <m/>
    <m/>
    <m/>
    <x v="7"/>
    <m/>
    <s v="IT8"/>
    <m/>
    <s v="particel on the surface"/>
  </r>
  <r>
    <n v="1098"/>
    <x v="3"/>
    <n v="1001577"/>
    <n v="1"/>
    <x v="1"/>
    <n v="1124"/>
    <s v="57058-f01-06"/>
    <x v="246"/>
    <s v="FoNoP"/>
    <d v="2025-10-08T00:00:00"/>
    <s v="FoNoP"/>
    <n v="164"/>
    <n v="1.08"/>
    <s v="PASS"/>
    <x v="1"/>
    <x v="2"/>
    <m/>
    <m/>
    <m/>
    <m/>
    <m/>
    <m/>
    <m/>
    <m/>
    <m/>
    <x v="7"/>
    <m/>
    <s v="IT8"/>
    <m/>
    <m/>
  </r>
  <r>
    <n v="1099"/>
    <x v="3"/>
    <n v="1001578"/>
    <n v="1"/>
    <x v="1"/>
    <n v="1124"/>
    <s v="57058-f01-06"/>
    <x v="246"/>
    <s v="FoNoP"/>
    <d v="2025-10-08T00:00:00"/>
    <s v="FoNoP"/>
    <n v="165"/>
    <n v="0.94299999999999995"/>
    <s v="PASS"/>
    <x v="1"/>
    <x v="2"/>
    <m/>
    <m/>
    <m/>
    <m/>
    <m/>
    <m/>
    <m/>
    <m/>
    <m/>
    <x v="7"/>
    <m/>
    <s v="IT8"/>
    <m/>
    <m/>
  </r>
  <r>
    <n v="1100"/>
    <x v="3"/>
    <n v="1001579"/>
    <n v="1"/>
    <x v="3"/>
    <n v="1125"/>
    <s v="57058-f01-05"/>
    <x v="247"/>
    <s v="FoNoP"/>
    <d v="2025-10-09T00:00:00"/>
    <s v="FoNoP"/>
    <n v="163"/>
    <n v="1.0089999999999999"/>
    <s v="PASS"/>
    <x v="1"/>
    <x v="2"/>
    <m/>
    <m/>
    <m/>
    <m/>
    <m/>
    <m/>
    <m/>
    <m/>
    <m/>
    <x v="7"/>
    <m/>
    <s v="IT8"/>
    <m/>
    <m/>
  </r>
  <r>
    <n v="1101"/>
    <x v="3"/>
    <n v="1001580"/>
    <n v="1"/>
    <x v="3"/>
    <n v="1125"/>
    <s v="57058-f01-05"/>
    <x v="247"/>
    <s v="FoNoP"/>
    <d v="2025-10-09T00:00:00"/>
    <s v="FoNoP"/>
    <n v="164"/>
    <n v="1.0109999999999999"/>
    <s v="PASS"/>
    <x v="1"/>
    <x v="2"/>
    <m/>
    <m/>
    <m/>
    <m/>
    <m/>
    <m/>
    <m/>
    <m/>
    <m/>
    <x v="7"/>
    <m/>
    <s v="IT8"/>
    <m/>
    <m/>
  </r>
  <r>
    <n v="1102"/>
    <x v="3"/>
    <n v="1001581"/>
    <n v="1"/>
    <x v="3"/>
    <n v="1125"/>
    <s v="57058-f01-05"/>
    <x v="247"/>
    <s v="FoNoP"/>
    <d v="2025-10-09T00:00:00"/>
    <s v="FoNoP"/>
    <n v="164"/>
    <n v="0.84299999999999997"/>
    <s v="PASS"/>
    <x v="1"/>
    <x v="2"/>
    <m/>
    <m/>
    <m/>
    <m/>
    <m/>
    <m/>
    <m/>
    <m/>
    <m/>
    <x v="7"/>
    <m/>
    <s v="IT8"/>
    <m/>
    <m/>
  </r>
  <r>
    <n v="1103"/>
    <x v="3"/>
    <n v="1001582"/>
    <n v="1"/>
    <x v="4"/>
    <n v="1126"/>
    <s v="57058-f01-21"/>
    <x v="247"/>
    <s v="FoNoP"/>
    <d v="2025-10-09T00:00:00"/>
    <s v="FoNoP"/>
    <n v="162"/>
    <n v="0.92400000000000004"/>
    <s v="PASS"/>
    <x v="1"/>
    <x v="2"/>
    <m/>
    <m/>
    <m/>
    <m/>
    <m/>
    <m/>
    <m/>
    <m/>
    <m/>
    <x v="7"/>
    <m/>
    <s v="IT8"/>
    <m/>
    <m/>
  </r>
  <r>
    <n v="1104"/>
    <x v="3"/>
    <n v="1001583"/>
    <n v="1"/>
    <x v="4"/>
    <n v="1126"/>
    <s v="57058-f01-21"/>
    <x v="247"/>
    <s v="FoNoP"/>
    <d v="2025-10-09T00:00:00"/>
    <s v="FoNoP"/>
    <n v="162"/>
    <n v="0.876"/>
    <s v="PASS"/>
    <x v="1"/>
    <x v="2"/>
    <m/>
    <m/>
    <m/>
    <m/>
    <m/>
    <m/>
    <m/>
    <m/>
    <m/>
    <x v="7"/>
    <m/>
    <s v="IT8"/>
    <m/>
    <m/>
  </r>
  <r>
    <n v="1105"/>
    <x v="3"/>
    <n v="1001584"/>
    <n v="1"/>
    <x v="4"/>
    <n v="1126"/>
    <s v="57058-f01-21"/>
    <x v="247"/>
    <s v="FoNoP"/>
    <d v="2025-10-09T00:00:00"/>
    <s v="FoNoP"/>
    <n v="163"/>
    <n v="0.92900000000000005"/>
    <s v="PASS"/>
    <x v="1"/>
    <x v="2"/>
    <m/>
    <m/>
    <m/>
    <m/>
    <m/>
    <m/>
    <m/>
    <m/>
    <m/>
    <x v="7"/>
    <m/>
    <s v="IT8"/>
    <m/>
    <m/>
  </r>
  <r>
    <n v="1106"/>
    <x v="3"/>
    <n v="1001585"/>
    <n v="1"/>
    <x v="5"/>
    <n v="1127"/>
    <s v="57058-f01-22"/>
    <x v="247"/>
    <s v="FoNoP"/>
    <d v="2025-10-09T00:00:00"/>
    <s v="FoNoP"/>
    <n v="162"/>
    <n v="0.70499999999999996"/>
    <s v="PASS"/>
    <x v="1"/>
    <x v="2"/>
    <m/>
    <m/>
    <m/>
    <m/>
    <m/>
    <m/>
    <m/>
    <m/>
    <m/>
    <x v="7"/>
    <m/>
    <s v="IT8"/>
    <m/>
    <m/>
  </r>
  <r>
    <n v="1107"/>
    <x v="3"/>
    <n v="1001586"/>
    <n v="1"/>
    <x v="5"/>
    <n v="1127"/>
    <s v="57058-f01-22"/>
    <x v="247"/>
    <s v="FoNoP"/>
    <d v="2025-10-09T00:00:00"/>
    <s v="FoNoP"/>
    <n v="162"/>
    <n v="0.67500000000000004"/>
    <s v="PASS"/>
    <x v="1"/>
    <x v="2"/>
    <m/>
    <m/>
    <m/>
    <m/>
    <m/>
    <m/>
    <m/>
    <m/>
    <m/>
    <x v="7"/>
    <m/>
    <s v="IT8"/>
    <m/>
    <m/>
  </r>
  <r>
    <n v="1108"/>
    <x v="3"/>
    <n v="1001587"/>
    <n v="1"/>
    <x v="5"/>
    <n v="1127"/>
    <s v="57058-f01-22"/>
    <x v="247"/>
    <s v="FoNoP"/>
    <d v="2025-10-09T00:00:00"/>
    <s v="FoNoP"/>
    <n v="163"/>
    <n v="0.628"/>
    <s v="PASS"/>
    <x v="1"/>
    <x v="2"/>
    <m/>
    <m/>
    <m/>
    <m/>
    <m/>
    <m/>
    <m/>
    <m/>
    <m/>
    <x v="7"/>
    <m/>
    <s v="IT8"/>
    <m/>
    <m/>
  </r>
  <r>
    <n v="1109"/>
    <x v="3"/>
    <n v="1001588"/>
    <n v="1"/>
    <x v="7"/>
    <n v="1128"/>
    <s v="57668-f01-05"/>
    <x v="247"/>
    <s v="FoNoP"/>
    <d v="2025-10-09T00:00:00"/>
    <s v="FoNoP"/>
    <n v="158"/>
    <n v="0.89200000000000002"/>
    <s v="PASS"/>
    <x v="1"/>
    <x v="2"/>
    <m/>
    <m/>
    <m/>
    <m/>
    <m/>
    <m/>
    <m/>
    <m/>
    <m/>
    <x v="7"/>
    <m/>
    <s v="IT8"/>
    <m/>
    <m/>
  </r>
  <r>
    <n v="1110"/>
    <x v="3"/>
    <n v="1001589"/>
    <n v="1"/>
    <x v="7"/>
    <n v="1128"/>
    <s v="57668-f01-05"/>
    <x v="247"/>
    <s v="FoNoP"/>
    <d v="2025-10-09T00:00:00"/>
    <s v="FoNoP"/>
    <n v="158"/>
    <n v="0.874"/>
    <s v="PASS"/>
    <x v="1"/>
    <x v="2"/>
    <m/>
    <m/>
    <m/>
    <m/>
    <m/>
    <m/>
    <m/>
    <m/>
    <m/>
    <x v="7"/>
    <m/>
    <s v="IT8"/>
    <m/>
    <m/>
  </r>
  <r>
    <n v="1111"/>
    <x v="3"/>
    <n v="1001590"/>
    <n v="1"/>
    <x v="7"/>
    <n v="1128"/>
    <s v="57668-f01-05"/>
    <x v="247"/>
    <s v="FoNoP"/>
    <d v="2025-10-09T00:00:00"/>
    <s v="FoNoP"/>
    <n v="159"/>
    <n v="0.63500000000000001"/>
    <s v="PASS"/>
    <x v="1"/>
    <x v="2"/>
    <m/>
    <m/>
    <m/>
    <m/>
    <m/>
    <m/>
    <m/>
    <m/>
    <m/>
    <x v="7"/>
    <m/>
    <s v="IT8"/>
    <m/>
    <m/>
  </r>
  <r>
    <n v="1112"/>
    <x v="3"/>
    <n v="1001591"/>
    <n v="1"/>
    <x v="1"/>
    <n v="1124"/>
    <s v="57058-f01-06"/>
    <x v="247"/>
    <s v="FoNoP"/>
    <d v="2025-10-09T00:00:00"/>
    <s v="FoNoP"/>
    <n v="163"/>
    <n v="0.53"/>
    <s v="PASS"/>
    <x v="1"/>
    <x v="2"/>
    <m/>
    <m/>
    <m/>
    <m/>
    <m/>
    <m/>
    <m/>
    <m/>
    <m/>
    <x v="7"/>
    <m/>
    <s v="IT8"/>
    <m/>
    <m/>
  </r>
  <r>
    <n v="1113"/>
    <x v="3"/>
    <n v="1001592"/>
    <n v="1"/>
    <x v="1"/>
    <n v="1124"/>
    <s v="57058-f01-06"/>
    <x v="247"/>
    <s v="FoNoP"/>
    <d v="2025-10-09T00:00:00"/>
    <s v="FoNoP"/>
    <n v="164"/>
    <n v="0.873"/>
    <s v="PASS"/>
    <x v="1"/>
    <x v="2"/>
    <m/>
    <m/>
    <m/>
    <m/>
    <m/>
    <m/>
    <m/>
    <m/>
    <m/>
    <x v="7"/>
    <m/>
    <s v="IT8"/>
    <m/>
    <m/>
  </r>
  <r>
    <n v="1114"/>
    <x v="3"/>
    <n v="1001593"/>
    <n v="1"/>
    <x v="1"/>
    <n v="1124"/>
    <s v="57058-f01-06"/>
    <x v="247"/>
    <s v="FoNoP"/>
    <d v="2025-10-09T00:00:00"/>
    <s v="FoNoP"/>
    <n v="165"/>
    <n v="0.374"/>
    <s v="PASS"/>
    <x v="1"/>
    <x v="2"/>
    <m/>
    <m/>
    <m/>
    <m/>
    <m/>
    <m/>
    <m/>
    <m/>
    <m/>
    <x v="7"/>
    <m/>
    <s v="IT8"/>
    <m/>
    <s v="particel at the bottom"/>
  </r>
  <r>
    <n v="1115"/>
    <x v="3"/>
    <n v="1001594"/>
    <n v="1"/>
    <x v="3"/>
    <n v="1125"/>
    <s v="57058-f01-05"/>
    <x v="248"/>
    <s v="FoNoP"/>
    <d v="2025-10-10T00:00:00"/>
    <s v="FoNoP"/>
    <n v="163"/>
    <n v="1.3280000000000001"/>
    <s v="PASS"/>
    <x v="1"/>
    <x v="2"/>
    <m/>
    <m/>
    <m/>
    <m/>
    <m/>
    <m/>
    <m/>
    <m/>
    <m/>
    <x v="7"/>
    <m/>
    <s v="IT8"/>
    <m/>
    <m/>
  </r>
  <r>
    <n v="1116"/>
    <x v="3"/>
    <n v="1001595"/>
    <n v="1"/>
    <x v="3"/>
    <n v="1125"/>
    <s v="57058-f01-05"/>
    <x v="248"/>
    <s v="FoNoP"/>
    <d v="2025-10-10T00:00:00"/>
    <s v="FoNoP"/>
    <n v="164"/>
    <n v="1.0329999999999999"/>
    <s v="PASS"/>
    <x v="1"/>
    <x v="2"/>
    <m/>
    <m/>
    <m/>
    <m/>
    <m/>
    <m/>
    <m/>
    <m/>
    <m/>
    <x v="7"/>
    <m/>
    <s v="IT8"/>
    <m/>
    <m/>
  </r>
  <r>
    <n v="1117"/>
    <x v="3"/>
    <n v="1001596"/>
    <n v="1"/>
    <x v="3"/>
    <n v="1125"/>
    <s v="57058-f01-05"/>
    <x v="248"/>
    <s v="FoNoP"/>
    <d v="2025-10-10T00:00:00"/>
    <s v="FoNoP"/>
    <n v="165"/>
    <n v="0.90600000000000003"/>
    <s v="PASS"/>
    <x v="1"/>
    <x v="2"/>
    <m/>
    <m/>
    <m/>
    <m/>
    <m/>
    <m/>
    <m/>
    <m/>
    <m/>
    <x v="7"/>
    <m/>
    <s v="IT8"/>
    <m/>
    <m/>
  </r>
  <r>
    <n v="1118"/>
    <x v="3"/>
    <n v="1001597"/>
    <n v="1"/>
    <x v="4"/>
    <n v="1126"/>
    <s v="57058-f01-21"/>
    <x v="248"/>
    <s v="FoNoP"/>
    <d v="2025-10-10T00:00:00"/>
    <s v="FoNoP"/>
    <n v="162"/>
    <n v="0.93400000000000005"/>
    <s v="PASS"/>
    <x v="1"/>
    <x v="2"/>
    <m/>
    <m/>
    <m/>
    <m/>
    <m/>
    <m/>
    <m/>
    <m/>
    <m/>
    <x v="7"/>
    <m/>
    <s v="IT8"/>
    <m/>
    <m/>
  </r>
  <r>
    <n v="1119"/>
    <x v="3"/>
    <n v="1001598"/>
    <n v="1"/>
    <x v="4"/>
    <n v="1126"/>
    <s v="57058-f01-21"/>
    <x v="248"/>
    <s v="FoNoP"/>
    <d v="2025-10-10T00:00:00"/>
    <s v="FoNoP"/>
    <n v="163"/>
    <n v="0.82499999999999996"/>
    <s v="PASS"/>
    <x v="1"/>
    <x v="2"/>
    <m/>
    <m/>
    <m/>
    <m/>
    <m/>
    <m/>
    <m/>
    <m/>
    <m/>
    <x v="7"/>
    <m/>
    <s v="IT8"/>
    <m/>
    <m/>
  </r>
  <r>
    <n v="1120"/>
    <x v="3"/>
    <n v="1001599"/>
    <n v="1"/>
    <x v="4"/>
    <n v="1126"/>
    <s v="57058-f01-21"/>
    <x v="248"/>
    <s v="FoNoP"/>
    <d v="2025-10-10T00:00:00"/>
    <s v="FoNoP"/>
    <n v="163"/>
    <n v="0.77"/>
    <s v="PASS"/>
    <x v="1"/>
    <x v="2"/>
    <m/>
    <m/>
    <m/>
    <m/>
    <m/>
    <m/>
    <m/>
    <m/>
    <m/>
    <x v="7"/>
    <m/>
    <s v="IT8"/>
    <m/>
    <m/>
  </r>
  <r>
    <n v="1121"/>
    <x v="3"/>
    <n v="1001600"/>
    <n v="1"/>
    <x v="5"/>
    <n v="1127"/>
    <s v="57058-f01-22"/>
    <x v="248"/>
    <s v="FoNoP"/>
    <d v="2025-10-10T00:00:00"/>
    <s v="FoNoP"/>
    <n v="162"/>
    <n v="0.80700000000000005"/>
    <s v="PASS"/>
    <x v="1"/>
    <x v="2"/>
    <m/>
    <m/>
    <m/>
    <m/>
    <m/>
    <m/>
    <m/>
    <m/>
    <m/>
    <x v="7"/>
    <m/>
    <s v="IT8"/>
    <m/>
    <m/>
  </r>
  <r>
    <n v="1122"/>
    <x v="3"/>
    <n v="1001601"/>
    <n v="1"/>
    <x v="5"/>
    <n v="1127"/>
    <s v="57058-f01-22"/>
    <x v="248"/>
    <s v="FoNoP"/>
    <d v="2025-10-10T00:00:00"/>
    <s v="FoNoP"/>
    <n v="163"/>
    <n v="0.71699999999999997"/>
    <s v="PASS"/>
    <x v="1"/>
    <x v="2"/>
    <m/>
    <m/>
    <m/>
    <m/>
    <m/>
    <m/>
    <m/>
    <m/>
    <m/>
    <x v="7"/>
    <m/>
    <s v="IT8"/>
    <m/>
    <m/>
  </r>
  <r>
    <n v="1123"/>
    <x v="3"/>
    <n v="1001602"/>
    <n v="1"/>
    <x v="5"/>
    <n v="1127"/>
    <s v="57058-f01-22"/>
    <x v="248"/>
    <s v="FoNoP"/>
    <d v="2025-10-10T00:00:00"/>
    <s v="FoNoP"/>
    <n v="164"/>
    <n v="0.69899999999999995"/>
    <s v="PASS"/>
    <x v="1"/>
    <x v="2"/>
    <m/>
    <m/>
    <m/>
    <m/>
    <m/>
    <m/>
    <m/>
    <m/>
    <m/>
    <x v="7"/>
    <m/>
    <s v="IT8"/>
    <m/>
    <m/>
  </r>
  <r>
    <n v="1124"/>
    <x v="3"/>
    <n v="1001603"/>
    <n v="1"/>
    <x v="7"/>
    <n v="1128"/>
    <s v="57668-f01-05"/>
    <x v="248"/>
    <s v="FoNoP"/>
    <d v="2025-10-10T00:00:00"/>
    <s v="FoNoP"/>
    <n v="158"/>
    <n v="0.92100000000000004"/>
    <s v="PASS"/>
    <x v="1"/>
    <x v="2"/>
    <m/>
    <m/>
    <m/>
    <m/>
    <m/>
    <m/>
    <m/>
    <m/>
    <m/>
    <x v="7"/>
    <m/>
    <s v="IT8"/>
    <m/>
    <m/>
  </r>
  <r>
    <n v="1125"/>
    <x v="3"/>
    <n v="1001604"/>
    <n v="1"/>
    <x v="7"/>
    <n v="1128"/>
    <s v="57668-f01-05"/>
    <x v="248"/>
    <s v="FoNoP"/>
    <d v="2025-10-10T00:00:00"/>
    <s v="FoNoP"/>
    <n v="159"/>
    <n v="0.76500000000000001"/>
    <s v="PASS"/>
    <x v="1"/>
    <x v="2"/>
    <m/>
    <m/>
    <m/>
    <m/>
    <m/>
    <m/>
    <m/>
    <m/>
    <m/>
    <x v="7"/>
    <m/>
    <s v="IT8"/>
    <m/>
    <m/>
  </r>
  <r>
    <n v="1126"/>
    <x v="3"/>
    <n v="1001605"/>
    <n v="1"/>
    <x v="7"/>
    <n v="1128"/>
    <s v="57668-f01-05"/>
    <x v="248"/>
    <s v="FoNoP"/>
    <d v="2025-10-10T00:00:00"/>
    <s v="FoNoP"/>
    <n v="160"/>
    <n v="0.61299999999999999"/>
    <s v="PASS"/>
    <x v="1"/>
    <x v="2"/>
    <m/>
    <m/>
    <m/>
    <m/>
    <m/>
    <m/>
    <m/>
    <m/>
    <m/>
    <x v="7"/>
    <m/>
    <s v="IT8"/>
    <m/>
    <m/>
  </r>
  <r>
    <n v="1127"/>
    <x v="3"/>
    <n v="1001606"/>
    <n v="1"/>
    <x v="1"/>
    <n v="1124"/>
    <s v="57058-f01-06"/>
    <x v="248"/>
    <s v="FoNoP"/>
    <d v="2025-10-10T00:00:00"/>
    <s v="FoNoP"/>
    <n v="164"/>
    <n v="0.57399999999999995"/>
    <s v="PASS"/>
    <x v="1"/>
    <x v="2"/>
    <m/>
    <m/>
    <m/>
    <m/>
    <m/>
    <m/>
    <m/>
    <m/>
    <m/>
    <x v="7"/>
    <m/>
    <s v="IT8"/>
    <m/>
    <m/>
  </r>
  <r>
    <n v="1128"/>
    <x v="3"/>
    <n v="1001607"/>
    <n v="1"/>
    <x v="3"/>
    <n v="1125"/>
    <s v="57058-f01-05"/>
    <x v="249"/>
    <s v="FoNoP"/>
    <d v="2025-10-13T00:00:00"/>
    <s v="FoNoP"/>
    <n v="164"/>
    <n v="0.65100000000000002"/>
    <s v="PASS"/>
    <x v="1"/>
    <x v="2"/>
    <m/>
    <m/>
    <m/>
    <m/>
    <m/>
    <m/>
    <m/>
    <m/>
    <m/>
    <x v="7"/>
    <m/>
    <s v="IT8"/>
    <m/>
    <m/>
  </r>
  <r>
    <n v="1129"/>
    <x v="3"/>
    <n v="1001608"/>
    <n v="1"/>
    <x v="3"/>
    <n v="1125"/>
    <s v="57058-f01-05"/>
    <x v="249"/>
    <s v="FoNoP"/>
    <d v="2025-10-13T00:00:00"/>
    <s v="FoNoP"/>
    <n v="164"/>
    <n v="0.48699999999999999"/>
    <s v="PASS"/>
    <x v="1"/>
    <x v="2"/>
    <m/>
    <m/>
    <m/>
    <m/>
    <m/>
    <m/>
    <m/>
    <m/>
    <m/>
    <x v="7"/>
    <m/>
    <s v="IT8"/>
    <m/>
    <m/>
  </r>
  <r>
    <n v="1130"/>
    <x v="3"/>
    <n v="1001609"/>
    <n v="1"/>
    <x v="3"/>
    <n v="1125"/>
    <s v="57058-f01-05"/>
    <x v="249"/>
    <s v="FoNoP"/>
    <d v="2025-10-13T00:00:00"/>
    <s v="FoNoP"/>
    <n v="165"/>
    <n v="0.52800000000000002"/>
    <s v="PASS"/>
    <x v="1"/>
    <x v="2"/>
    <m/>
    <m/>
    <m/>
    <m/>
    <m/>
    <m/>
    <m/>
    <m/>
    <m/>
    <x v="7"/>
    <m/>
    <s v="IT8"/>
    <m/>
    <m/>
  </r>
  <r>
    <n v="1131"/>
    <x v="3"/>
    <n v="1001610"/>
    <n v="1"/>
    <x v="4"/>
    <n v="1126"/>
    <s v="57058-f01-21"/>
    <x v="249"/>
    <s v="FoNoP"/>
    <d v="2025-10-13T00:00:00"/>
    <s v="FoNoP"/>
    <n v="163"/>
    <n v="0.61399999999999999"/>
    <s v="PASS"/>
    <x v="1"/>
    <x v="2"/>
    <m/>
    <m/>
    <m/>
    <m/>
    <m/>
    <m/>
    <m/>
    <m/>
    <m/>
    <x v="7"/>
    <m/>
    <s v="IT8"/>
    <m/>
    <m/>
  </r>
  <r>
    <n v="1132"/>
    <x v="3"/>
    <n v="1001611"/>
    <n v="1"/>
    <x v="4"/>
    <n v="1126"/>
    <s v="57058-f01-21"/>
    <x v="249"/>
    <s v="FoNoP"/>
    <d v="2025-10-13T00:00:00"/>
    <s v="FoNoP"/>
    <n v="164"/>
    <n v="0.622"/>
    <s v="PASS"/>
    <x v="1"/>
    <x v="2"/>
    <m/>
    <m/>
    <m/>
    <m/>
    <m/>
    <m/>
    <m/>
    <m/>
    <m/>
    <x v="7"/>
    <m/>
    <s v="IT8"/>
    <m/>
    <m/>
  </r>
  <r>
    <n v="1133"/>
    <x v="3"/>
    <n v="1001612"/>
    <n v="1"/>
    <x v="4"/>
    <n v="1126"/>
    <s v="57058-f01-21"/>
    <x v="249"/>
    <s v="FoNoP"/>
    <d v="2025-10-13T00:00:00"/>
    <s v="FoNoP"/>
    <n v="164"/>
    <n v="0.53100000000000003"/>
    <s v="PASS"/>
    <x v="1"/>
    <x v="2"/>
    <m/>
    <m/>
    <m/>
    <m/>
    <m/>
    <m/>
    <m/>
    <m/>
    <m/>
    <x v="7"/>
    <m/>
    <s v="IT8"/>
    <m/>
    <m/>
  </r>
  <r>
    <n v="1134"/>
    <x v="3"/>
    <n v="1001613"/>
    <n v="1"/>
    <x v="5"/>
    <n v="1127"/>
    <s v="57058-f01-22"/>
    <x v="249"/>
    <s v="FoNoP"/>
    <d v="2025-10-13T00:00:00"/>
    <s v="FoNoP"/>
    <n v="162"/>
    <n v="0.57199999999999995"/>
    <s v="PASS"/>
    <x v="1"/>
    <x v="2"/>
    <m/>
    <m/>
    <m/>
    <m/>
    <m/>
    <m/>
    <m/>
    <m/>
    <m/>
    <x v="7"/>
    <m/>
    <s v="IT8"/>
    <m/>
    <m/>
  </r>
  <r>
    <n v="1135"/>
    <x v="3"/>
    <n v="1001614"/>
    <n v="1"/>
    <x v="5"/>
    <n v="1127"/>
    <s v="57058-f01-22"/>
    <x v="249"/>
    <s v="FoNoP"/>
    <d v="2025-10-13T00:00:00"/>
    <s v="FoNoP"/>
    <n v="163"/>
    <n v="0.44900000000000001"/>
    <s v="PASS"/>
    <x v="1"/>
    <x v="2"/>
    <m/>
    <m/>
    <m/>
    <m/>
    <m/>
    <m/>
    <m/>
    <m/>
    <m/>
    <x v="7"/>
    <m/>
    <s v="IT8"/>
    <m/>
    <m/>
  </r>
  <r>
    <n v="1136"/>
    <x v="3"/>
    <n v="1001615"/>
    <n v="1"/>
    <x v="5"/>
    <n v="1127"/>
    <s v="57058-f01-22"/>
    <x v="249"/>
    <s v="FoNoP"/>
    <d v="2025-10-13T00:00:00"/>
    <s v="FoNoP"/>
    <n v="164"/>
    <n v="0.44500000000000001"/>
    <s v="PASS"/>
    <x v="1"/>
    <x v="2"/>
    <m/>
    <m/>
    <m/>
    <m/>
    <m/>
    <m/>
    <m/>
    <m/>
    <m/>
    <x v="7"/>
    <m/>
    <s v="IT8"/>
    <m/>
    <m/>
  </r>
  <r>
    <n v="1137"/>
    <x v="3"/>
    <n v="1001616"/>
    <n v="1"/>
    <x v="7"/>
    <n v="1128"/>
    <s v="57668-f01-05"/>
    <x v="249"/>
    <s v="FoNoP"/>
    <d v="2025-10-13T00:00:00"/>
    <s v="FoNoP"/>
    <n v="160"/>
    <n v="0.45600000000000002"/>
    <s v="PASS"/>
    <x v="1"/>
    <x v="2"/>
    <m/>
    <m/>
    <m/>
    <m/>
    <m/>
    <m/>
    <m/>
    <m/>
    <m/>
    <x v="7"/>
    <m/>
    <s v="IT8"/>
    <m/>
    <m/>
  </r>
  <r>
    <n v="1138"/>
    <x v="3"/>
    <n v="1001617"/>
    <n v="1"/>
    <x v="1"/>
    <n v="1129"/>
    <s v="57668-f01-07"/>
    <x v="249"/>
    <s v="FoNoP"/>
    <d v="2025-10-13T00:00:00"/>
    <s v="FoNoP"/>
    <n v="161"/>
    <n v="0.47299999999999998"/>
    <s v="PASS"/>
    <x v="1"/>
    <x v="2"/>
    <m/>
    <m/>
    <m/>
    <m/>
    <m/>
    <m/>
    <m/>
    <m/>
    <m/>
    <x v="7"/>
    <m/>
    <s v="IT8"/>
    <m/>
    <m/>
  </r>
  <r>
    <n v="1139"/>
    <x v="3"/>
    <n v="1001618"/>
    <n v="1"/>
    <x v="1"/>
    <n v="1129"/>
    <s v="57668-f01-07"/>
    <x v="249"/>
    <s v="FoNoP"/>
    <d v="2025-10-13T00:00:00"/>
    <s v="FoNoP"/>
    <n v="162"/>
    <n v="0.51700000000000002"/>
    <s v="FAIL"/>
    <x v="1"/>
    <x v="1"/>
    <m/>
    <m/>
    <m/>
    <m/>
    <m/>
    <m/>
    <m/>
    <m/>
    <m/>
    <x v="7"/>
    <m/>
    <s v="IT8"/>
    <m/>
    <s v="stringing"/>
  </r>
  <r>
    <n v="1140"/>
    <x v="3"/>
    <n v="1001619"/>
    <n v="1"/>
    <x v="1"/>
    <n v="1129"/>
    <s v="57668-f01-07"/>
    <x v="249"/>
    <s v="FoNoP"/>
    <d v="2025-10-13T00:00:00"/>
    <s v="FoNoP"/>
    <n v="162"/>
    <n v="0.34300000000000003"/>
    <s v="PASS"/>
    <x v="1"/>
    <x v="2"/>
    <m/>
    <m/>
    <m/>
    <m/>
    <m/>
    <m/>
    <m/>
    <m/>
    <m/>
    <x v="7"/>
    <m/>
    <s v="IT8"/>
    <m/>
    <m/>
  </r>
  <r>
    <n v="1141"/>
    <x v="3"/>
    <n v="1001620"/>
    <n v="1"/>
    <x v="3"/>
    <n v="1125"/>
    <s v="57058-f01-05"/>
    <x v="250"/>
    <s v="FoNoP"/>
    <d v="2025-10-14T00:00:00"/>
    <s v="FoNoP"/>
    <n v="164"/>
    <n v="0.86799999999999999"/>
    <s v="PASS"/>
    <x v="1"/>
    <x v="2"/>
    <m/>
    <m/>
    <m/>
    <m/>
    <m/>
    <m/>
    <m/>
    <m/>
    <m/>
    <x v="7"/>
    <m/>
    <s v="IT8"/>
    <m/>
    <m/>
  </r>
  <r>
    <n v="1142"/>
    <x v="3"/>
    <n v="1001621"/>
    <n v="1"/>
    <x v="3"/>
    <n v="1125"/>
    <s v="57058-f01-05"/>
    <x v="250"/>
    <s v="FoNoP"/>
    <d v="2025-10-14T00:00:00"/>
    <s v="FoNoP"/>
    <n v="164"/>
    <n v="0.89800000000000002"/>
    <s v="FAIL"/>
    <x v="1"/>
    <x v="1"/>
    <m/>
    <m/>
    <m/>
    <m/>
    <m/>
    <m/>
    <m/>
    <m/>
    <m/>
    <x v="7"/>
    <m/>
    <s v="IT8"/>
    <m/>
    <s v="stringing"/>
  </r>
  <r>
    <n v="1143"/>
    <x v="3"/>
    <n v="1001622"/>
    <n v="1"/>
    <x v="3"/>
    <n v="1125"/>
    <s v="57058-f01-05"/>
    <x v="250"/>
    <s v="FoNoP"/>
    <d v="2025-10-14T00:00:00"/>
    <s v="FoNoP"/>
    <n v="165"/>
    <n v="0.81299999999999994"/>
    <s v="FAIL"/>
    <x v="1"/>
    <x v="1"/>
    <m/>
    <m/>
    <m/>
    <m/>
    <m/>
    <m/>
    <m/>
    <m/>
    <m/>
    <x v="7"/>
    <m/>
    <s v="IT8"/>
    <m/>
    <s v="particel in inner area"/>
  </r>
  <r>
    <n v="1144"/>
    <x v="3"/>
    <n v="1001623"/>
    <n v="1"/>
    <x v="4"/>
    <n v="1126"/>
    <s v="57058-f01-21"/>
    <x v="250"/>
    <s v="FoNoP"/>
    <d v="2025-10-14T00:00:00"/>
    <s v="FoNoP"/>
    <n v="164"/>
    <n v="0.91700000000000004"/>
    <s v="PASS"/>
    <x v="1"/>
    <x v="2"/>
    <m/>
    <m/>
    <m/>
    <m/>
    <m/>
    <m/>
    <m/>
    <m/>
    <m/>
    <x v="7"/>
    <m/>
    <s v="IT8"/>
    <m/>
    <m/>
  </r>
  <r>
    <n v="1145"/>
    <x v="3"/>
    <n v="1001624"/>
    <n v="1"/>
    <x v="4"/>
    <n v="1126"/>
    <s v="57058-f01-21"/>
    <x v="250"/>
    <s v="FoNoP"/>
    <d v="2025-10-14T00:00:00"/>
    <s v="FoNoP"/>
    <n v="165"/>
    <n v="0.80100000000000005"/>
    <s v="FAIL"/>
    <x v="1"/>
    <x v="1"/>
    <m/>
    <m/>
    <m/>
    <m/>
    <m/>
    <m/>
    <m/>
    <m/>
    <m/>
    <x v="7"/>
    <m/>
    <s v="IT8"/>
    <m/>
    <s v="stringing"/>
  </r>
  <r>
    <n v="1146"/>
    <x v="3"/>
    <n v="1001625"/>
    <n v="1"/>
    <x v="4"/>
    <n v="1126"/>
    <s v="57058-f01-21"/>
    <x v="250"/>
    <s v="FoNoP"/>
    <d v="2025-10-14T00:00:00"/>
    <s v="FoNoP"/>
    <n v="165"/>
    <n v="0.70299999999999996"/>
    <s v="PASS"/>
    <x v="1"/>
    <x v="2"/>
    <m/>
    <m/>
    <m/>
    <m/>
    <m/>
    <m/>
    <m/>
    <m/>
    <m/>
    <x v="7"/>
    <m/>
    <s v="IT8"/>
    <m/>
    <m/>
  </r>
  <r>
    <n v="1147"/>
    <x v="3"/>
    <n v="1001626"/>
    <n v="1"/>
    <x v="5"/>
    <n v="1127"/>
    <s v="57058-f01-22"/>
    <x v="250"/>
    <s v="FoNoP"/>
    <d v="2025-10-14T00:00:00"/>
    <s v="FoNoP"/>
    <n v="163"/>
    <n v="0.40699999999999997"/>
    <s v="PASS"/>
    <x v="1"/>
    <x v="2"/>
    <m/>
    <m/>
    <m/>
    <m/>
    <m/>
    <m/>
    <m/>
    <m/>
    <m/>
    <x v="7"/>
    <m/>
    <s v="IT8"/>
    <m/>
    <m/>
  </r>
  <r>
    <n v="1148"/>
    <x v="3"/>
    <n v="1001627"/>
    <n v="1"/>
    <x v="5"/>
    <n v="1127"/>
    <s v="57058-f01-22"/>
    <x v="250"/>
    <s v="FoNoP"/>
    <d v="2025-10-14T00:00:00"/>
    <s v="FoNoP"/>
    <n v="163"/>
    <n v="0.36799999999999999"/>
    <s v="PASS"/>
    <x v="1"/>
    <x v="2"/>
    <m/>
    <m/>
    <m/>
    <m/>
    <m/>
    <m/>
    <m/>
    <m/>
    <m/>
    <x v="7"/>
    <m/>
    <s v="IT8"/>
    <m/>
    <m/>
  </r>
  <r>
    <n v="1149"/>
    <x v="3"/>
    <n v="1001628"/>
    <n v="1"/>
    <x v="5"/>
    <n v="1127"/>
    <s v="57058-f01-22"/>
    <x v="250"/>
    <s v="FoNoP"/>
    <d v="2025-10-14T00:00:00"/>
    <s v="FoNoP"/>
    <n v="164"/>
    <n v="0.49"/>
    <s v="PASS"/>
    <x v="1"/>
    <x v="2"/>
    <m/>
    <m/>
    <m/>
    <m/>
    <m/>
    <m/>
    <m/>
    <m/>
    <m/>
    <x v="7"/>
    <m/>
    <s v="IT8"/>
    <m/>
    <m/>
  </r>
  <r>
    <n v="1150"/>
    <x v="3"/>
    <n v="1001629"/>
    <n v="1"/>
    <x v="7"/>
    <n v="1128"/>
    <s v="57668-f01-05"/>
    <x v="250"/>
    <s v="FoNoP"/>
    <d v="2025-10-14T00:00:00"/>
    <s v="FoNoP"/>
    <n v="160"/>
    <n v="0.49"/>
    <s v="PASS"/>
    <x v="1"/>
    <x v="2"/>
    <m/>
    <m/>
    <m/>
    <m/>
    <m/>
    <m/>
    <m/>
    <m/>
    <m/>
    <x v="7"/>
    <m/>
    <s v="IT8"/>
    <m/>
    <m/>
  </r>
  <r>
    <n v="1151"/>
    <x v="3"/>
    <n v="1001630"/>
    <n v="1"/>
    <x v="1"/>
    <n v="1129"/>
    <s v="57668-f01-07"/>
    <x v="250"/>
    <s v="FoNoP"/>
    <d v="2025-10-14T00:00:00"/>
    <s v="FoNoP"/>
    <n v="161"/>
    <n v="0.70499999999999996"/>
    <s v="PASS"/>
    <x v="1"/>
    <x v="2"/>
    <m/>
    <m/>
    <m/>
    <m/>
    <m/>
    <m/>
    <m/>
    <m/>
    <m/>
    <x v="7"/>
    <m/>
    <s v="IT8"/>
    <m/>
    <m/>
  </r>
  <r>
    <n v="1152"/>
    <x v="3"/>
    <n v="1001631"/>
    <n v="1"/>
    <x v="1"/>
    <n v="1129"/>
    <s v="57668-f01-07"/>
    <x v="250"/>
    <s v="FoNoP"/>
    <d v="2025-10-14T00:00:00"/>
    <s v="FoNoP"/>
    <n v="162"/>
    <n v="0.93500000000000005"/>
    <s v="PASS"/>
    <x v="1"/>
    <x v="2"/>
    <m/>
    <m/>
    <m/>
    <m/>
    <m/>
    <m/>
    <m/>
    <m/>
    <m/>
    <x v="7"/>
    <m/>
    <s v="IT8"/>
    <m/>
    <s v="burn at the bottom"/>
  </r>
  <r>
    <n v="1153"/>
    <x v="3"/>
    <n v="1001632"/>
    <n v="1"/>
    <x v="1"/>
    <n v="1129"/>
    <s v="57668-f01-07"/>
    <x v="250"/>
    <s v="FoNoP"/>
    <d v="2025-10-14T00:00:00"/>
    <s v="FoNoP"/>
    <n v="162"/>
    <n v="0.61499999999999999"/>
    <s v="PASS"/>
    <x v="1"/>
    <x v="2"/>
    <m/>
    <m/>
    <m/>
    <m/>
    <m/>
    <m/>
    <m/>
    <m/>
    <m/>
    <x v="7"/>
    <m/>
    <s v="IT8"/>
    <m/>
    <s v="particel on the surface"/>
  </r>
  <r>
    <n v="1154"/>
    <x v="3"/>
    <n v="1001633"/>
    <n v="1"/>
    <x v="3"/>
    <n v="1125"/>
    <s v="57058-f01-05"/>
    <x v="251"/>
    <s v="FoNoP"/>
    <d v="2025-10-15T00:00:00"/>
    <s v="FoNoP"/>
    <n v="164"/>
    <n v="2.036"/>
    <s v="PASS"/>
    <x v="1"/>
    <x v="2"/>
    <m/>
    <m/>
    <m/>
    <m/>
    <m/>
    <m/>
    <m/>
    <m/>
    <m/>
    <x v="7"/>
    <m/>
    <s v="IT8"/>
    <m/>
    <m/>
  </r>
  <r>
    <n v="1155"/>
    <x v="3"/>
    <n v="1001634"/>
    <n v="1"/>
    <x v="3"/>
    <n v="1125"/>
    <s v="57058-f01-05"/>
    <x v="251"/>
    <s v="FoNoP"/>
    <d v="2025-10-15T00:00:00"/>
    <s v="FoNoP"/>
    <n v="164"/>
    <n v="1.637"/>
    <s v="PASS"/>
    <x v="1"/>
    <x v="2"/>
    <m/>
    <m/>
    <m/>
    <m/>
    <m/>
    <m/>
    <m/>
    <m/>
    <m/>
    <x v="7"/>
    <m/>
    <s v="IT8"/>
    <m/>
    <m/>
  </r>
  <r>
    <n v="1156"/>
    <x v="3"/>
    <n v="1001635"/>
    <n v="1"/>
    <x v="3"/>
    <n v="1125"/>
    <s v="57058-f01-05"/>
    <x v="251"/>
    <s v="FoNoP"/>
    <d v="2025-10-15T00:00:00"/>
    <s v="FoNoP"/>
    <n v="165"/>
    <n v="1.1759999999999999"/>
    <s v="PASS"/>
    <x v="1"/>
    <x v="2"/>
    <m/>
    <m/>
    <m/>
    <m/>
    <m/>
    <m/>
    <m/>
    <m/>
    <m/>
    <x v="7"/>
    <m/>
    <s v="IT8"/>
    <m/>
    <m/>
  </r>
  <r>
    <n v="1157"/>
    <x v="3"/>
    <n v="1001636"/>
    <n v="1"/>
    <x v="4"/>
    <n v="1126"/>
    <s v="57058-f01-21"/>
    <x v="251"/>
    <s v="FoNoP"/>
    <d v="2025-10-15T00:00:00"/>
    <s v="FoNoP"/>
    <n v="164"/>
    <n v="1.2869999999999999"/>
    <s v="PASS"/>
    <x v="1"/>
    <x v="2"/>
    <m/>
    <m/>
    <m/>
    <m/>
    <m/>
    <m/>
    <m/>
    <m/>
    <m/>
    <x v="7"/>
    <m/>
    <s v="IT8"/>
    <m/>
    <m/>
  </r>
  <r>
    <n v="1158"/>
    <x v="3"/>
    <n v="1001637"/>
    <n v="1"/>
    <x v="4"/>
    <n v="1126"/>
    <s v="57058-f01-21"/>
    <x v="251"/>
    <s v="FoNoP"/>
    <d v="2025-10-15T00:00:00"/>
    <s v="FoNoP"/>
    <n v="165"/>
    <n v="1.137"/>
    <s v="FAIL"/>
    <x v="1"/>
    <x v="1"/>
    <m/>
    <m/>
    <m/>
    <m/>
    <m/>
    <m/>
    <m/>
    <m/>
    <m/>
    <x v="7"/>
    <m/>
    <s v="IT8"/>
    <m/>
    <s v="striniging"/>
  </r>
  <r>
    <n v="1159"/>
    <x v="3"/>
    <n v="1001638"/>
    <n v="1"/>
    <x v="4"/>
    <n v="1126"/>
    <s v="57058-f01-21"/>
    <x v="251"/>
    <s v="FoNoP"/>
    <d v="2025-10-15T00:00:00"/>
    <s v="FoNoP"/>
    <n v="165"/>
    <n v="0.86699999999999999"/>
    <s v="PASS"/>
    <x v="1"/>
    <x v="2"/>
    <m/>
    <m/>
    <m/>
    <m/>
    <m/>
    <m/>
    <m/>
    <m/>
    <m/>
    <x v="7"/>
    <m/>
    <s v="IT8"/>
    <m/>
    <m/>
  </r>
  <r>
    <n v="1160"/>
    <x v="3"/>
    <n v="1001639"/>
    <n v="1"/>
    <x v="5"/>
    <n v="1127"/>
    <s v="57058-f01-22"/>
    <x v="251"/>
    <s v="FoNoP"/>
    <d v="2025-10-15T00:00:00"/>
    <s v="FoNoP"/>
    <n v="163"/>
    <n v="1.22"/>
    <s v="PASS"/>
    <x v="1"/>
    <x v="2"/>
    <m/>
    <m/>
    <m/>
    <m/>
    <m/>
    <m/>
    <m/>
    <m/>
    <m/>
    <x v="7"/>
    <m/>
    <s v="IT8"/>
    <m/>
    <m/>
  </r>
  <r>
    <n v="1161"/>
    <x v="3"/>
    <n v="1001640"/>
    <n v="1"/>
    <x v="5"/>
    <n v="1127"/>
    <s v="57058-f01-22"/>
    <x v="251"/>
    <s v="FoNoP"/>
    <d v="2025-10-15T00:00:00"/>
    <s v="FoNoP"/>
    <n v="163"/>
    <n v="1.022"/>
    <s v="PASS"/>
    <x v="1"/>
    <x v="2"/>
    <m/>
    <m/>
    <m/>
    <m/>
    <m/>
    <m/>
    <m/>
    <m/>
    <m/>
    <x v="7"/>
    <m/>
    <s v="IT8"/>
    <m/>
    <m/>
  </r>
  <r>
    <n v="1162"/>
    <x v="3"/>
    <n v="1001641"/>
    <n v="1"/>
    <x v="5"/>
    <n v="1127"/>
    <s v="57058-f01-22"/>
    <x v="251"/>
    <s v="FoNoP"/>
    <d v="2025-10-15T00:00:00"/>
    <s v="FoNoP"/>
    <n v="164"/>
    <n v="0.88200000000000001"/>
    <s v="PASS"/>
    <x v="1"/>
    <x v="2"/>
    <m/>
    <m/>
    <m/>
    <m/>
    <m/>
    <m/>
    <m/>
    <m/>
    <m/>
    <x v="7"/>
    <m/>
    <s v="IT8"/>
    <m/>
    <m/>
  </r>
  <r>
    <n v="1163"/>
    <x v="3"/>
    <n v="1001642"/>
    <n v="1"/>
    <x v="7"/>
    <n v="1130"/>
    <s v="57668-f01-06"/>
    <x v="251"/>
    <s v="FoNoP"/>
    <d v="2025-10-15T00:00:00"/>
    <s v="FoNoP"/>
    <n v="157"/>
    <n v="0.878"/>
    <s v="PASS"/>
    <x v="1"/>
    <x v="2"/>
    <m/>
    <m/>
    <m/>
    <m/>
    <m/>
    <m/>
    <m/>
    <m/>
    <m/>
    <x v="7"/>
    <m/>
    <s v="IT8"/>
    <m/>
    <s v="particel at the bottom"/>
  </r>
  <r>
    <n v="1164"/>
    <x v="3"/>
    <n v="1001643"/>
    <n v="1"/>
    <x v="7"/>
    <n v="1130"/>
    <s v="57668-f01-06"/>
    <x v="251"/>
    <s v="FoNoP"/>
    <d v="2025-10-15T00:00:00"/>
    <s v="FoNoP"/>
    <n v="158"/>
    <n v="0.68200000000000005"/>
    <s v="PASS"/>
    <x v="1"/>
    <x v="2"/>
    <m/>
    <m/>
    <m/>
    <m/>
    <m/>
    <m/>
    <m/>
    <m/>
    <m/>
    <x v="7"/>
    <m/>
    <s v="IT8"/>
    <m/>
    <m/>
  </r>
  <r>
    <n v="1165"/>
    <x v="3"/>
    <n v="1001644"/>
    <n v="1"/>
    <x v="7"/>
    <n v="1130"/>
    <s v="57668-f01-06"/>
    <x v="251"/>
    <s v="FoNoP"/>
    <d v="2025-10-15T00:00:00"/>
    <s v="FoNoP"/>
    <n v="159"/>
    <n v="0.65300000000000002"/>
    <s v="PASS"/>
    <x v="1"/>
    <x v="2"/>
    <m/>
    <m/>
    <m/>
    <m/>
    <m/>
    <m/>
    <m/>
    <m/>
    <m/>
    <x v="7"/>
    <m/>
    <s v="IT8"/>
    <m/>
    <m/>
  </r>
  <r>
    <n v="1166"/>
    <x v="3"/>
    <n v="1001645"/>
    <n v="1"/>
    <x v="1"/>
    <n v="1129"/>
    <s v="57668-f01-07"/>
    <x v="251"/>
    <s v="FoNoP"/>
    <d v="2025-10-15T00:00:00"/>
    <s v="FoNoP"/>
    <n v="161"/>
    <n v="0.8"/>
    <s v="PASS"/>
    <x v="1"/>
    <x v="2"/>
    <m/>
    <m/>
    <m/>
    <m/>
    <m/>
    <m/>
    <m/>
    <m/>
    <m/>
    <x v="7"/>
    <m/>
    <s v="IT8"/>
    <m/>
    <m/>
  </r>
  <r>
    <n v="1167"/>
    <x v="3"/>
    <n v="1001646"/>
    <n v="1"/>
    <x v="1"/>
    <n v="1129"/>
    <s v="57668-f01-07"/>
    <x v="251"/>
    <s v="FoNoP"/>
    <d v="2025-10-15T00:00:00"/>
    <s v="FoNoP"/>
    <n v="162"/>
    <n v="0.78300000000000003"/>
    <s v="PASS"/>
    <x v="1"/>
    <x v="2"/>
    <m/>
    <m/>
    <m/>
    <m/>
    <m/>
    <m/>
    <m/>
    <m/>
    <m/>
    <x v="7"/>
    <m/>
    <s v="IT8"/>
    <m/>
    <m/>
  </r>
  <r>
    <n v="1168"/>
    <x v="3"/>
    <n v="1001647"/>
    <n v="1"/>
    <x v="1"/>
    <n v="1129"/>
    <s v="57668-f01-07"/>
    <x v="251"/>
    <s v="FoNoP"/>
    <d v="2025-10-15T00:00:00"/>
    <s v="FoNoP"/>
    <n v="162"/>
    <n v="0.73299999999999998"/>
    <s v="PASS"/>
    <x v="1"/>
    <x v="2"/>
    <m/>
    <m/>
    <m/>
    <m/>
    <m/>
    <m/>
    <m/>
    <m/>
    <m/>
    <x v="7"/>
    <m/>
    <s v="IT8"/>
    <m/>
    <m/>
  </r>
  <r>
    <n v="1169"/>
    <x v="3"/>
    <n v="1001648"/>
    <n v="1"/>
    <x v="3"/>
    <n v="1125"/>
    <s v="57058-f01-05"/>
    <x v="252"/>
    <s v="FoNoP"/>
    <d v="2025-10-16T00:00:00"/>
    <s v="FoNoP"/>
    <n v="164"/>
    <n v="1.96"/>
    <s v="PASS"/>
    <x v="1"/>
    <x v="2"/>
    <m/>
    <m/>
    <m/>
    <m/>
    <m/>
    <m/>
    <m/>
    <m/>
    <m/>
    <x v="7"/>
    <m/>
    <s v="IT8"/>
    <m/>
    <m/>
  </r>
  <r>
    <n v="1170"/>
    <x v="3"/>
    <n v="1001649"/>
    <n v="1"/>
    <x v="3"/>
    <n v="1125"/>
    <s v="57058-f01-05"/>
    <x v="252"/>
    <s v="FoNoP"/>
    <d v="2025-10-16T00:00:00"/>
    <s v="FoNoP"/>
    <n v="164"/>
    <n v="1.4990000000000001"/>
    <s v="PASS"/>
    <x v="1"/>
    <x v="2"/>
    <m/>
    <m/>
    <m/>
    <m/>
    <m/>
    <m/>
    <m/>
    <m/>
    <m/>
    <x v="7"/>
    <m/>
    <s v="IT8"/>
    <m/>
    <m/>
  </r>
  <r>
    <n v="1171"/>
    <x v="3"/>
    <n v="1001650"/>
    <n v="1"/>
    <x v="3"/>
    <n v="1125"/>
    <s v="57058-f01-05"/>
    <x v="252"/>
    <s v="FoNoP"/>
    <d v="2025-10-16T00:00:00"/>
    <s v="FoNoP"/>
    <n v="165"/>
    <n v="1.222"/>
    <s v="PASS"/>
    <x v="1"/>
    <x v="2"/>
    <m/>
    <m/>
    <m/>
    <m/>
    <m/>
    <m/>
    <m/>
    <m/>
    <m/>
    <x v="7"/>
    <m/>
    <s v="IT8"/>
    <m/>
    <m/>
  </r>
  <r>
    <n v="1172"/>
    <x v="3"/>
    <n v="1001651"/>
    <n v="1"/>
    <x v="4"/>
    <n v="1126"/>
    <s v="57058-f01-21"/>
    <x v="252"/>
    <s v="FoNoP"/>
    <d v="2025-10-16T00:00:00"/>
    <s v="FoNoP"/>
    <n v="164"/>
    <n v="1.3640000000000001"/>
    <s v="PASS"/>
    <x v="1"/>
    <x v="2"/>
    <m/>
    <m/>
    <m/>
    <m/>
    <m/>
    <m/>
    <m/>
    <m/>
    <m/>
    <x v="7"/>
    <m/>
    <s v="IT8"/>
    <m/>
    <m/>
  </r>
  <r>
    <n v="1173"/>
    <x v="3"/>
    <n v="1001652"/>
    <n v="1"/>
    <x v="4"/>
    <n v="1126"/>
    <s v="57058-f01-21"/>
    <x v="252"/>
    <s v="FoNoP"/>
    <d v="2025-10-16T00:00:00"/>
    <s v="FoNoP"/>
    <n v="165"/>
    <n v="1.268"/>
    <s v="PASS"/>
    <x v="1"/>
    <x v="2"/>
    <m/>
    <m/>
    <m/>
    <m/>
    <m/>
    <m/>
    <m/>
    <m/>
    <m/>
    <x v="7"/>
    <m/>
    <s v="IT8"/>
    <m/>
    <m/>
  </r>
  <r>
    <n v="1174"/>
    <x v="3"/>
    <n v="1001653"/>
    <n v="1"/>
    <x v="4"/>
    <n v="1126"/>
    <s v="57058-f01-21"/>
    <x v="252"/>
    <s v="FoNoP"/>
    <d v="2025-10-16T00:00:00"/>
    <s v="FoNoP"/>
    <n v="166"/>
    <n v="1.0740000000000001"/>
    <s v="PASS"/>
    <x v="1"/>
    <x v="2"/>
    <m/>
    <m/>
    <m/>
    <m/>
    <m/>
    <m/>
    <m/>
    <m/>
    <m/>
    <x v="7"/>
    <m/>
    <s v="IT8"/>
    <m/>
    <m/>
  </r>
  <r>
    <n v="1175"/>
    <x v="3"/>
    <n v="1001654"/>
    <n v="1"/>
    <x v="5"/>
    <n v="1127"/>
    <s v="57058-f01-22"/>
    <x v="252"/>
    <s v="FoNoP"/>
    <d v="2025-10-16T00:00:00"/>
    <s v="FoNoP"/>
    <n v="162"/>
    <n v="1.5720000000000001"/>
    <s v="PASS"/>
    <x v="1"/>
    <x v="2"/>
    <m/>
    <m/>
    <m/>
    <m/>
    <m/>
    <m/>
    <m/>
    <m/>
    <m/>
    <x v="7"/>
    <m/>
    <s v="IT8"/>
    <m/>
    <m/>
  </r>
  <r>
    <n v="1176"/>
    <x v="3"/>
    <n v="1001655"/>
    <n v="1"/>
    <x v="5"/>
    <n v="1127"/>
    <s v="57058-f01-22"/>
    <x v="252"/>
    <s v="FoNoP"/>
    <d v="2025-10-16T00:00:00"/>
    <s v="FoNoP"/>
    <n v="163"/>
    <n v="1.3440000000000001"/>
    <s v="PASS"/>
    <x v="1"/>
    <x v="2"/>
    <m/>
    <m/>
    <m/>
    <m/>
    <m/>
    <m/>
    <m/>
    <m/>
    <m/>
    <x v="7"/>
    <m/>
    <s v="IT8"/>
    <m/>
    <m/>
  </r>
  <r>
    <n v="1177"/>
    <x v="3"/>
    <n v="1001656"/>
    <n v="1"/>
    <x v="5"/>
    <n v="1127"/>
    <s v="57058-f01-22"/>
    <x v="252"/>
    <s v="FoNoP"/>
    <d v="2025-10-16T00:00:00"/>
    <s v="FoNoP"/>
    <n v="164"/>
    <n v="1.3939999999999999"/>
    <s v="PASS"/>
    <x v="1"/>
    <x v="2"/>
    <m/>
    <m/>
    <m/>
    <m/>
    <m/>
    <m/>
    <m/>
    <m/>
    <m/>
    <x v="7"/>
    <m/>
    <s v="IT8"/>
    <m/>
    <m/>
  </r>
  <r>
    <n v="1178"/>
    <x v="3"/>
    <n v="1001657"/>
    <n v="1"/>
    <x v="7"/>
    <n v="1130"/>
    <s v="57668-f01-06"/>
    <x v="252"/>
    <s v="FoNoP"/>
    <d v="2025-10-16T00:00:00"/>
    <s v="FoNoP"/>
    <n v="157"/>
    <n v="1.768"/>
    <s v="PASS"/>
    <x v="1"/>
    <x v="2"/>
    <m/>
    <m/>
    <m/>
    <m/>
    <m/>
    <m/>
    <m/>
    <m/>
    <m/>
    <x v="7"/>
    <m/>
    <s v="IT8"/>
    <m/>
    <m/>
  </r>
  <r>
    <n v="1179"/>
    <x v="3"/>
    <n v="1001658"/>
    <n v="1"/>
    <x v="7"/>
    <n v="1130"/>
    <s v="57668-f01-06"/>
    <x v="252"/>
    <s v="FoNoP"/>
    <d v="2025-10-16T00:00:00"/>
    <s v="FoNoP"/>
    <n v="158"/>
    <n v="1.6120000000000001"/>
    <s v="PASS"/>
    <x v="1"/>
    <x v="2"/>
    <m/>
    <m/>
    <m/>
    <m/>
    <m/>
    <m/>
    <m/>
    <m/>
    <m/>
    <x v="7"/>
    <m/>
    <s v="IT8"/>
    <m/>
    <m/>
  </r>
  <r>
    <n v="1180"/>
    <x v="3"/>
    <n v="1001659"/>
    <n v="1"/>
    <x v="7"/>
    <n v="1130"/>
    <s v="57668-f01-06"/>
    <x v="252"/>
    <s v="FoNoP"/>
    <d v="2025-10-16T00:00:00"/>
    <s v="FoNoP"/>
    <n v="159"/>
    <n v="1.3580000000000001"/>
    <s v="PASS"/>
    <x v="1"/>
    <x v="2"/>
    <m/>
    <m/>
    <m/>
    <m/>
    <m/>
    <m/>
    <m/>
    <m/>
    <m/>
    <x v="7"/>
    <m/>
    <s v="IT8"/>
    <m/>
    <m/>
  </r>
  <r>
    <n v="1181"/>
    <x v="3"/>
    <n v="1001660"/>
    <n v="1"/>
    <x v="1"/>
    <n v="1129"/>
    <s v="57668-f01-07"/>
    <x v="252"/>
    <s v="FoNoP"/>
    <d v="2025-10-16T00:00:00"/>
    <s v="FoNoP"/>
    <n v="161"/>
    <n v="1.3360000000000001"/>
    <s v="PASS"/>
    <x v="1"/>
    <x v="2"/>
    <m/>
    <m/>
    <m/>
    <m/>
    <m/>
    <m/>
    <m/>
    <m/>
    <m/>
    <x v="7"/>
    <m/>
    <s v="IT8"/>
    <m/>
    <m/>
  </r>
  <r>
    <n v="1182"/>
    <x v="3"/>
    <n v="1001661"/>
    <n v="1"/>
    <x v="1"/>
    <n v="1129"/>
    <s v="57668-f01-07"/>
    <x v="252"/>
    <s v="FoNoP"/>
    <d v="2025-10-16T00:00:00"/>
    <s v="FoNoP"/>
    <n v="162"/>
    <n v="1.204"/>
    <s v="PASS"/>
    <x v="1"/>
    <x v="2"/>
    <m/>
    <m/>
    <m/>
    <m/>
    <m/>
    <m/>
    <m/>
    <m/>
    <m/>
    <x v="7"/>
    <m/>
    <s v="IT8"/>
    <m/>
    <m/>
  </r>
  <r>
    <n v="1183"/>
    <x v="3"/>
    <n v="1001662"/>
    <n v="1"/>
    <x v="1"/>
    <n v="1129"/>
    <s v="57668-f01-07"/>
    <x v="252"/>
    <s v="FoNoP"/>
    <d v="2025-10-16T00:00:00"/>
    <s v="FoNoP"/>
    <n v="162"/>
    <n v="0.66400000000000003"/>
    <s v="PASS"/>
    <x v="1"/>
    <x v="2"/>
    <m/>
    <m/>
    <m/>
    <m/>
    <m/>
    <m/>
    <m/>
    <m/>
    <m/>
    <x v="7"/>
    <m/>
    <s v="IT8"/>
    <m/>
    <m/>
  </r>
  <r>
    <n v="1184"/>
    <x v="3"/>
    <n v="1001663"/>
    <n v="1"/>
    <x v="3"/>
    <n v="1125"/>
    <s v="57058-f01-05"/>
    <x v="253"/>
    <s v="FoNoP"/>
    <d v="2025-10-17T00:00:00"/>
    <s v="FoNoP"/>
    <n v="164"/>
    <n v="1.454"/>
    <s v="PASS"/>
    <x v="1"/>
    <x v="2"/>
    <m/>
    <m/>
    <m/>
    <m/>
    <m/>
    <m/>
    <m/>
    <m/>
    <m/>
    <x v="7"/>
    <m/>
    <s v="IT8"/>
    <m/>
    <m/>
  </r>
  <r>
    <n v="1185"/>
    <x v="3"/>
    <n v="1001664"/>
    <n v="1"/>
    <x v="3"/>
    <n v="1125"/>
    <s v="57058-f01-05"/>
    <x v="253"/>
    <s v="FoNoP"/>
    <d v="2025-10-17T00:00:00"/>
    <s v="FoNoP"/>
    <n v="164"/>
    <n v="1.36"/>
    <s v="PASS"/>
    <x v="1"/>
    <x v="2"/>
    <m/>
    <m/>
    <m/>
    <m/>
    <m/>
    <m/>
    <m/>
    <m/>
    <m/>
    <x v="7"/>
    <m/>
    <s v="IT8"/>
    <m/>
    <m/>
  </r>
  <r>
    <n v="1186"/>
    <x v="3"/>
    <n v="1001665"/>
    <n v="1"/>
    <x v="3"/>
    <n v="1125"/>
    <s v="57058-f01-05"/>
    <x v="253"/>
    <s v="FoNoP"/>
    <d v="2025-10-17T00:00:00"/>
    <s v="FoNoP"/>
    <n v="165"/>
    <n v="1.0640000000000001"/>
    <s v="PASS"/>
    <x v="1"/>
    <x v="2"/>
    <m/>
    <m/>
    <m/>
    <m/>
    <m/>
    <m/>
    <m/>
    <m/>
    <m/>
    <x v="7"/>
    <m/>
    <s v="IT8"/>
    <m/>
    <m/>
  </r>
  <r>
    <n v="1187"/>
    <x v="3"/>
    <n v="1001666"/>
    <n v="1"/>
    <x v="4"/>
    <n v="1126"/>
    <s v="57058-f01-21"/>
    <x v="253"/>
    <s v="FoNoP"/>
    <d v="2025-10-17T00:00:00"/>
    <s v="FoNoP"/>
    <n v="164"/>
    <n v="1.179"/>
    <s v="PASS"/>
    <x v="1"/>
    <x v="2"/>
    <m/>
    <m/>
    <m/>
    <m/>
    <m/>
    <m/>
    <m/>
    <m/>
    <m/>
    <x v="7"/>
    <m/>
    <s v="IT8"/>
    <m/>
    <m/>
  </r>
  <r>
    <n v="1188"/>
    <x v="3"/>
    <n v="1001667"/>
    <n v="1"/>
    <x v="4"/>
    <n v="1126"/>
    <s v="57058-f01-21"/>
    <x v="253"/>
    <s v="FoNoP"/>
    <d v="2025-10-17T00:00:00"/>
    <s v="FoNoP"/>
    <n v="166"/>
    <n v="1.0860000000000001"/>
    <s v="PASS"/>
    <x v="1"/>
    <x v="2"/>
    <m/>
    <m/>
    <m/>
    <m/>
    <m/>
    <m/>
    <m/>
    <m/>
    <m/>
    <x v="7"/>
    <m/>
    <s v="IT8"/>
    <m/>
    <m/>
  </r>
  <r>
    <n v="1189"/>
    <x v="3"/>
    <n v="1001668"/>
    <n v="1"/>
    <x v="4"/>
    <n v="1126"/>
    <s v="57058-f01-21"/>
    <x v="253"/>
    <s v="FoNoP"/>
    <d v="2025-10-17T00:00:00"/>
    <s v="FoNoP"/>
    <n v="166"/>
    <n v="0.95699999999999996"/>
    <s v="PASS"/>
    <x v="1"/>
    <x v="2"/>
    <m/>
    <m/>
    <m/>
    <m/>
    <m/>
    <m/>
    <m/>
    <m/>
    <m/>
    <x v="7"/>
    <m/>
    <s v="IT8"/>
    <m/>
    <m/>
  </r>
  <r>
    <n v="1190"/>
    <x v="3"/>
    <n v="1001669"/>
    <n v="1"/>
    <x v="5"/>
    <n v="1127"/>
    <s v="57058-f01-22"/>
    <x v="253"/>
    <s v="FoNoP"/>
    <d v="2025-10-17T00:00:00"/>
    <s v="FoNoP"/>
    <n v="163"/>
    <n v="1.282"/>
    <s v="PASS"/>
    <x v="1"/>
    <x v="2"/>
    <m/>
    <m/>
    <m/>
    <m/>
    <m/>
    <m/>
    <m/>
    <m/>
    <m/>
    <x v="7"/>
    <m/>
    <s v="IT8"/>
    <m/>
    <m/>
  </r>
  <r>
    <n v="1191"/>
    <x v="3"/>
    <n v="1001670"/>
    <n v="1"/>
    <x v="5"/>
    <n v="1127"/>
    <s v="57058-f01-22"/>
    <x v="253"/>
    <s v="FoNoP"/>
    <d v="2025-10-17T00:00:00"/>
    <s v="FoNoP"/>
    <n v="163"/>
    <n v="1.1910000000000001"/>
    <s v="PASS"/>
    <x v="1"/>
    <x v="2"/>
    <m/>
    <m/>
    <m/>
    <m/>
    <m/>
    <m/>
    <m/>
    <m/>
    <m/>
    <x v="7"/>
    <m/>
    <s v="IT8"/>
    <m/>
    <m/>
  </r>
  <r>
    <n v="1192"/>
    <x v="3"/>
    <n v="1001671"/>
    <n v="1"/>
    <x v="5"/>
    <n v="1127"/>
    <s v="57058-f01-22"/>
    <x v="253"/>
    <s v="FoNoP"/>
    <d v="2025-10-17T00:00:00"/>
    <s v="FoNoP"/>
    <n v="165"/>
    <n v="1.004"/>
    <s v="PASS"/>
    <x v="1"/>
    <x v="2"/>
    <m/>
    <m/>
    <m/>
    <m/>
    <m/>
    <m/>
    <m/>
    <m/>
    <m/>
    <x v="7"/>
    <m/>
    <s v="IT8"/>
    <m/>
    <m/>
  </r>
  <r>
    <n v="1193"/>
    <x v="3"/>
    <n v="1001672"/>
    <n v="1"/>
    <x v="7"/>
    <n v="1130"/>
    <s v="57668-f01-06"/>
    <x v="253"/>
    <s v="FoNoP"/>
    <d v="2025-10-17T00:00:00"/>
    <s v="FoNoP"/>
    <n v="157"/>
    <n v="1.41"/>
    <s v="PASS"/>
    <x v="1"/>
    <x v="2"/>
    <m/>
    <m/>
    <m/>
    <m/>
    <m/>
    <m/>
    <m/>
    <m/>
    <m/>
    <x v="7"/>
    <m/>
    <s v="IT8"/>
    <m/>
    <m/>
  </r>
  <r>
    <n v="1194"/>
    <x v="3"/>
    <n v="1001673"/>
    <n v="1"/>
    <x v="7"/>
    <n v="1130"/>
    <s v="57668-f01-06"/>
    <x v="253"/>
    <s v="FoNoP"/>
    <d v="2025-10-17T00:00:00"/>
    <s v="FoNoP"/>
    <n v="158"/>
    <n v="0.996"/>
    <s v="PASS"/>
    <x v="1"/>
    <x v="2"/>
    <m/>
    <m/>
    <m/>
    <m/>
    <m/>
    <m/>
    <m/>
    <m/>
    <m/>
    <x v="7"/>
    <m/>
    <s v="IT8"/>
    <m/>
    <m/>
  </r>
  <r>
    <n v="1195"/>
    <x v="3"/>
    <n v="1001674"/>
    <n v="1"/>
    <x v="7"/>
    <n v="1130"/>
    <s v="57668-f01-06"/>
    <x v="253"/>
    <s v="FoNoP"/>
    <d v="2025-10-17T00:00:00"/>
    <s v="FoNoP"/>
    <n v="158"/>
    <n v="1.0449999999999999"/>
    <s v="PASS"/>
    <x v="1"/>
    <x v="2"/>
    <m/>
    <m/>
    <m/>
    <m/>
    <m/>
    <m/>
    <m/>
    <m/>
    <m/>
    <x v="7"/>
    <m/>
    <s v="IT8"/>
    <m/>
    <m/>
  </r>
  <r>
    <n v="1196"/>
    <x v="3"/>
    <n v="1001675"/>
    <n v="1"/>
    <x v="1"/>
    <n v="1129"/>
    <s v="57668-f01-07"/>
    <x v="253"/>
    <s v="FoNoP"/>
    <d v="2025-10-17T00:00:00"/>
    <s v="FoNoP"/>
    <n v="162"/>
    <n v="1.4039999999999999"/>
    <s v="PASS"/>
    <x v="1"/>
    <x v="2"/>
    <m/>
    <m/>
    <m/>
    <m/>
    <m/>
    <m/>
    <m/>
    <m/>
    <m/>
    <x v="7"/>
    <m/>
    <s v="IT8"/>
    <m/>
    <m/>
  </r>
  <r>
    <n v="1197"/>
    <x v="3"/>
    <n v="1001676"/>
    <n v="1"/>
    <x v="1"/>
    <n v="1129"/>
    <s v="57668-f01-07"/>
    <x v="253"/>
    <s v="FoNoP"/>
    <d v="2025-10-17T00:00:00"/>
    <s v="FoNoP"/>
    <n v="162"/>
    <n v="0.98499999999999999"/>
    <s v="PASS"/>
    <x v="1"/>
    <x v="2"/>
    <m/>
    <m/>
    <m/>
    <m/>
    <m/>
    <m/>
    <m/>
    <m/>
    <m/>
    <x v="7"/>
    <m/>
    <s v="IT8"/>
    <m/>
    <m/>
  </r>
  <r>
    <n v="1198"/>
    <x v="3"/>
    <n v="1001677"/>
    <n v="1"/>
    <x v="1"/>
    <n v="1129"/>
    <s v="57668-f01-07"/>
    <x v="253"/>
    <s v="FoNoP"/>
    <d v="2025-10-17T00:00:00"/>
    <s v="FoNoP"/>
    <n v="163"/>
    <n v="0.81899999999999995"/>
    <s v="PASS"/>
    <x v="1"/>
    <x v="2"/>
    <m/>
    <m/>
    <m/>
    <m/>
    <m/>
    <m/>
    <m/>
    <m/>
    <m/>
    <x v="7"/>
    <m/>
    <s v="IT8"/>
    <m/>
    <m/>
  </r>
  <r>
    <n v="1199"/>
    <x v="3"/>
    <n v="1001678"/>
    <n v="1"/>
    <x v="3"/>
    <n v="1125"/>
    <s v="57058-f01-05"/>
    <x v="254"/>
    <s v="FoNoP"/>
    <d v="2025-10-20T00:00:00"/>
    <s v="FoNoP"/>
    <n v="165"/>
    <n v="0.69399999999999995"/>
    <s v="PASS"/>
    <x v="1"/>
    <x v="2"/>
    <m/>
    <m/>
    <m/>
    <m/>
    <m/>
    <m/>
    <m/>
    <m/>
    <m/>
    <x v="7"/>
    <m/>
    <s v="IT8"/>
    <m/>
    <m/>
  </r>
  <r>
    <n v="1200"/>
    <x v="3"/>
    <n v="1001679"/>
    <n v="1"/>
    <x v="3"/>
    <n v="1125"/>
    <s v="57058-f01-05"/>
    <x v="254"/>
    <s v="FoNoP"/>
    <d v="2025-10-20T00:00:00"/>
    <s v="FoNoP"/>
    <n v="164"/>
    <n v="0.67"/>
    <s v="PASS"/>
    <x v="1"/>
    <x v="2"/>
    <m/>
    <m/>
    <m/>
    <m/>
    <m/>
    <m/>
    <m/>
    <m/>
    <m/>
    <x v="7"/>
    <m/>
    <s v="IT8"/>
    <m/>
    <m/>
  </r>
  <r>
    <n v="1201"/>
    <x v="3"/>
    <n v="1001680"/>
    <n v="1"/>
    <x v="3"/>
    <n v="1125"/>
    <s v="57058-f01-05"/>
    <x v="254"/>
    <s v="FoNoP"/>
    <d v="2025-10-20T00:00:00"/>
    <s v="FoNoP"/>
    <n v="163"/>
    <n v="0.43099999999999999"/>
    <s v="PASS"/>
    <x v="1"/>
    <x v="2"/>
    <m/>
    <m/>
    <m/>
    <m/>
    <m/>
    <m/>
    <m/>
    <m/>
    <m/>
    <x v="7"/>
    <m/>
    <s v="IT8"/>
    <m/>
    <m/>
  </r>
  <r>
    <n v="1202"/>
    <x v="3"/>
    <n v="1001681"/>
    <n v="1"/>
    <x v="4"/>
    <n v="1126"/>
    <s v="57058-f01-21"/>
    <x v="254"/>
    <s v="FoNoP"/>
    <d v="2025-10-20T00:00:00"/>
    <s v="FoNoP"/>
    <n v="166"/>
    <n v="0.61699999999999999"/>
    <s v="PASS"/>
    <x v="1"/>
    <x v="2"/>
    <m/>
    <m/>
    <m/>
    <m/>
    <m/>
    <m/>
    <m/>
    <m/>
    <m/>
    <x v="7"/>
    <m/>
    <s v="IT8"/>
    <m/>
    <m/>
  </r>
  <r>
    <n v="1203"/>
    <x v="3"/>
    <n v="1001682"/>
    <n v="1"/>
    <x v="4"/>
    <n v="1126"/>
    <s v="57058-f01-21"/>
    <x v="254"/>
    <s v="FoNoP"/>
    <d v="2025-10-20T00:00:00"/>
    <s v="FoNoP"/>
    <n v="166"/>
    <n v="0.39900000000000002"/>
    <s v="PASS"/>
    <x v="1"/>
    <x v="2"/>
    <m/>
    <m/>
    <m/>
    <m/>
    <m/>
    <m/>
    <m/>
    <m/>
    <m/>
    <x v="7"/>
    <m/>
    <s v="IT8"/>
    <m/>
    <m/>
  </r>
  <r>
    <n v="1204"/>
    <x v="3"/>
    <n v="1001683"/>
    <n v="1"/>
    <x v="4"/>
    <n v="1126"/>
    <s v="57058-f01-21"/>
    <x v="254"/>
    <s v="FoNoP"/>
    <d v="2025-10-20T00:00:00"/>
    <s v="FoNoP"/>
    <n v="165"/>
    <n v="0.57299999999999995"/>
    <s v="PASS"/>
    <x v="1"/>
    <x v="2"/>
    <m/>
    <m/>
    <m/>
    <m/>
    <m/>
    <m/>
    <m/>
    <m/>
    <m/>
    <x v="7"/>
    <m/>
    <s v="IT8"/>
    <m/>
    <m/>
  </r>
  <r>
    <n v="1205"/>
    <x v="3"/>
    <n v="1001684"/>
    <n v="1"/>
    <x v="5"/>
    <n v="1127"/>
    <s v="57058-f01-22"/>
    <x v="254"/>
    <s v="FoNoP"/>
    <d v="2025-10-20T00:00:00"/>
    <s v="FoNoP"/>
    <n v="165"/>
    <n v="0.442"/>
    <s v="PASS"/>
    <x v="1"/>
    <x v="2"/>
    <m/>
    <m/>
    <m/>
    <m/>
    <m/>
    <m/>
    <m/>
    <m/>
    <m/>
    <x v="7"/>
    <m/>
    <s v="IT8"/>
    <m/>
    <m/>
  </r>
  <r>
    <n v="1206"/>
    <x v="3"/>
    <n v="1001685"/>
    <n v="1"/>
    <x v="5"/>
    <n v="1127"/>
    <s v="57058-f01-22"/>
    <x v="254"/>
    <s v="FoNoP"/>
    <d v="2025-10-20T00:00:00"/>
    <s v="FoNoP"/>
    <n v="164"/>
    <n v="0.39300000000000002"/>
    <s v="PASS"/>
    <x v="1"/>
    <x v="2"/>
    <m/>
    <m/>
    <m/>
    <m/>
    <m/>
    <m/>
    <m/>
    <m/>
    <m/>
    <x v="7"/>
    <m/>
    <s v="IT8"/>
    <m/>
    <m/>
  </r>
  <r>
    <n v="1207"/>
    <x v="3"/>
    <n v="1001686"/>
    <n v="1"/>
    <x v="5"/>
    <n v="1127"/>
    <s v="57058-f01-22"/>
    <x v="254"/>
    <s v="FoNoP"/>
    <d v="2025-10-20T00:00:00"/>
    <s v="FoNoP"/>
    <n v="165"/>
    <n v="0.432"/>
    <s v="PASS"/>
    <x v="1"/>
    <x v="2"/>
    <m/>
    <m/>
    <m/>
    <m/>
    <m/>
    <m/>
    <m/>
    <m/>
    <m/>
    <x v="7"/>
    <m/>
    <s v="IT8"/>
    <m/>
    <m/>
  </r>
  <r>
    <n v="1208"/>
    <x v="3"/>
    <n v="1001687"/>
    <n v="1"/>
    <x v="7"/>
    <n v="1130"/>
    <s v="57668-f01-06"/>
    <x v="254"/>
    <s v="FoNoP"/>
    <d v="2025-10-20T00:00:00"/>
    <s v="FoNoP"/>
    <n v="157"/>
    <n v="0.40400000000000003"/>
    <s v="PASS"/>
    <x v="1"/>
    <x v="2"/>
    <m/>
    <m/>
    <m/>
    <m/>
    <m/>
    <m/>
    <m/>
    <m/>
    <m/>
    <x v="7"/>
    <m/>
    <s v="IT8"/>
    <m/>
    <m/>
  </r>
  <r>
    <n v="1209"/>
    <x v="3"/>
    <n v="1001688"/>
    <n v="1"/>
    <x v="7"/>
    <n v="1130"/>
    <s v="57668-f01-06"/>
    <x v="254"/>
    <s v="FoNoP"/>
    <d v="2025-10-20T00:00:00"/>
    <s v="FoNoP"/>
    <n v="164"/>
    <n v="0.52700000000000002"/>
    <s v="PASS"/>
    <x v="1"/>
    <x v="2"/>
    <m/>
    <m/>
    <m/>
    <m/>
    <m/>
    <m/>
    <m/>
    <m/>
    <m/>
    <x v="7"/>
    <m/>
    <s v="IT8"/>
    <m/>
    <m/>
  </r>
  <r>
    <n v="1210"/>
    <x v="3"/>
    <n v="1001689"/>
    <n v="1"/>
    <x v="7"/>
    <n v="1130"/>
    <s v="57668-f01-06"/>
    <x v="254"/>
    <s v="FoNoP"/>
    <d v="2025-10-20T00:00:00"/>
    <s v="FoNoP"/>
    <n v="159"/>
    <n v="0.38700000000000001"/>
    <s v="PASS"/>
    <x v="1"/>
    <x v="2"/>
    <m/>
    <m/>
    <m/>
    <m/>
    <m/>
    <m/>
    <m/>
    <m/>
    <m/>
    <x v="7"/>
    <m/>
    <s v="IT8"/>
    <m/>
    <m/>
  </r>
  <r>
    <n v="1211"/>
    <x v="3"/>
    <n v="1001690"/>
    <n v="1"/>
    <x v="1"/>
    <n v="1129"/>
    <s v="57668-f01-07"/>
    <x v="254"/>
    <s v="FoNoP"/>
    <d v="2025-10-20T00:00:00"/>
    <s v="FoNoP"/>
    <n v="162"/>
    <n v="0.436"/>
    <s v="PASS"/>
    <x v="1"/>
    <x v="2"/>
    <m/>
    <m/>
    <m/>
    <m/>
    <m/>
    <m/>
    <m/>
    <m/>
    <m/>
    <x v="7"/>
    <m/>
    <s v="IT8"/>
    <m/>
    <m/>
  </r>
  <r>
    <n v="1212"/>
    <x v="3"/>
    <n v="1001691"/>
    <n v="1"/>
    <x v="1"/>
    <n v="1129"/>
    <s v="57668-f01-07"/>
    <x v="254"/>
    <s v="FoNoP"/>
    <d v="2025-10-20T00:00:00"/>
    <s v="FoNoP"/>
    <n v="163"/>
    <n v="0.33200000000000002"/>
    <s v="PASS"/>
    <x v="1"/>
    <x v="2"/>
    <m/>
    <m/>
    <m/>
    <m/>
    <m/>
    <m/>
    <m/>
    <m/>
    <m/>
    <x v="7"/>
    <m/>
    <s v="IT8"/>
    <m/>
    <m/>
  </r>
  <r>
    <n v="1213"/>
    <x v="3"/>
    <n v="1001692"/>
    <n v="1"/>
    <x v="1"/>
    <n v="1129"/>
    <s v="57668-f01-07"/>
    <x v="254"/>
    <s v="FoNoP"/>
    <d v="2025-10-20T00:00:00"/>
    <s v="FoNoP"/>
    <n v="163"/>
    <n v="0.34599999999999997"/>
    <s v="PASS"/>
    <x v="1"/>
    <x v="2"/>
    <m/>
    <m/>
    <m/>
    <m/>
    <m/>
    <m/>
    <m/>
    <m/>
    <m/>
    <x v="7"/>
    <m/>
    <s v="IT8"/>
    <m/>
    <m/>
  </r>
  <r>
    <n v="1214"/>
    <x v="3"/>
    <n v="1001693"/>
    <n v="1"/>
    <x v="3"/>
    <n v="1125"/>
    <s v="57058-f01-05"/>
    <x v="255"/>
    <s v="FoNoP"/>
    <d v="2025-10-21T00:00:00"/>
    <s v="FoNoP"/>
    <n v="163"/>
    <n v="1.419"/>
    <s v="PASS"/>
    <x v="1"/>
    <x v="2"/>
    <m/>
    <m/>
    <m/>
    <m/>
    <m/>
    <m/>
    <m/>
    <m/>
    <m/>
    <x v="7"/>
    <m/>
    <s v="IT8"/>
    <m/>
    <m/>
  </r>
  <r>
    <n v="1215"/>
    <x v="3"/>
    <n v="1001694"/>
    <n v="1"/>
    <x v="3"/>
    <n v="1125"/>
    <s v="57058-f01-05"/>
    <x v="255"/>
    <s v="FoNoP"/>
    <d v="2025-10-21T00:00:00"/>
    <s v="FoNoP"/>
    <n v="164"/>
    <n v="1.1120000000000001"/>
    <s v="PASS"/>
    <x v="1"/>
    <x v="2"/>
    <m/>
    <m/>
    <m/>
    <m/>
    <m/>
    <m/>
    <m/>
    <m/>
    <m/>
    <x v="7"/>
    <m/>
    <s v="IT8"/>
    <m/>
    <m/>
  </r>
  <r>
    <n v="1216"/>
    <x v="3"/>
    <n v="1001695"/>
    <n v="1"/>
    <x v="3"/>
    <n v="1125"/>
    <s v="57058-f01-05"/>
    <x v="255"/>
    <s v="FoNoP"/>
    <d v="2025-10-21T00:00:00"/>
    <s v="FoNoP"/>
    <n v="165"/>
    <n v="1.2290000000000001"/>
    <s v="PASS"/>
    <x v="1"/>
    <x v="2"/>
    <m/>
    <m/>
    <m/>
    <m/>
    <m/>
    <m/>
    <m/>
    <m/>
    <m/>
    <x v="7"/>
    <m/>
    <s v="IT8"/>
    <m/>
    <m/>
  </r>
  <r>
    <n v="1217"/>
    <x v="3"/>
    <n v="1001696"/>
    <n v="1"/>
    <x v="4"/>
    <n v="1126"/>
    <s v="57058-f01-21"/>
    <x v="255"/>
    <s v="FoNoP"/>
    <d v="2025-10-21T00:00:00"/>
    <s v="FoNoP"/>
    <n v="164"/>
    <n v="0.81599999999999995"/>
    <s v="PASS"/>
    <x v="1"/>
    <x v="2"/>
    <m/>
    <m/>
    <m/>
    <m/>
    <m/>
    <m/>
    <m/>
    <m/>
    <m/>
    <x v="7"/>
    <m/>
    <s v="IT8"/>
    <m/>
    <m/>
  </r>
  <r>
    <n v="1218"/>
    <x v="3"/>
    <n v="1001697"/>
    <n v="1"/>
    <x v="4"/>
    <n v="1126"/>
    <s v="57058-f01-21"/>
    <x v="255"/>
    <s v="FoNoP"/>
    <d v="2025-10-21T00:00:00"/>
    <s v="FoNoP"/>
    <n v="165"/>
    <n v="0.79300000000000004"/>
    <s v="PASS"/>
    <x v="1"/>
    <x v="2"/>
    <m/>
    <m/>
    <m/>
    <m/>
    <m/>
    <m/>
    <m/>
    <m/>
    <m/>
    <x v="7"/>
    <m/>
    <s v="IT8"/>
    <m/>
    <m/>
  </r>
  <r>
    <n v="1219"/>
    <x v="3"/>
    <n v="1001698"/>
    <n v="1"/>
    <x v="4"/>
    <n v="1126"/>
    <s v="57058-f01-21"/>
    <x v="255"/>
    <s v="FoNoP"/>
    <d v="2025-10-21T00:00:00"/>
    <s v="FoNoP"/>
    <n v="166"/>
    <n v="0.53400000000000003"/>
    <s v="PASS"/>
    <x v="1"/>
    <x v="2"/>
    <m/>
    <m/>
    <m/>
    <m/>
    <m/>
    <m/>
    <m/>
    <m/>
    <m/>
    <x v="7"/>
    <m/>
    <s v="IT8"/>
    <m/>
    <m/>
  </r>
  <r>
    <n v="1220"/>
    <x v="3"/>
    <n v="1001699"/>
    <n v="1"/>
    <x v="5"/>
    <n v="1127"/>
    <s v="57058-f01-22"/>
    <x v="255"/>
    <s v="FoNoP"/>
    <d v="2025-10-21T00:00:00"/>
    <s v="FoNoP"/>
    <n v="163"/>
    <n v="0.91600000000000004"/>
    <s v="PASS"/>
    <x v="1"/>
    <x v="2"/>
    <m/>
    <m/>
    <m/>
    <m/>
    <m/>
    <m/>
    <m/>
    <m/>
    <m/>
    <x v="7"/>
    <m/>
    <s v="IT8"/>
    <m/>
    <s v="Partikelanalyse=P5"/>
  </r>
  <r>
    <n v="1221"/>
    <x v="3"/>
    <n v="1001700"/>
    <n v="1"/>
    <x v="5"/>
    <n v="1127"/>
    <s v="57058-f01-22"/>
    <x v="255"/>
    <s v="FoNoP"/>
    <d v="2025-10-21T00:00:00"/>
    <s v="FoNoP"/>
    <n v="163"/>
    <n v="0.86499999999999999"/>
    <s v="PASS"/>
    <x v="1"/>
    <x v="2"/>
    <m/>
    <m/>
    <m/>
    <m/>
    <m/>
    <m/>
    <m/>
    <m/>
    <m/>
    <x v="5"/>
    <m/>
    <m/>
    <m/>
    <s v="Partikelanalyse=L5"/>
  </r>
  <r>
    <n v="1222"/>
    <x v="3"/>
    <n v="1001701"/>
    <n v="1"/>
    <x v="5"/>
    <n v="1127"/>
    <s v="57058-f01-22"/>
    <x v="255"/>
    <s v="FoNoP"/>
    <d v="2025-10-21T00:00:00"/>
    <s v="FoNoP"/>
    <n v="165"/>
    <n v="0.69499999999999995"/>
    <s v="PASS"/>
    <x v="1"/>
    <x v="2"/>
    <m/>
    <m/>
    <m/>
    <m/>
    <m/>
    <m/>
    <m/>
    <m/>
    <m/>
    <x v="5"/>
    <m/>
    <m/>
    <m/>
    <s v="Partikelanalyse=L5, particel in inner area"/>
  </r>
  <r>
    <n v="1223"/>
    <x v="3"/>
    <n v="1001702"/>
    <n v="1"/>
    <x v="7"/>
    <n v="1130"/>
    <s v="57668-f01-06"/>
    <x v="255"/>
    <s v="FoNoP"/>
    <d v="2025-10-21T00:00:00"/>
    <s v="FoNoP"/>
    <n v="157"/>
    <n v="0.86499999999999999"/>
    <s v="PASS"/>
    <x v="1"/>
    <x v="2"/>
    <m/>
    <m/>
    <m/>
    <m/>
    <m/>
    <m/>
    <m/>
    <m/>
    <m/>
    <x v="7"/>
    <m/>
    <s v="IT8"/>
    <m/>
    <s v="burn at the bottom"/>
  </r>
  <r>
    <n v="1224"/>
    <x v="3"/>
    <n v="1001703"/>
    <n v="1"/>
    <x v="7"/>
    <n v="1130"/>
    <s v="57668-f01-06"/>
    <x v="255"/>
    <s v="FoNoP"/>
    <d v="2025-10-21T00:00:00"/>
    <s v="FoNoP"/>
    <n v="158"/>
    <n v="0.86499999999999999"/>
    <s v="PASS"/>
    <x v="1"/>
    <x v="2"/>
    <m/>
    <m/>
    <m/>
    <m/>
    <m/>
    <m/>
    <m/>
    <m/>
    <m/>
    <x v="7"/>
    <m/>
    <s v="IT8"/>
    <m/>
    <m/>
  </r>
  <r>
    <n v="1225"/>
    <x v="3"/>
    <n v="1001704"/>
    <n v="1"/>
    <x v="7"/>
    <n v="1130"/>
    <s v="57668-f01-06"/>
    <x v="255"/>
    <s v="FoNoP"/>
    <d v="2025-10-21T00:00:00"/>
    <s v="FoNoP"/>
    <n v="159"/>
    <n v="0.61199999999999999"/>
    <s v="PASS"/>
    <x v="1"/>
    <x v="2"/>
    <m/>
    <m/>
    <m/>
    <m/>
    <m/>
    <m/>
    <m/>
    <m/>
    <m/>
    <x v="7"/>
    <m/>
    <s v="IT8"/>
    <m/>
    <m/>
  </r>
  <r>
    <n v="1226"/>
    <x v="3"/>
    <n v="1001705"/>
    <n v="1"/>
    <x v="1"/>
    <n v="1129"/>
    <s v="57668-f01-07"/>
    <x v="255"/>
    <s v="FoNoP"/>
    <d v="2025-10-21T00:00:00"/>
    <s v="FoNoP"/>
    <n v="162"/>
    <n v="0.59299999999999997"/>
    <s v="PASS"/>
    <x v="1"/>
    <x v="2"/>
    <m/>
    <m/>
    <m/>
    <m/>
    <m/>
    <m/>
    <m/>
    <m/>
    <m/>
    <x v="7"/>
    <m/>
    <s v="IT8"/>
    <m/>
    <s v="Partikelanalyse=P1"/>
  </r>
  <r>
    <n v="1227"/>
    <x v="3"/>
    <n v="1001706"/>
    <n v="1"/>
    <x v="1"/>
    <n v="1129"/>
    <s v="57668-f01-07"/>
    <x v="255"/>
    <s v="FoNoP"/>
    <d v="2025-10-21T00:00:00"/>
    <s v="FoNoP"/>
    <n v="163"/>
    <n v="0.55300000000000005"/>
    <s v="PASS"/>
    <x v="1"/>
    <x v="2"/>
    <m/>
    <m/>
    <m/>
    <m/>
    <m/>
    <m/>
    <m/>
    <m/>
    <m/>
    <x v="5"/>
    <m/>
    <m/>
    <m/>
    <s v="Partikelanalyse=L1"/>
  </r>
  <r>
    <n v="1228"/>
    <x v="3"/>
    <n v="1001707"/>
    <n v="1"/>
    <x v="1"/>
    <n v="1129"/>
    <s v="57668-f01-07"/>
    <x v="255"/>
    <s v="FoNoP"/>
    <d v="2025-10-21T00:00:00"/>
    <s v="FoNoP"/>
    <n v="163"/>
    <n v="0.53200000000000003"/>
    <s v="PASS"/>
    <x v="1"/>
    <x v="2"/>
    <m/>
    <m/>
    <m/>
    <m/>
    <m/>
    <m/>
    <m/>
    <m/>
    <m/>
    <x v="5"/>
    <m/>
    <m/>
    <m/>
    <s v="Partikelanalyse=L1"/>
  </r>
  <r>
    <n v="1229"/>
    <x v="3"/>
    <n v="1001708"/>
    <n v="1"/>
    <x v="3"/>
    <n v="1125"/>
    <s v="57058-f01-05"/>
    <x v="256"/>
    <s v="FoNoP"/>
    <d v="2025-10-22T00:00:00"/>
    <s v="FoNoP"/>
    <n v="164"/>
    <n v="1.415"/>
    <s v="PASS"/>
    <x v="1"/>
    <x v="2"/>
    <m/>
    <m/>
    <m/>
    <m/>
    <m/>
    <m/>
    <m/>
    <m/>
    <m/>
    <x v="7"/>
    <m/>
    <s v="IT8"/>
    <m/>
    <m/>
  </r>
  <r>
    <n v="1230"/>
    <x v="3"/>
    <n v="1001709"/>
    <n v="1"/>
    <x v="3"/>
    <n v="1125"/>
    <s v="57058-f01-05"/>
    <x v="256"/>
    <s v="FoNoP"/>
    <d v="2025-10-22T00:00:00"/>
    <s v="FoNoP"/>
    <n v="164"/>
    <n v="1.4850000000000001"/>
    <s v="PASS"/>
    <x v="1"/>
    <x v="2"/>
    <m/>
    <m/>
    <m/>
    <m/>
    <m/>
    <m/>
    <m/>
    <m/>
    <m/>
    <x v="7"/>
    <m/>
    <s v="IT8"/>
    <m/>
    <m/>
  </r>
  <r>
    <n v="1231"/>
    <x v="3"/>
    <n v="1001710"/>
    <n v="1"/>
    <x v="3"/>
    <n v="1125"/>
    <s v="57058-f01-05"/>
    <x v="256"/>
    <s v="FoNoP"/>
    <d v="2025-10-22T00:00:00"/>
    <s v="FoNoP"/>
    <n v="165"/>
    <n v="1.0329999999999999"/>
    <s v="PASS"/>
    <x v="1"/>
    <x v="2"/>
    <m/>
    <m/>
    <m/>
    <m/>
    <m/>
    <m/>
    <m/>
    <m/>
    <m/>
    <x v="7"/>
    <m/>
    <s v="IT8"/>
    <m/>
    <m/>
  </r>
  <r>
    <n v="1232"/>
    <x v="3"/>
    <n v="1001711"/>
    <n v="1"/>
    <x v="4"/>
    <n v="1126"/>
    <s v="57058-f01-21"/>
    <x v="256"/>
    <s v="FoNoP"/>
    <d v="2025-10-22T00:00:00"/>
    <s v="FoNoP"/>
    <n v="164"/>
    <n v="2.3490000000000002"/>
    <s v="PASS"/>
    <x v="1"/>
    <x v="2"/>
    <m/>
    <m/>
    <m/>
    <m/>
    <m/>
    <m/>
    <m/>
    <m/>
    <m/>
    <x v="7"/>
    <m/>
    <s v="IT8"/>
    <m/>
    <m/>
  </r>
  <r>
    <n v="1233"/>
    <x v="3"/>
    <n v="1001712"/>
    <n v="1"/>
    <x v="4"/>
    <n v="1126"/>
    <s v="57058-f01-21"/>
    <x v="256"/>
    <s v="FoNoP"/>
    <d v="2025-10-22T00:00:00"/>
    <s v="FoNoP"/>
    <n v="165"/>
    <n v="0.82899999999999996"/>
    <s v="PASS"/>
    <x v="1"/>
    <x v="2"/>
    <m/>
    <m/>
    <m/>
    <m/>
    <m/>
    <m/>
    <m/>
    <m/>
    <m/>
    <x v="7"/>
    <m/>
    <s v="IT8"/>
    <m/>
    <m/>
  </r>
  <r>
    <n v="1234"/>
    <x v="3"/>
    <n v="1001713"/>
    <n v="1"/>
    <x v="4"/>
    <n v="1126"/>
    <s v="57058-f01-21"/>
    <x v="256"/>
    <s v="FoNoP"/>
    <d v="2025-10-22T00:00:00"/>
    <s v="FoNoP"/>
    <n v="165"/>
    <n v="0.44800000000000001"/>
    <s v="PASS"/>
    <x v="1"/>
    <x v="2"/>
    <m/>
    <m/>
    <m/>
    <m/>
    <m/>
    <m/>
    <m/>
    <m/>
    <m/>
    <x v="7"/>
    <m/>
    <s v="IT8"/>
    <m/>
    <m/>
  </r>
  <r>
    <n v="1235"/>
    <x v="3"/>
    <n v="1001714"/>
    <n v="1"/>
    <x v="5"/>
    <n v="1127"/>
    <s v="57058-f01-22"/>
    <x v="256"/>
    <s v="FoNoP"/>
    <d v="2025-10-22T00:00:00"/>
    <s v="FoNoP"/>
    <n v="163"/>
    <n v="1.1759999999999999"/>
    <s v="PASS"/>
    <x v="1"/>
    <x v="2"/>
    <m/>
    <m/>
    <m/>
    <m/>
    <m/>
    <m/>
    <m/>
    <m/>
    <m/>
    <x v="7"/>
    <m/>
    <s v="IT8"/>
    <m/>
    <s v="Partikelanalyse P5, particel at the bottom"/>
  </r>
  <r>
    <n v="1236"/>
    <x v="3"/>
    <n v="1001715"/>
    <n v="1"/>
    <x v="5"/>
    <n v="1127"/>
    <s v="57058-f01-22"/>
    <x v="256"/>
    <s v="FoNoP"/>
    <d v="2025-10-22T00:00:00"/>
    <s v="FoNoP"/>
    <n v="163"/>
    <n v="0.89900000000000002"/>
    <s v="PASS"/>
    <x v="1"/>
    <x v="2"/>
    <m/>
    <m/>
    <m/>
    <m/>
    <m/>
    <m/>
    <m/>
    <m/>
    <m/>
    <x v="5"/>
    <m/>
    <m/>
    <m/>
    <s v="Partikelanalyse L5, particel at the bottom, particel on the surface"/>
  </r>
  <r>
    <n v="1237"/>
    <x v="3"/>
    <n v="1001716"/>
    <n v="1"/>
    <x v="5"/>
    <n v="1127"/>
    <s v="57058-f01-22"/>
    <x v="256"/>
    <s v="FoNoP"/>
    <d v="2025-10-22T00:00:00"/>
    <s v="FoNoP"/>
    <n v="165"/>
    <n v="0.70499999999999996"/>
    <s v="PASS"/>
    <x v="1"/>
    <x v="2"/>
    <m/>
    <m/>
    <m/>
    <m/>
    <m/>
    <m/>
    <m/>
    <m/>
    <m/>
    <x v="5"/>
    <m/>
    <m/>
    <m/>
    <s v="Partikelanalyse P5, particel at the bottom"/>
  </r>
  <r>
    <n v="1238"/>
    <x v="3"/>
    <n v="1001717"/>
    <n v="1"/>
    <x v="7"/>
    <n v="1130"/>
    <s v="57668-f01-06"/>
    <x v="256"/>
    <s v="FoNoP"/>
    <d v="2025-10-22T00:00:00"/>
    <s v="FoNoP"/>
    <n v="156"/>
    <n v="0.73599999999999999"/>
    <s v="PASS"/>
    <x v="1"/>
    <x v="2"/>
    <m/>
    <m/>
    <m/>
    <m/>
    <m/>
    <m/>
    <m/>
    <m/>
    <m/>
    <x v="7"/>
    <m/>
    <s v="IT8"/>
    <m/>
    <m/>
  </r>
  <r>
    <n v="1239"/>
    <x v="3"/>
    <n v="1001718"/>
    <n v="1"/>
    <x v="7"/>
    <n v="1130"/>
    <s v="57668-f01-06"/>
    <x v="256"/>
    <s v="FoNoP"/>
    <d v="2025-10-22T00:00:00"/>
    <s v="FoNoP"/>
    <n v="157"/>
    <n v="0.78400000000000003"/>
    <s v="PASS"/>
    <x v="1"/>
    <x v="2"/>
    <m/>
    <m/>
    <m/>
    <m/>
    <m/>
    <m/>
    <m/>
    <m/>
    <m/>
    <x v="7"/>
    <m/>
    <s v="IT8"/>
    <m/>
    <m/>
  </r>
  <r>
    <n v="1240"/>
    <x v="3"/>
    <n v="1001719"/>
    <n v="1"/>
    <x v="7"/>
    <n v="1130"/>
    <s v="57668-f01-06"/>
    <x v="256"/>
    <s v="FoNoP"/>
    <d v="2025-10-22T00:00:00"/>
    <s v="FoNoP"/>
    <n v="158"/>
    <n v="0.63700000000000001"/>
    <s v="PASS"/>
    <x v="1"/>
    <x v="2"/>
    <m/>
    <m/>
    <m/>
    <m/>
    <m/>
    <m/>
    <m/>
    <m/>
    <m/>
    <x v="7"/>
    <m/>
    <s v="IT8"/>
    <m/>
    <m/>
  </r>
  <r>
    <n v="1241"/>
    <x v="3"/>
    <n v="1001720"/>
    <n v="1"/>
    <x v="1"/>
    <n v="1129"/>
    <s v="57668-f01-07"/>
    <x v="256"/>
    <s v="FoNoP"/>
    <d v="2025-10-22T00:00:00"/>
    <s v="FoNoP"/>
    <n v="162"/>
    <n v="0.96"/>
    <s v="PASS"/>
    <x v="1"/>
    <x v="2"/>
    <m/>
    <m/>
    <m/>
    <m/>
    <m/>
    <m/>
    <m/>
    <m/>
    <m/>
    <x v="7"/>
    <m/>
    <s v="IT8"/>
    <m/>
    <s v="Partikelanalyse P1"/>
  </r>
  <r>
    <n v="1242"/>
    <x v="3"/>
    <n v="1001721"/>
    <n v="1"/>
    <x v="1"/>
    <n v="1129"/>
    <s v="57668-f01-07"/>
    <x v="256"/>
    <s v="FoNoP"/>
    <d v="2025-10-22T00:00:00"/>
    <s v="FoNoP"/>
    <n v="163"/>
    <n v="0.89500000000000002"/>
    <s v="PASS"/>
    <x v="1"/>
    <x v="2"/>
    <m/>
    <m/>
    <m/>
    <m/>
    <m/>
    <m/>
    <m/>
    <m/>
    <m/>
    <x v="5"/>
    <m/>
    <m/>
    <m/>
    <s v="Partikelanalyse L1"/>
  </r>
  <r>
    <n v="1243"/>
    <x v="3"/>
    <n v="1001722"/>
    <n v="1"/>
    <x v="1"/>
    <n v="1129"/>
    <s v="57668-f01-07"/>
    <x v="256"/>
    <s v="FoNoP"/>
    <d v="2025-10-22T00:00:00"/>
    <s v="FoNoP"/>
    <n v="164"/>
    <n v="0.66800000000000004"/>
    <s v="PASS"/>
    <x v="1"/>
    <x v="2"/>
    <m/>
    <m/>
    <m/>
    <m/>
    <m/>
    <m/>
    <m/>
    <m/>
    <m/>
    <x v="5"/>
    <m/>
    <m/>
    <m/>
    <s v="Partikelanalyse L1"/>
  </r>
  <r>
    <n v="1244"/>
    <x v="3"/>
    <n v="1001723"/>
    <n v="1"/>
    <x v="3"/>
    <n v="1125"/>
    <s v="57058-f01-05"/>
    <x v="257"/>
    <s v="FoNoP"/>
    <d v="2025-10-23T00:00:00"/>
    <s v="FoNoP"/>
    <n v="163"/>
    <n v="1.0349999999999999"/>
    <s v="PASS"/>
    <x v="1"/>
    <x v="2"/>
    <m/>
    <m/>
    <m/>
    <m/>
    <m/>
    <m/>
    <m/>
    <m/>
    <m/>
    <x v="7"/>
    <m/>
    <s v="IT8"/>
    <m/>
    <m/>
  </r>
  <r>
    <n v="1245"/>
    <x v="3"/>
    <n v="1001724"/>
    <n v="1"/>
    <x v="3"/>
    <n v="1125"/>
    <s v="57058-f01-05"/>
    <x v="257"/>
    <s v="FoNoP"/>
    <d v="2025-10-23T00:00:00"/>
    <s v="FoNoP"/>
    <n v="164"/>
    <n v="0.89800000000000002"/>
    <s v="PASS"/>
    <x v="1"/>
    <x v="2"/>
    <m/>
    <m/>
    <m/>
    <m/>
    <m/>
    <m/>
    <m/>
    <m/>
    <m/>
    <x v="7"/>
    <m/>
    <s v="IT8"/>
    <m/>
    <m/>
  </r>
  <r>
    <n v="1246"/>
    <x v="3"/>
    <n v="1001725"/>
    <n v="1"/>
    <x v="3"/>
    <n v="1125"/>
    <s v="57058-f01-05"/>
    <x v="257"/>
    <s v="FoNoP"/>
    <d v="2025-10-23T00:00:00"/>
    <s v="FoNoP"/>
    <n v="165"/>
    <n v="0.82799999999999996"/>
    <s v="PASS"/>
    <x v="1"/>
    <x v="2"/>
    <m/>
    <m/>
    <m/>
    <m/>
    <m/>
    <m/>
    <m/>
    <m/>
    <m/>
    <x v="7"/>
    <m/>
    <s v="IT8"/>
    <m/>
    <m/>
  </r>
  <r>
    <n v="1247"/>
    <x v="3"/>
    <n v="1001726"/>
    <n v="1"/>
    <x v="4"/>
    <n v="1126"/>
    <s v="57058-f01-21"/>
    <x v="257"/>
    <s v="FoNoP"/>
    <d v="2025-10-23T00:00:00"/>
    <s v="FoNoP"/>
    <n v="163"/>
    <n v="0.97"/>
    <s v="PASS"/>
    <x v="1"/>
    <x v="2"/>
    <m/>
    <m/>
    <m/>
    <m/>
    <m/>
    <m/>
    <m/>
    <m/>
    <m/>
    <x v="7"/>
    <m/>
    <s v="IT8"/>
    <m/>
    <m/>
  </r>
  <r>
    <n v="1248"/>
    <x v="3"/>
    <n v="1001727"/>
    <n v="1"/>
    <x v="4"/>
    <n v="1126"/>
    <s v="57058-f01-21"/>
    <x v="257"/>
    <s v="FoNoP"/>
    <d v="2025-10-23T00:00:00"/>
    <s v="FoNoP"/>
    <n v="165"/>
    <n v="0.70799999999999996"/>
    <s v="PASS"/>
    <x v="1"/>
    <x v="2"/>
    <m/>
    <m/>
    <m/>
    <m/>
    <m/>
    <m/>
    <m/>
    <m/>
    <m/>
    <x v="7"/>
    <m/>
    <s v="IT8"/>
    <m/>
    <m/>
  </r>
  <r>
    <n v="1249"/>
    <x v="3"/>
    <n v="1001728"/>
    <n v="1"/>
    <x v="4"/>
    <n v="1126"/>
    <s v="57058-f01-21"/>
    <x v="257"/>
    <s v="FoNoP"/>
    <d v="2025-10-23T00:00:00"/>
    <s v="FoNoP"/>
    <n v="165"/>
    <n v="0.69799999999999995"/>
    <s v="PASS"/>
    <x v="1"/>
    <x v="2"/>
    <m/>
    <m/>
    <m/>
    <m/>
    <m/>
    <m/>
    <m/>
    <m/>
    <m/>
    <x v="7"/>
    <m/>
    <s v="IT8"/>
    <m/>
    <m/>
  </r>
  <r>
    <n v="1250"/>
    <x v="3"/>
    <n v="1001729"/>
    <n v="1"/>
    <x v="5"/>
    <n v="1127"/>
    <s v="57058-f01-22"/>
    <x v="257"/>
    <s v="FoNoP"/>
    <d v="2025-10-23T00:00:00"/>
    <s v="FoNoP"/>
    <n v="163"/>
    <n v="0.85099999999999998"/>
    <s v="PASS"/>
    <x v="1"/>
    <x v="2"/>
    <m/>
    <m/>
    <m/>
    <m/>
    <m/>
    <m/>
    <m/>
    <m/>
    <m/>
    <x v="7"/>
    <m/>
    <s v="IT8"/>
    <m/>
    <s v="Particle analysis P5"/>
  </r>
  <r>
    <n v="1251"/>
    <x v="3"/>
    <n v="1001730"/>
    <n v="1"/>
    <x v="5"/>
    <n v="1127"/>
    <s v="57058-f01-22"/>
    <x v="257"/>
    <s v="FoNoP"/>
    <d v="2025-10-23T00:00:00"/>
    <s v="FoNoP"/>
    <n v="163"/>
    <n v="0.53400000000000003"/>
    <s v="PASS"/>
    <x v="1"/>
    <x v="2"/>
    <m/>
    <m/>
    <m/>
    <m/>
    <m/>
    <m/>
    <m/>
    <m/>
    <m/>
    <x v="5"/>
    <m/>
    <m/>
    <m/>
    <s v="Particle analysis L5"/>
  </r>
  <r>
    <n v="1252"/>
    <x v="3"/>
    <n v="1001731"/>
    <n v="1"/>
    <x v="5"/>
    <n v="1127"/>
    <s v="57058-f01-22"/>
    <x v="257"/>
    <s v="FoNoP"/>
    <d v="2025-10-23T00:00:00"/>
    <s v="FoNoP"/>
    <n v="165"/>
    <n v="0.21"/>
    <s v="PASS"/>
    <x v="1"/>
    <x v="2"/>
    <m/>
    <m/>
    <m/>
    <m/>
    <m/>
    <m/>
    <m/>
    <m/>
    <m/>
    <x v="5"/>
    <m/>
    <m/>
    <m/>
    <s v="Particle analysis L5"/>
  </r>
  <r>
    <n v="1253"/>
    <x v="3"/>
    <n v="1001732"/>
    <n v="1"/>
    <x v="7"/>
    <n v="1130"/>
    <s v="57668-f01-06"/>
    <x v="257"/>
    <s v="FoNoP"/>
    <d v="2025-10-23T00:00:00"/>
    <s v="FoNoP"/>
    <n v="156"/>
    <n v="0.93100000000000005"/>
    <s v="PASS"/>
    <x v="1"/>
    <x v="2"/>
    <m/>
    <m/>
    <m/>
    <m/>
    <m/>
    <m/>
    <m/>
    <m/>
    <m/>
    <x v="7"/>
    <m/>
    <s v="IT8"/>
    <m/>
    <m/>
  </r>
  <r>
    <n v="1254"/>
    <x v="3"/>
    <n v="1001733"/>
    <n v="1"/>
    <x v="7"/>
    <n v="1130"/>
    <s v="57668-f01-06"/>
    <x v="257"/>
    <s v="FoNoP"/>
    <d v="2025-10-23T00:00:00"/>
    <s v="FoNoP"/>
    <n v="158"/>
    <n v="1.1759999999999999"/>
    <s v="PASS"/>
    <x v="1"/>
    <x v="2"/>
    <m/>
    <m/>
    <m/>
    <m/>
    <m/>
    <m/>
    <m/>
    <m/>
    <m/>
    <x v="7"/>
    <m/>
    <s v="IT8"/>
    <m/>
    <m/>
  </r>
  <r>
    <n v="1255"/>
    <x v="3"/>
    <n v="1001734"/>
    <n v="1"/>
    <x v="7"/>
    <n v="1130"/>
    <s v="57668-f01-06"/>
    <x v="257"/>
    <s v="FoNoP"/>
    <d v="2025-10-23T00:00:00"/>
    <s v="FoNoP"/>
    <n v="158"/>
    <n v="0.625"/>
    <s v="PASS"/>
    <x v="1"/>
    <x v="2"/>
    <m/>
    <m/>
    <m/>
    <m/>
    <m/>
    <m/>
    <m/>
    <m/>
    <m/>
    <x v="7"/>
    <m/>
    <s v="IT8"/>
    <m/>
    <m/>
  </r>
  <r>
    <n v="1256"/>
    <x v="3"/>
    <n v="1001735"/>
    <n v="1"/>
    <x v="1"/>
    <n v="1129"/>
    <s v="57668-f01-07"/>
    <x v="257"/>
    <s v="FoNoP"/>
    <d v="2025-10-23T00:00:00"/>
    <s v="FoNoP"/>
    <n v="162"/>
    <n v="0.51600000000000001"/>
    <s v="PASS"/>
    <x v="1"/>
    <x v="2"/>
    <m/>
    <m/>
    <m/>
    <m/>
    <m/>
    <m/>
    <m/>
    <m/>
    <m/>
    <x v="7"/>
    <m/>
    <s v="IT8"/>
    <m/>
    <s v="Particle analysis P1"/>
  </r>
  <r>
    <n v="1257"/>
    <x v="3"/>
    <n v="1001736"/>
    <n v="1"/>
    <x v="1"/>
    <n v="1129"/>
    <s v="57668-f01-07"/>
    <x v="257"/>
    <s v="FoNoP"/>
    <d v="2025-10-23T00:00:00"/>
    <s v="FoNoP"/>
    <n v="165"/>
    <n v="0.58299999999999996"/>
    <s v="PASS"/>
    <x v="1"/>
    <x v="2"/>
    <m/>
    <m/>
    <m/>
    <m/>
    <m/>
    <m/>
    <m/>
    <m/>
    <m/>
    <x v="5"/>
    <m/>
    <m/>
    <m/>
    <s v="Particle analysis L1"/>
  </r>
  <r>
    <n v="1258"/>
    <x v="3"/>
    <n v="1001737"/>
    <n v="1"/>
    <x v="1"/>
    <n v="1129"/>
    <s v="57668-f01-07"/>
    <x v="257"/>
    <s v="FoNoP"/>
    <d v="2025-10-23T00:00:00"/>
    <s v="FoNoP"/>
    <n v="164"/>
    <n v="0.52300000000000002"/>
    <s v="PASS"/>
    <x v="1"/>
    <x v="2"/>
    <m/>
    <m/>
    <m/>
    <m/>
    <m/>
    <m/>
    <m/>
    <m/>
    <m/>
    <x v="5"/>
    <m/>
    <m/>
    <m/>
    <s v="Particle analysis L1"/>
  </r>
  <r>
    <n v="1259"/>
    <x v="3"/>
    <n v="1001738"/>
    <n v="1"/>
    <x v="3"/>
    <n v="1125"/>
    <s v="57058-f01-05"/>
    <x v="258"/>
    <s v="FoNoP"/>
    <d v="2025-10-24T00:00:00"/>
    <s v="FoNoP"/>
    <n v="164"/>
    <n v="1.415"/>
    <s v="PASS"/>
    <x v="1"/>
    <x v="2"/>
    <m/>
    <m/>
    <m/>
    <m/>
    <m/>
    <m/>
    <m/>
    <m/>
    <m/>
    <x v="7"/>
    <m/>
    <s v="IT8"/>
    <m/>
    <m/>
  </r>
  <r>
    <n v="1260"/>
    <x v="3"/>
    <n v="1001739"/>
    <n v="1"/>
    <x v="3"/>
    <n v="1125"/>
    <s v="57058-f01-05"/>
    <x v="258"/>
    <s v="FoNoP"/>
    <d v="2025-10-24T00:00:00"/>
    <s v="FoNoP"/>
    <n v="165"/>
    <n v="1.226"/>
    <s v="PASS"/>
    <x v="1"/>
    <x v="2"/>
    <m/>
    <m/>
    <m/>
    <m/>
    <m/>
    <m/>
    <m/>
    <m/>
    <m/>
    <x v="7"/>
    <m/>
    <s v="IT8"/>
    <m/>
    <m/>
  </r>
  <r>
    <n v="1261"/>
    <x v="3"/>
    <n v="1001740"/>
    <n v="1"/>
    <x v="3"/>
    <n v="1125"/>
    <s v="57058-f01-05"/>
    <x v="258"/>
    <s v="FoNoP"/>
    <d v="2025-10-24T00:00:00"/>
    <s v="FoNoP"/>
    <n v="166"/>
    <n v="1.03"/>
    <s v="PASS"/>
    <x v="1"/>
    <x v="2"/>
    <m/>
    <m/>
    <m/>
    <m/>
    <m/>
    <m/>
    <m/>
    <m/>
    <m/>
    <x v="7"/>
    <m/>
    <s v="IT8"/>
    <m/>
    <m/>
  </r>
  <r>
    <n v="1262"/>
    <x v="3"/>
    <n v="1001741"/>
    <n v="1"/>
    <x v="4"/>
    <n v="1126"/>
    <s v="57058-f01-21"/>
    <x v="258"/>
    <s v="FoNoP"/>
    <d v="2025-10-24T00:00:00"/>
    <s v="FoNoP"/>
    <n v="165"/>
    <n v="0.95"/>
    <s v="PASS"/>
    <x v="1"/>
    <x v="2"/>
    <m/>
    <m/>
    <m/>
    <m/>
    <m/>
    <m/>
    <m/>
    <m/>
    <m/>
    <x v="7"/>
    <m/>
    <s v="IT8"/>
    <m/>
    <m/>
  </r>
  <r>
    <n v="1263"/>
    <x v="3"/>
    <n v="1001742"/>
    <n v="1"/>
    <x v="4"/>
    <n v="1126"/>
    <s v="57058-f01-21"/>
    <x v="258"/>
    <s v="FoNoP"/>
    <d v="2025-10-24T00:00:00"/>
    <s v="FoNoP"/>
    <n v="166"/>
    <n v="0.88500000000000001"/>
    <s v="PASS"/>
    <x v="1"/>
    <x v="2"/>
    <m/>
    <m/>
    <m/>
    <m/>
    <m/>
    <m/>
    <m/>
    <m/>
    <m/>
    <x v="7"/>
    <m/>
    <s v="IT8"/>
    <m/>
    <m/>
  </r>
  <r>
    <n v="1264"/>
    <x v="3"/>
    <n v="1001743"/>
    <n v="1"/>
    <x v="4"/>
    <n v="1126"/>
    <s v="57058-f01-21"/>
    <x v="258"/>
    <s v="FoNoP"/>
    <d v="2025-10-24T00:00:00"/>
    <s v="FoNoP"/>
    <n v="167"/>
    <n v="0.77900000000000003"/>
    <s v="PASS"/>
    <x v="1"/>
    <x v="2"/>
    <m/>
    <m/>
    <m/>
    <m/>
    <m/>
    <m/>
    <m/>
    <m/>
    <m/>
    <x v="7"/>
    <m/>
    <s v="IT8"/>
    <m/>
    <m/>
  </r>
  <r>
    <n v="1265"/>
    <x v="3"/>
    <n v="1001744"/>
    <n v="1"/>
    <x v="5"/>
    <n v="1127"/>
    <s v="57058-f01-22"/>
    <x v="258"/>
    <s v="FoNoP"/>
    <d v="2025-10-24T00:00:00"/>
    <s v="FoNoP"/>
    <n v="163"/>
    <n v="1.1459999999999999"/>
    <s v="PASS"/>
    <x v="1"/>
    <x v="2"/>
    <m/>
    <m/>
    <m/>
    <m/>
    <m/>
    <m/>
    <m/>
    <m/>
    <m/>
    <x v="7"/>
    <m/>
    <s v="IT8"/>
    <m/>
    <m/>
  </r>
  <r>
    <n v="1266"/>
    <x v="3"/>
    <n v="1001745"/>
    <n v="1"/>
    <x v="5"/>
    <n v="1127"/>
    <s v="57058-f01-22"/>
    <x v="258"/>
    <s v="FoNoP"/>
    <d v="2025-10-24T00:00:00"/>
    <s v="FoNoP"/>
    <n v="164"/>
    <n v="1.048"/>
    <s v="PASS"/>
    <x v="1"/>
    <x v="2"/>
    <m/>
    <m/>
    <m/>
    <m/>
    <m/>
    <m/>
    <m/>
    <m/>
    <m/>
    <x v="7"/>
    <m/>
    <s v="IT8"/>
    <m/>
    <m/>
  </r>
  <r>
    <n v="1267"/>
    <x v="3"/>
    <n v="1001746"/>
    <n v="1"/>
    <x v="5"/>
    <n v="1127"/>
    <s v="57058-f01-22"/>
    <x v="258"/>
    <s v="FoNoP"/>
    <d v="2025-10-24T00:00:00"/>
    <s v="FoNoP"/>
    <n v="165"/>
    <n v="0.81"/>
    <s v="PASS"/>
    <x v="1"/>
    <x v="2"/>
    <m/>
    <m/>
    <m/>
    <m/>
    <m/>
    <m/>
    <m/>
    <m/>
    <m/>
    <x v="7"/>
    <m/>
    <s v="IT8"/>
    <m/>
    <m/>
  </r>
  <r>
    <n v="1268"/>
    <x v="3"/>
    <n v="1001747"/>
    <n v="1"/>
    <x v="7"/>
    <n v="1130"/>
    <s v="57668-f01-06"/>
    <x v="258"/>
    <s v="FoNoP"/>
    <d v="2025-10-24T00:00:00"/>
    <s v="FoNoP"/>
    <n v="155"/>
    <n v="1.47"/>
    <s v="FAIL"/>
    <x v="1"/>
    <x v="1"/>
    <m/>
    <m/>
    <m/>
    <m/>
    <m/>
    <m/>
    <m/>
    <m/>
    <m/>
    <x v="7"/>
    <m/>
    <s v="IT8"/>
    <m/>
    <s v="black line without scratch"/>
  </r>
  <r>
    <n v="1269"/>
    <x v="3"/>
    <n v="1001748"/>
    <n v="1"/>
    <x v="7"/>
    <n v="1130"/>
    <s v="57668-f01-06"/>
    <x v="258"/>
    <s v="FoNoP"/>
    <d v="2025-10-24T00:00:00"/>
    <s v="FoNoP"/>
    <n v="156"/>
    <n v="0.995"/>
    <s v="FAIL"/>
    <x v="1"/>
    <x v="1"/>
    <m/>
    <m/>
    <m/>
    <m/>
    <m/>
    <m/>
    <m/>
    <m/>
    <m/>
    <x v="7"/>
    <m/>
    <s v="IT8"/>
    <m/>
    <s v="Black line without scratch"/>
  </r>
  <r>
    <n v="1270"/>
    <x v="3"/>
    <n v="1001749"/>
    <n v="1"/>
    <x v="7"/>
    <n v="1130"/>
    <s v="57668-f01-06"/>
    <x v="258"/>
    <s v="FoNoP"/>
    <d v="2025-10-24T00:00:00"/>
    <s v="FoNoP"/>
    <n v="157"/>
    <n v="0.81100000000000005"/>
    <s v="FAIL"/>
    <x v="1"/>
    <x v="1"/>
    <m/>
    <m/>
    <m/>
    <m/>
    <m/>
    <m/>
    <m/>
    <m/>
    <m/>
    <x v="7"/>
    <m/>
    <s v="IT8"/>
    <m/>
    <s v="Black line without scratch"/>
  </r>
  <r>
    <n v="1271"/>
    <x v="3"/>
    <n v="1001750"/>
    <n v="1"/>
    <x v="1"/>
    <n v="1129"/>
    <s v="57668-f01-07"/>
    <x v="258"/>
    <s v="FoNoP"/>
    <d v="2025-10-24T00:00:00"/>
    <s v="FoNoP"/>
    <n v="163"/>
    <n v="0.88"/>
    <s v="PASS"/>
    <x v="1"/>
    <x v="2"/>
    <m/>
    <m/>
    <m/>
    <m/>
    <m/>
    <m/>
    <m/>
    <m/>
    <m/>
    <x v="7"/>
    <m/>
    <s v="IT8"/>
    <m/>
    <m/>
  </r>
  <r>
    <n v="1272"/>
    <x v="3"/>
    <n v="1001751"/>
    <n v="1"/>
    <x v="1"/>
    <n v="1129"/>
    <s v="57668-f01-07"/>
    <x v="258"/>
    <s v="FoNoP"/>
    <d v="2025-10-24T00:00:00"/>
    <s v="FoNoP"/>
    <n v="163"/>
    <n v="0.86199999999999999"/>
    <s v="PASS"/>
    <x v="1"/>
    <x v="2"/>
    <m/>
    <m/>
    <m/>
    <m/>
    <m/>
    <m/>
    <m/>
    <m/>
    <m/>
    <x v="7"/>
    <m/>
    <s v="IT8"/>
    <m/>
    <m/>
  </r>
  <r>
    <n v="1273"/>
    <x v="3"/>
    <n v="1001752"/>
    <n v="1"/>
    <x v="1"/>
    <n v="1129"/>
    <s v="57668-f01-07"/>
    <x v="258"/>
    <s v="FoNoP"/>
    <d v="2025-10-24T00:00:00"/>
    <s v="FoNoP"/>
    <n v="164"/>
    <n v="0.68100000000000005"/>
    <s v="PASS"/>
    <x v="1"/>
    <x v="2"/>
    <m/>
    <m/>
    <m/>
    <m/>
    <m/>
    <m/>
    <m/>
    <m/>
    <m/>
    <x v="7"/>
    <m/>
    <s v="IT8"/>
    <m/>
    <m/>
  </r>
  <r>
    <n v="1274"/>
    <x v="3"/>
    <n v="1001753"/>
    <n v="1"/>
    <x v="3"/>
    <n v="1131"/>
    <s v="57668-f01-12"/>
    <x v="259"/>
    <s v="FoNoP"/>
    <d v="2025-10-27T00:00:00"/>
    <s v="FoNoP"/>
    <n v="163"/>
    <n v="0.56499999999999995"/>
    <s v="PASS"/>
    <x v="1"/>
    <x v="2"/>
    <m/>
    <m/>
    <m/>
    <m/>
    <m/>
    <m/>
    <m/>
    <m/>
    <m/>
    <x v="7"/>
    <m/>
    <s v="IT8"/>
    <m/>
    <m/>
  </r>
  <r>
    <n v="1275"/>
    <x v="3"/>
    <n v="1001754"/>
    <n v="1"/>
    <x v="3"/>
    <n v="1131"/>
    <s v="57668-f01-12"/>
    <x v="259"/>
    <s v="FoNoP"/>
    <d v="2025-10-27T00:00:00"/>
    <s v="FoNoP"/>
    <n v="163"/>
    <n v="0.81"/>
    <s v="PASS"/>
    <x v="1"/>
    <x v="2"/>
    <m/>
    <m/>
    <m/>
    <m/>
    <m/>
    <m/>
    <m/>
    <m/>
    <m/>
    <x v="7"/>
    <m/>
    <s v="IT8"/>
    <m/>
    <m/>
  </r>
  <r>
    <n v="1276"/>
    <x v="3"/>
    <n v="1001755"/>
    <n v="1"/>
    <x v="3"/>
    <n v="1131"/>
    <s v="57668-f01-12"/>
    <x v="259"/>
    <s v="FoNoP"/>
    <d v="2025-10-27T00:00:00"/>
    <s v="FoNoP"/>
    <n v="164"/>
    <n v="0.51"/>
    <s v="PASS"/>
    <x v="1"/>
    <x v="2"/>
    <m/>
    <m/>
    <m/>
    <m/>
    <m/>
    <m/>
    <m/>
    <m/>
    <m/>
    <x v="7"/>
    <m/>
    <s v="IT8"/>
    <m/>
    <m/>
  </r>
  <r>
    <n v="1277"/>
    <x v="3"/>
    <n v="1001756"/>
    <n v="1"/>
    <x v="4"/>
    <n v="1132"/>
    <s v="57668-f01-04"/>
    <x v="259"/>
    <s v="FoNoP"/>
    <d v="2025-10-27T00:00:00"/>
    <s v="FoNoP"/>
    <n v="164"/>
    <n v="0.57399999999999995"/>
    <s v="PASS"/>
    <x v="1"/>
    <x v="2"/>
    <m/>
    <m/>
    <m/>
    <m/>
    <m/>
    <m/>
    <m/>
    <m/>
    <m/>
    <x v="7"/>
    <m/>
    <s v="IT8"/>
    <m/>
    <m/>
  </r>
  <r>
    <n v="1278"/>
    <x v="3"/>
    <n v="1001757"/>
    <n v="1"/>
    <x v="4"/>
    <n v="1132"/>
    <s v="57668-f01-04"/>
    <x v="259"/>
    <s v="FoNoP"/>
    <d v="2025-10-27T00:00:00"/>
    <s v="FoNoP"/>
    <n v="165"/>
    <n v="0.42899999999999999"/>
    <s v="PASS"/>
    <x v="1"/>
    <x v="2"/>
    <m/>
    <m/>
    <m/>
    <m/>
    <m/>
    <m/>
    <m/>
    <m/>
    <m/>
    <x v="7"/>
    <m/>
    <s v="IT8"/>
    <m/>
    <m/>
  </r>
  <r>
    <n v="1279"/>
    <x v="3"/>
    <n v="1001758"/>
    <n v="1"/>
    <x v="4"/>
    <n v="1132"/>
    <s v="57668-f01-04"/>
    <x v="259"/>
    <s v="FoNoP"/>
    <d v="2025-10-27T00:00:00"/>
    <s v="FoNoP"/>
    <n v="165"/>
    <n v="0.751"/>
    <s v="PASS"/>
    <x v="1"/>
    <x v="2"/>
    <m/>
    <m/>
    <m/>
    <m/>
    <m/>
    <m/>
    <m/>
    <m/>
    <m/>
    <x v="7"/>
    <m/>
    <s v="IT8"/>
    <m/>
    <m/>
  </r>
  <r>
    <n v="1280"/>
    <x v="3"/>
    <n v="1001759"/>
    <n v="1"/>
    <x v="5"/>
    <n v="1133"/>
    <s v="57668-f01-03"/>
    <x v="259"/>
    <s v="FoNoP"/>
    <d v="2025-10-27T00:00:00"/>
    <s v="FoNoP"/>
    <n v="160"/>
    <n v="0.48399999999999999"/>
    <s v="PASS"/>
    <x v="1"/>
    <x v="2"/>
    <m/>
    <m/>
    <m/>
    <m/>
    <m/>
    <m/>
    <m/>
    <m/>
    <m/>
    <x v="7"/>
    <m/>
    <s v="IT8"/>
    <m/>
    <m/>
  </r>
  <r>
    <n v="1281"/>
    <x v="3"/>
    <n v="1001760"/>
    <n v="1"/>
    <x v="5"/>
    <n v="1133"/>
    <s v="57668-f01-03"/>
    <x v="259"/>
    <s v="FoNoP"/>
    <d v="2025-10-27T00:00:00"/>
    <s v="FoNoP"/>
    <n v="160"/>
    <n v="0.40200000000000002"/>
    <s v="PASS"/>
    <x v="1"/>
    <x v="2"/>
    <m/>
    <m/>
    <m/>
    <m/>
    <m/>
    <m/>
    <m/>
    <m/>
    <m/>
    <x v="7"/>
    <m/>
    <s v="IT8"/>
    <m/>
    <m/>
  </r>
  <r>
    <n v="1282"/>
    <x v="3"/>
    <n v="1001761"/>
    <n v="1"/>
    <x v="5"/>
    <n v="1133"/>
    <s v="57668-f01-03"/>
    <x v="259"/>
    <s v="FoNoP"/>
    <d v="2025-10-27T00:00:00"/>
    <s v="FoNoP"/>
    <n v="161"/>
    <n v="0.44900000000000001"/>
    <s v="PASS"/>
    <x v="1"/>
    <x v="2"/>
    <m/>
    <m/>
    <m/>
    <m/>
    <m/>
    <m/>
    <m/>
    <m/>
    <m/>
    <x v="7"/>
    <m/>
    <s v="IT8"/>
    <m/>
    <m/>
  </r>
  <r>
    <n v="1283"/>
    <x v="3"/>
    <n v="1001762"/>
    <n v="1"/>
    <x v="7"/>
    <n v="1130"/>
    <s v="57668-f01-06"/>
    <x v="259"/>
    <s v="FoNoP"/>
    <d v="2025-10-27T00:00:00"/>
    <s v="FoNoP"/>
    <n v="150"/>
    <n v="4.62"/>
    <s v="PASS"/>
    <x v="1"/>
    <x v="1"/>
    <m/>
    <m/>
    <m/>
    <m/>
    <m/>
    <m/>
    <m/>
    <m/>
    <m/>
    <x v="7"/>
    <m/>
    <s v="IT8"/>
    <m/>
    <s v="weight &lt;154"/>
  </r>
  <r>
    <n v="1284"/>
    <x v="3"/>
    <n v="1001763"/>
    <n v="1"/>
    <x v="7"/>
    <n v="1130"/>
    <s v="57668-f01-06"/>
    <x v="259"/>
    <s v="FoNoP"/>
    <d v="2025-10-27T00:00:00"/>
    <s v="FoNoP"/>
    <n v="151"/>
    <n v="2.4060000000000001"/>
    <s v="PASS"/>
    <x v="1"/>
    <x v="1"/>
    <m/>
    <m/>
    <m/>
    <m/>
    <m/>
    <m/>
    <m/>
    <m/>
    <m/>
    <x v="7"/>
    <m/>
    <s v="IT8"/>
    <m/>
    <s v="Weight&lt;154"/>
  </r>
  <r>
    <n v="1285"/>
    <x v="3"/>
    <n v="1001764"/>
    <n v="1"/>
    <x v="7"/>
    <n v="1130"/>
    <s v="57668-f01-06"/>
    <x v="259"/>
    <s v="FoNoP"/>
    <d v="2025-10-27T00:00:00"/>
    <s v="FoNoP"/>
    <n v="152"/>
    <n v="1.571"/>
    <s v="PASS"/>
    <x v="1"/>
    <x v="1"/>
    <m/>
    <m/>
    <m/>
    <m/>
    <m/>
    <m/>
    <m/>
    <m/>
    <m/>
    <x v="7"/>
    <m/>
    <s v="IT8"/>
    <m/>
    <s v="weight&lt;154"/>
  </r>
  <r>
    <n v="1286"/>
    <x v="3"/>
    <n v="1001765"/>
    <n v="1"/>
    <x v="1"/>
    <n v="1129"/>
    <s v="57668-f01-07"/>
    <x v="259"/>
    <s v="FoNoP"/>
    <d v="2025-10-27T00:00:00"/>
    <s v="FoNoP"/>
    <n v="162"/>
    <n v="0.34100000000000003"/>
    <s v="PASS"/>
    <x v="1"/>
    <x v="2"/>
    <m/>
    <m/>
    <m/>
    <m/>
    <m/>
    <m/>
    <m/>
    <m/>
    <m/>
    <x v="7"/>
    <m/>
    <s v="IT8"/>
    <m/>
    <m/>
  </r>
  <r>
    <n v="1287"/>
    <x v="3"/>
    <n v="1001766"/>
    <n v="1"/>
    <x v="1"/>
    <n v="1129"/>
    <s v="57668-f01-07"/>
    <x v="259"/>
    <s v="FoNoP"/>
    <d v="2025-10-27T00:00:00"/>
    <s v="FoNoP"/>
    <n v="163"/>
    <n v="0.58599999999999997"/>
    <s v="PASS"/>
    <x v="1"/>
    <x v="2"/>
    <m/>
    <m/>
    <m/>
    <m/>
    <m/>
    <m/>
    <m/>
    <m/>
    <m/>
    <x v="7"/>
    <m/>
    <s v="IT8"/>
    <m/>
    <m/>
  </r>
  <r>
    <n v="1288"/>
    <x v="3"/>
    <n v="1001767"/>
    <n v="1"/>
    <x v="1"/>
    <n v="1129"/>
    <s v="57668-f01-07"/>
    <x v="259"/>
    <s v="FoNoP"/>
    <d v="2025-10-27T00:00:00"/>
    <s v="FoNoP"/>
    <n v="164"/>
    <n v="0.36199999999999999"/>
    <s v="PASS"/>
    <x v="1"/>
    <x v="2"/>
    <m/>
    <m/>
    <m/>
    <m/>
    <m/>
    <m/>
    <m/>
    <m/>
    <m/>
    <x v="7"/>
    <m/>
    <s v="IT8"/>
    <m/>
    <m/>
  </r>
  <r>
    <n v="1289"/>
    <x v="3"/>
    <n v="1001768"/>
    <n v="1"/>
    <x v="3"/>
    <n v="1131"/>
    <s v="57668-f01-12"/>
    <x v="260"/>
    <s v="FoNoP"/>
    <d v="2025-10-28T00:00:00"/>
    <s v="FoNoP"/>
    <n v="162"/>
    <n v="1.5309999999999999"/>
    <s v="PASS"/>
    <x v="1"/>
    <x v="2"/>
    <m/>
    <m/>
    <m/>
    <m/>
    <m/>
    <m/>
    <m/>
    <m/>
    <m/>
    <x v="7"/>
    <m/>
    <s v="IT8"/>
    <m/>
    <s v="Burn at the bottom"/>
  </r>
  <r>
    <n v="1290"/>
    <x v="3"/>
    <n v="1001769"/>
    <n v="1"/>
    <x v="3"/>
    <n v="1131"/>
    <s v="57668-f01-12"/>
    <x v="260"/>
    <s v="FoNoP"/>
    <d v="2025-10-28T00:00:00"/>
    <s v="FoNoP"/>
    <n v="163"/>
    <n v="0.995"/>
    <s v="PASS"/>
    <x v="1"/>
    <x v="2"/>
    <m/>
    <m/>
    <m/>
    <m/>
    <m/>
    <m/>
    <m/>
    <m/>
    <m/>
    <x v="7"/>
    <m/>
    <s v="IT8"/>
    <m/>
    <s v="burn at the bottom"/>
  </r>
  <r>
    <n v="1291"/>
    <x v="3"/>
    <n v="1001770"/>
    <n v="1"/>
    <x v="3"/>
    <n v="1131"/>
    <s v="57668-f01-12"/>
    <x v="260"/>
    <s v="FoNoP"/>
    <d v="2025-10-28T00:00:00"/>
    <s v="FoNoP"/>
    <n v="163"/>
    <n v="0.90900000000000003"/>
    <s v="PASS"/>
    <x v="1"/>
    <x v="2"/>
    <m/>
    <m/>
    <m/>
    <m/>
    <m/>
    <m/>
    <m/>
    <m/>
    <m/>
    <x v="7"/>
    <m/>
    <s v="IT8"/>
    <m/>
    <m/>
  </r>
  <r>
    <n v="1292"/>
    <x v="3"/>
    <n v="1001771"/>
    <n v="1"/>
    <x v="4"/>
    <n v="1132"/>
    <s v="57668-f01-04"/>
    <x v="260"/>
    <s v="FoNoP"/>
    <d v="2025-10-28T00:00:00"/>
    <s v="FoNoP"/>
    <n v="163"/>
    <n v="0.93700000000000006"/>
    <s v="PASS"/>
    <x v="1"/>
    <x v="2"/>
    <m/>
    <m/>
    <m/>
    <m/>
    <m/>
    <m/>
    <m/>
    <m/>
    <m/>
    <x v="7"/>
    <m/>
    <s v="IT8"/>
    <m/>
    <m/>
  </r>
  <r>
    <n v="1293"/>
    <x v="3"/>
    <n v="1001772"/>
    <n v="1"/>
    <x v="4"/>
    <n v="1132"/>
    <s v="57668-f01-04"/>
    <x v="260"/>
    <s v="FoNoP"/>
    <d v="2025-10-28T00:00:00"/>
    <s v="FoNoP"/>
    <n v="164"/>
    <n v="0.94499999999999995"/>
    <s v="PASS"/>
    <x v="1"/>
    <x v="2"/>
    <m/>
    <m/>
    <m/>
    <m/>
    <m/>
    <m/>
    <m/>
    <m/>
    <m/>
    <x v="7"/>
    <m/>
    <s v="IT8"/>
    <m/>
    <s v="burn at the bottom"/>
  </r>
  <r>
    <n v="1294"/>
    <x v="3"/>
    <n v="1001773"/>
    <n v="1"/>
    <x v="4"/>
    <n v="1132"/>
    <s v="57668-f01-04"/>
    <x v="260"/>
    <s v="FoNoP"/>
    <d v="2025-10-28T00:00:00"/>
    <s v="FoNoP"/>
    <n v="165"/>
    <n v="0.746"/>
    <s v="PASS"/>
    <x v="1"/>
    <x v="2"/>
    <m/>
    <m/>
    <m/>
    <m/>
    <m/>
    <m/>
    <m/>
    <m/>
    <m/>
    <x v="7"/>
    <m/>
    <s v="IT8"/>
    <m/>
    <s v="burn at the bottom"/>
  </r>
  <r>
    <n v="1295"/>
    <x v="3"/>
    <n v="1001774"/>
    <n v="1"/>
    <x v="5"/>
    <n v="1133"/>
    <s v="57668-f01-03"/>
    <x v="260"/>
    <s v="FoNoP"/>
    <d v="2025-10-28T00:00:00"/>
    <s v="FoNoP"/>
    <n v="159"/>
    <n v="0.89500000000000002"/>
    <s v="PASS"/>
    <x v="1"/>
    <x v="2"/>
    <m/>
    <m/>
    <m/>
    <m/>
    <m/>
    <m/>
    <m/>
    <m/>
    <m/>
    <x v="7"/>
    <m/>
    <s v="IT8"/>
    <m/>
    <s v="burn at the bottom"/>
  </r>
  <r>
    <n v="1296"/>
    <x v="3"/>
    <n v="1001775"/>
    <n v="1"/>
    <x v="5"/>
    <n v="1133"/>
    <s v="57668-f01-03"/>
    <x v="260"/>
    <s v="FoNoP"/>
    <d v="2025-10-28T00:00:00"/>
    <s v="FoNoP"/>
    <n v="160"/>
    <n v="0.93400000000000005"/>
    <s v="PASS"/>
    <x v="1"/>
    <x v="2"/>
    <m/>
    <m/>
    <m/>
    <m/>
    <m/>
    <m/>
    <m/>
    <m/>
    <m/>
    <x v="7"/>
    <m/>
    <s v="IT8"/>
    <m/>
    <s v="burn at the bottom"/>
  </r>
  <r>
    <n v="1297"/>
    <x v="3"/>
    <n v="1001776"/>
    <n v="1"/>
    <x v="5"/>
    <n v="1133"/>
    <s v="57668-f01-03"/>
    <x v="260"/>
    <s v="FoNoP"/>
    <d v="2025-10-28T00:00:00"/>
    <s v="FoNoP"/>
    <n v="161"/>
    <n v="0.83499999999999996"/>
    <s v="PASS"/>
    <x v="1"/>
    <x v="2"/>
    <m/>
    <m/>
    <m/>
    <m/>
    <m/>
    <m/>
    <m/>
    <m/>
    <m/>
    <x v="7"/>
    <m/>
    <s v="IT8"/>
    <m/>
    <m/>
  </r>
  <r>
    <n v="1298"/>
    <x v="3"/>
    <n v="1001777"/>
    <n v="1"/>
    <x v="7"/>
    <n v="1130"/>
    <s v="57668-f01-06"/>
    <x v="260"/>
    <s v="FoNoP"/>
    <d v="2025-10-28T00:00:00"/>
    <s v="FoNoP"/>
    <n v="161"/>
    <n v="0.91600000000000004"/>
    <s v="PASS"/>
    <x v="1"/>
    <x v="2"/>
    <m/>
    <m/>
    <m/>
    <m/>
    <m/>
    <m/>
    <m/>
    <m/>
    <m/>
    <x v="7"/>
    <m/>
    <s v="IT8"/>
    <m/>
    <m/>
  </r>
  <r>
    <n v="1299"/>
    <x v="3"/>
    <n v="1001778"/>
    <n v="1"/>
    <x v="7"/>
    <n v="1130"/>
    <s v="57668-f01-06"/>
    <x v="260"/>
    <s v="FoNoP"/>
    <d v="2025-10-28T00:00:00"/>
    <s v="FoNoP"/>
    <n v="162"/>
    <n v="0.89700000000000002"/>
    <s v="PASS"/>
    <x v="1"/>
    <x v="2"/>
    <m/>
    <m/>
    <m/>
    <m/>
    <m/>
    <m/>
    <m/>
    <m/>
    <m/>
    <x v="7"/>
    <m/>
    <s v="IT8"/>
    <m/>
    <m/>
  </r>
  <r>
    <n v="1300"/>
    <x v="3"/>
    <n v="1001779"/>
    <n v="1"/>
    <x v="7"/>
    <n v="1130"/>
    <s v="57668-f01-06"/>
    <x v="260"/>
    <s v="FoNoP"/>
    <d v="2025-10-28T00:00:00"/>
    <s v="FoNoP"/>
    <n v="162"/>
    <n v="0.76"/>
    <s v="PASS"/>
    <x v="1"/>
    <x v="2"/>
    <m/>
    <m/>
    <m/>
    <m/>
    <m/>
    <m/>
    <m/>
    <m/>
    <m/>
    <x v="7"/>
    <m/>
    <s v="IT8"/>
    <m/>
    <m/>
  </r>
  <r>
    <n v="1301"/>
    <x v="3"/>
    <n v="1001780"/>
    <n v="1"/>
    <x v="1"/>
    <n v="1129"/>
    <s v="57668-f01-07"/>
    <x v="260"/>
    <s v="FoNoP"/>
    <d v="2025-10-28T00:00:00"/>
    <s v="FoNoP"/>
    <n v="162"/>
    <n v="0.49"/>
    <s v="PASS"/>
    <x v="1"/>
    <x v="2"/>
    <m/>
    <m/>
    <m/>
    <m/>
    <m/>
    <m/>
    <m/>
    <m/>
    <m/>
    <x v="7"/>
    <m/>
    <s v="IT8"/>
    <m/>
    <m/>
  </r>
  <r>
    <n v="1302"/>
    <x v="3"/>
    <n v="1001781"/>
    <n v="1"/>
    <x v="1"/>
    <n v="1129"/>
    <s v="57668-f01-07"/>
    <x v="260"/>
    <s v="FoNoP"/>
    <d v="2025-10-28T00:00:00"/>
    <s v="FoNoP"/>
    <n v="163"/>
    <n v="0.62"/>
    <s v="PASS"/>
    <x v="1"/>
    <x v="2"/>
    <m/>
    <m/>
    <m/>
    <m/>
    <m/>
    <m/>
    <m/>
    <m/>
    <m/>
    <x v="7"/>
    <m/>
    <s v="IT8"/>
    <m/>
    <s v="burn at the bottom"/>
  </r>
  <r>
    <n v="1303"/>
    <x v="3"/>
    <n v="1001782"/>
    <n v="1"/>
    <x v="1"/>
    <n v="1129"/>
    <s v="57668-f01-07"/>
    <x v="260"/>
    <s v="FoNoP"/>
    <d v="2025-10-28T00:00:00"/>
    <s v="FoNoP"/>
    <n v="163"/>
    <n v="0.46200000000000002"/>
    <s v="PASS"/>
    <x v="1"/>
    <x v="2"/>
    <m/>
    <m/>
    <m/>
    <m/>
    <m/>
    <m/>
    <m/>
    <m/>
    <m/>
    <x v="7"/>
    <m/>
    <s v="IT8"/>
    <m/>
    <m/>
  </r>
  <r>
    <n v="1304"/>
    <x v="3"/>
    <n v="1001783"/>
    <n v="1"/>
    <x v="3"/>
    <n v="1131"/>
    <s v="57668-f01-12"/>
    <x v="261"/>
    <s v="FoNoP"/>
    <d v="2025-10-29T00:00:00"/>
    <s v="FoNoP"/>
    <n v="162"/>
    <n v="2.1080000000000001"/>
    <s v="PASS"/>
    <x v="1"/>
    <x v="2"/>
    <m/>
    <m/>
    <m/>
    <m/>
    <m/>
    <m/>
    <m/>
    <m/>
    <m/>
    <x v="7"/>
    <m/>
    <s v="IT8"/>
    <m/>
    <m/>
  </r>
  <r>
    <n v="1305"/>
    <x v="3"/>
    <n v="1001784"/>
    <n v="1"/>
    <x v="3"/>
    <n v="1131"/>
    <s v="57668-f01-12"/>
    <x v="261"/>
    <s v="FoNoP"/>
    <d v="2025-10-29T00:00:00"/>
    <s v="FoNoP"/>
    <n v="163"/>
    <n v="1.657"/>
    <s v="PASS"/>
    <x v="1"/>
    <x v="2"/>
    <m/>
    <m/>
    <m/>
    <m/>
    <m/>
    <m/>
    <m/>
    <m/>
    <m/>
    <x v="7"/>
    <m/>
    <s v="IT8"/>
    <m/>
    <m/>
  </r>
  <r>
    <n v="1306"/>
    <x v="3"/>
    <n v="1001785"/>
    <n v="1"/>
    <x v="3"/>
    <n v="1131"/>
    <s v="57668-f01-12"/>
    <x v="261"/>
    <s v="FoNoP"/>
    <d v="2025-10-29T00:00:00"/>
    <s v="FoNoP"/>
    <n v="164"/>
    <n v="1.397"/>
    <s v="PASS"/>
    <x v="1"/>
    <x v="2"/>
    <m/>
    <m/>
    <m/>
    <m/>
    <m/>
    <m/>
    <m/>
    <m/>
    <m/>
    <x v="7"/>
    <m/>
    <s v="IT8"/>
    <m/>
    <m/>
  </r>
  <r>
    <n v="1307"/>
    <x v="3"/>
    <n v="1001786"/>
    <n v="1"/>
    <x v="4"/>
    <n v="1132"/>
    <s v="57668-f01-04"/>
    <x v="261"/>
    <s v="FoNoP"/>
    <d v="2025-10-29T00:00:00"/>
    <s v="FoNoP"/>
    <n v="164"/>
    <n v="1.294"/>
    <s v="PASS"/>
    <x v="1"/>
    <x v="2"/>
    <m/>
    <m/>
    <m/>
    <m/>
    <m/>
    <m/>
    <m/>
    <m/>
    <m/>
    <x v="7"/>
    <m/>
    <s v="IT8"/>
    <m/>
    <m/>
  </r>
  <r>
    <n v="1308"/>
    <x v="3"/>
    <n v="1001787"/>
    <n v="1"/>
    <x v="4"/>
    <n v="1132"/>
    <s v="57668-f01-04"/>
    <x v="261"/>
    <s v="FoNoP"/>
    <d v="2025-10-29T00:00:00"/>
    <s v="FoNoP"/>
    <n v="165"/>
    <n v="1.1519999999999999"/>
    <s v="PASS"/>
    <x v="1"/>
    <x v="2"/>
    <m/>
    <m/>
    <m/>
    <m/>
    <m/>
    <m/>
    <m/>
    <m/>
    <m/>
    <x v="7"/>
    <m/>
    <s v="IT8"/>
    <m/>
    <m/>
  </r>
  <r>
    <n v="1309"/>
    <x v="3"/>
    <n v="1001788"/>
    <n v="1"/>
    <x v="4"/>
    <n v="1132"/>
    <s v="57668-f01-04"/>
    <x v="261"/>
    <s v="FoNoP"/>
    <d v="2025-10-29T00:00:00"/>
    <s v="FoNoP"/>
    <n v="165"/>
    <n v="0.97099999999999997"/>
    <s v="PASS"/>
    <x v="1"/>
    <x v="2"/>
    <m/>
    <m/>
    <m/>
    <m/>
    <m/>
    <m/>
    <m/>
    <m/>
    <m/>
    <x v="7"/>
    <m/>
    <s v="IT8"/>
    <m/>
    <m/>
  </r>
  <r>
    <n v="1310"/>
    <x v="3"/>
    <n v="1001789"/>
    <n v="1"/>
    <x v="5"/>
    <n v="1133"/>
    <s v="57668-f01-03"/>
    <x v="261"/>
    <s v="FoNoP"/>
    <d v="2025-10-29T00:00:00"/>
    <s v="FoNoP"/>
    <n v="160"/>
    <n v="1.0780000000000001"/>
    <s v="PASS"/>
    <x v="1"/>
    <x v="2"/>
    <m/>
    <m/>
    <m/>
    <m/>
    <m/>
    <m/>
    <m/>
    <m/>
    <m/>
    <x v="7"/>
    <m/>
    <s v="IT8"/>
    <m/>
    <m/>
  </r>
  <r>
    <n v="1311"/>
    <x v="3"/>
    <n v="1001790"/>
    <n v="1"/>
    <x v="5"/>
    <n v="1133"/>
    <s v="57668-f01-03"/>
    <x v="261"/>
    <s v="FoNoP"/>
    <d v="2025-10-29T00:00:00"/>
    <s v="FoNoP"/>
    <n v="160"/>
    <n v="1.0349999999999999"/>
    <s v="PASS"/>
    <x v="1"/>
    <x v="2"/>
    <m/>
    <m/>
    <m/>
    <m/>
    <m/>
    <m/>
    <m/>
    <m/>
    <m/>
    <x v="7"/>
    <m/>
    <s v="IT8"/>
    <m/>
    <m/>
  </r>
  <r>
    <n v="1312"/>
    <x v="3"/>
    <n v="1001791"/>
    <n v="1"/>
    <x v="5"/>
    <n v="1133"/>
    <s v="57668-f01-03"/>
    <x v="261"/>
    <s v="FoNoP"/>
    <d v="2025-10-29T00:00:00"/>
    <s v="FoNoP"/>
    <n v="161"/>
    <n v="1.018"/>
    <s v="PASS"/>
    <x v="1"/>
    <x v="2"/>
    <m/>
    <m/>
    <m/>
    <m/>
    <m/>
    <m/>
    <m/>
    <m/>
    <m/>
    <x v="7"/>
    <m/>
    <s v="IT8"/>
    <m/>
    <m/>
  </r>
  <r>
    <n v="1313"/>
    <x v="3"/>
    <n v="1001792"/>
    <n v="1"/>
    <x v="7"/>
    <n v="1130"/>
    <s v="57668-f01-06"/>
    <x v="261"/>
    <s v="FoNoP"/>
    <d v="2025-10-29T00:00:00"/>
    <s v="FoNoP"/>
    <n v="161"/>
    <n v="1.361"/>
    <s v="PASS"/>
    <x v="1"/>
    <x v="2"/>
    <m/>
    <m/>
    <m/>
    <m/>
    <m/>
    <m/>
    <m/>
    <m/>
    <m/>
    <x v="7"/>
    <m/>
    <s v="IT8"/>
    <m/>
    <m/>
  </r>
  <r>
    <n v="1314"/>
    <x v="3"/>
    <n v="1001793"/>
    <n v="1"/>
    <x v="7"/>
    <n v="1130"/>
    <s v="57668-f01-06"/>
    <x v="261"/>
    <s v="FoNoP"/>
    <d v="2025-10-29T00:00:00"/>
    <s v="FoNoP"/>
    <n v="162"/>
    <n v="1.196"/>
    <s v="PASS"/>
    <x v="1"/>
    <x v="2"/>
    <m/>
    <m/>
    <m/>
    <m/>
    <m/>
    <m/>
    <m/>
    <m/>
    <m/>
    <x v="7"/>
    <m/>
    <s v="IT8"/>
    <m/>
    <m/>
  </r>
  <r>
    <n v="1315"/>
    <x v="3"/>
    <n v="1001794"/>
    <n v="1"/>
    <x v="7"/>
    <n v="1130"/>
    <s v="57668-f01-06"/>
    <x v="261"/>
    <s v="FoNoP"/>
    <d v="2025-10-29T00:00:00"/>
    <s v="FoNoP"/>
    <n v="163"/>
    <n v="0.83499999999999996"/>
    <s v="PASS"/>
    <x v="1"/>
    <x v="2"/>
    <m/>
    <m/>
    <m/>
    <m/>
    <m/>
    <m/>
    <m/>
    <m/>
    <m/>
    <x v="7"/>
    <m/>
    <s v="IT8"/>
    <m/>
    <m/>
  </r>
  <r>
    <n v="1316"/>
    <x v="3"/>
    <n v="1001795"/>
    <n v="1"/>
    <x v="1"/>
    <n v="1129"/>
    <s v="57668-f01-07"/>
    <x v="261"/>
    <s v="FoNoP"/>
    <d v="2025-10-29T00:00:00"/>
    <s v="FoNoP"/>
    <n v="162"/>
    <n v="1.147"/>
    <s v="PASS"/>
    <x v="1"/>
    <x v="2"/>
    <m/>
    <m/>
    <m/>
    <m/>
    <m/>
    <m/>
    <m/>
    <m/>
    <m/>
    <x v="7"/>
    <m/>
    <s v="IT8"/>
    <m/>
    <m/>
  </r>
  <r>
    <n v="1317"/>
    <x v="3"/>
    <n v="1001796"/>
    <n v="1"/>
    <x v="1"/>
    <n v="1129"/>
    <s v="57668-f01-07"/>
    <x v="261"/>
    <s v="FoNoP"/>
    <d v="2025-10-29T00:00:00"/>
    <s v="FoNoP"/>
    <n v="164"/>
    <n v="1.0720000000000001"/>
    <s v="PASS"/>
    <x v="1"/>
    <x v="2"/>
    <m/>
    <m/>
    <m/>
    <m/>
    <m/>
    <m/>
    <m/>
    <m/>
    <m/>
    <x v="7"/>
    <m/>
    <s v="IT8"/>
    <m/>
    <m/>
  </r>
  <r>
    <n v="1318"/>
    <x v="3"/>
    <n v="1001797"/>
    <n v="1"/>
    <x v="1"/>
    <n v="1129"/>
    <s v="57668-f01-07"/>
    <x v="261"/>
    <s v="FoNoP"/>
    <d v="2025-10-29T00:00:00"/>
    <s v="FoNoP"/>
    <n v="164"/>
    <n v="0.89200000000000002"/>
    <s v="PASS"/>
    <x v="1"/>
    <x v="2"/>
    <m/>
    <m/>
    <m/>
    <m/>
    <m/>
    <m/>
    <m/>
    <m/>
    <m/>
    <x v="7"/>
    <m/>
    <s v="IT8"/>
    <m/>
    <m/>
  </r>
  <r>
    <n v="1319"/>
    <x v="3"/>
    <n v="1001798"/>
    <n v="1"/>
    <x v="3"/>
    <n v="1131"/>
    <s v="57668-f01-12"/>
    <x v="262"/>
    <s v="FoNoP"/>
    <d v="2025-10-30T00:00:00"/>
    <s v="FoNoP"/>
    <n v="162"/>
    <n v="1.6180000000000001"/>
    <s v="PASS"/>
    <x v="1"/>
    <x v="2"/>
    <m/>
    <m/>
    <m/>
    <m/>
    <m/>
    <m/>
    <m/>
    <m/>
    <m/>
    <x v="7"/>
    <m/>
    <s v="IT8"/>
    <m/>
    <m/>
  </r>
  <r>
    <n v="1320"/>
    <x v="3"/>
    <n v="1001799"/>
    <n v="1"/>
    <x v="3"/>
    <n v="1131"/>
    <s v="57668-f01-12"/>
    <x v="262"/>
    <s v="FoNoP"/>
    <d v="2025-10-30T00:00:00"/>
    <s v="FoNoP"/>
    <n v="163"/>
    <n v="1.349"/>
    <s v="PASS"/>
    <x v="1"/>
    <x v="2"/>
    <m/>
    <m/>
    <m/>
    <m/>
    <m/>
    <m/>
    <m/>
    <m/>
    <m/>
    <x v="7"/>
    <m/>
    <s v="IT8"/>
    <m/>
    <m/>
  </r>
  <r>
    <n v="1321"/>
    <x v="3"/>
    <n v="1001800"/>
    <n v="1"/>
    <x v="3"/>
    <n v="1131"/>
    <s v="57668-f01-12"/>
    <x v="262"/>
    <s v="FoNoP"/>
    <d v="2025-10-30T00:00:00"/>
    <s v="FoNoP"/>
    <n v="164"/>
    <n v="1.0389999999999999"/>
    <s v="PASS"/>
    <x v="1"/>
    <x v="2"/>
    <m/>
    <m/>
    <m/>
    <m/>
    <m/>
    <m/>
    <m/>
    <m/>
    <m/>
    <x v="7"/>
    <m/>
    <s v="IT8"/>
    <m/>
    <m/>
  </r>
  <r>
    <n v="1322"/>
    <x v="3"/>
    <n v="1001801"/>
    <n v="1"/>
    <x v="4"/>
    <n v="1132"/>
    <s v="57668-f01-04"/>
    <x v="262"/>
    <s v="FoNoP"/>
    <d v="2025-10-30T00:00:00"/>
    <s v="FoNoP"/>
    <n v="163"/>
    <n v="1.046"/>
    <s v="PASS"/>
    <x v="1"/>
    <x v="2"/>
    <m/>
    <m/>
    <m/>
    <m/>
    <m/>
    <m/>
    <m/>
    <m/>
    <m/>
    <x v="7"/>
    <m/>
    <s v="IT8"/>
    <m/>
    <m/>
  </r>
  <r>
    <n v="1323"/>
    <x v="3"/>
    <n v="1001802"/>
    <n v="1"/>
    <x v="4"/>
    <n v="1132"/>
    <s v="57668-f01-04"/>
    <x v="262"/>
    <s v="FoNoP"/>
    <d v="2025-10-30T00:00:00"/>
    <s v="FoNoP"/>
    <n v="164"/>
    <n v="0.97"/>
    <s v="PASS"/>
    <x v="1"/>
    <x v="2"/>
    <m/>
    <m/>
    <m/>
    <m/>
    <m/>
    <m/>
    <m/>
    <m/>
    <m/>
    <x v="7"/>
    <m/>
    <s v="IT8"/>
    <m/>
    <m/>
  </r>
  <r>
    <n v="1324"/>
    <x v="3"/>
    <n v="1001803"/>
    <n v="1"/>
    <x v="4"/>
    <n v="1132"/>
    <s v="57668-f01-04"/>
    <x v="262"/>
    <s v="FoNoP"/>
    <d v="2025-10-30T00:00:00"/>
    <s v="FoNoP"/>
    <n v="164"/>
    <n v="0.90900000000000003"/>
    <s v="PASS"/>
    <x v="1"/>
    <x v="2"/>
    <m/>
    <m/>
    <m/>
    <m/>
    <m/>
    <m/>
    <m/>
    <m/>
    <m/>
    <x v="7"/>
    <m/>
    <s v="IT8"/>
    <m/>
    <m/>
  </r>
  <r>
    <n v="1325"/>
    <x v="3"/>
    <n v="1001804"/>
    <n v="1"/>
    <x v="5"/>
    <n v="1133"/>
    <s v="57668-f01-03"/>
    <x v="262"/>
    <s v="FoNoP"/>
    <d v="2025-10-30T00:00:00"/>
    <s v="FoNoP"/>
    <n v="160"/>
    <n v="1.048"/>
    <s v="PASS"/>
    <x v="1"/>
    <x v="2"/>
    <m/>
    <m/>
    <m/>
    <m/>
    <m/>
    <m/>
    <m/>
    <m/>
    <m/>
    <x v="7"/>
    <m/>
    <s v="IT8"/>
    <m/>
    <m/>
  </r>
  <r>
    <n v="1326"/>
    <x v="3"/>
    <n v="1001805"/>
    <n v="1"/>
    <x v="5"/>
    <n v="1133"/>
    <s v="57668-f01-03"/>
    <x v="262"/>
    <s v="FoNoP"/>
    <d v="2025-10-30T00:00:00"/>
    <s v="FoNoP"/>
    <n v="160"/>
    <n v="0.85499999999999998"/>
    <s v="FAIL"/>
    <x v="1"/>
    <x v="1"/>
    <m/>
    <m/>
    <m/>
    <m/>
    <m/>
    <m/>
    <m/>
    <m/>
    <m/>
    <x v="7"/>
    <m/>
    <s v="IT8"/>
    <m/>
    <s v="Particle in inner area"/>
  </r>
  <r>
    <n v="1327"/>
    <x v="3"/>
    <n v="1001806"/>
    <n v="1"/>
    <x v="5"/>
    <n v="1133"/>
    <s v="57668-f01-03"/>
    <x v="262"/>
    <s v="FoNoP"/>
    <d v="2025-10-30T00:00:00"/>
    <s v="FoNoP"/>
    <n v="161"/>
    <n v="0.69399999999999995"/>
    <s v="PASS"/>
    <x v="1"/>
    <x v="2"/>
    <m/>
    <m/>
    <m/>
    <m/>
    <m/>
    <m/>
    <m/>
    <m/>
    <m/>
    <x v="7"/>
    <m/>
    <s v="IT8"/>
    <m/>
    <m/>
  </r>
  <r>
    <n v="1328"/>
    <x v="3"/>
    <n v="1001807"/>
    <n v="1"/>
    <x v="7"/>
    <n v="1130"/>
    <s v="57668-f01-06"/>
    <x v="262"/>
    <s v="FoNoP"/>
    <d v="2025-10-30T00:00:00"/>
    <s v="FoNoP"/>
    <n v="161"/>
    <n v="0.97199999999999998"/>
    <s v="PASS"/>
    <x v="1"/>
    <x v="2"/>
    <m/>
    <m/>
    <m/>
    <m/>
    <m/>
    <m/>
    <m/>
    <m/>
    <m/>
    <x v="7"/>
    <m/>
    <s v="IT8"/>
    <m/>
    <m/>
  </r>
  <r>
    <n v="1329"/>
    <x v="3"/>
    <n v="1001808"/>
    <n v="1"/>
    <x v="7"/>
    <n v="1130"/>
    <s v="57668-f01-06"/>
    <x v="262"/>
    <s v="FoNoP"/>
    <d v="2025-10-30T00:00:00"/>
    <s v="FoNoP"/>
    <n v="162"/>
    <n v="0.88400000000000001"/>
    <s v="PASS"/>
    <x v="1"/>
    <x v="2"/>
    <m/>
    <m/>
    <m/>
    <m/>
    <m/>
    <m/>
    <m/>
    <m/>
    <m/>
    <x v="7"/>
    <m/>
    <s v="IT8"/>
    <m/>
    <m/>
  </r>
  <r>
    <n v="1330"/>
    <x v="3"/>
    <n v="1001809"/>
    <n v="1"/>
    <x v="7"/>
    <n v="1130"/>
    <s v="57668-f01-06"/>
    <x v="262"/>
    <s v="FoNoP"/>
    <d v="2025-10-30T00:00:00"/>
    <s v="FoNoP"/>
    <n v="162"/>
    <n v="0.76500000000000001"/>
    <s v="PASS"/>
    <x v="1"/>
    <x v="2"/>
    <m/>
    <m/>
    <m/>
    <m/>
    <m/>
    <m/>
    <m/>
    <m/>
    <m/>
    <x v="7"/>
    <m/>
    <s v="IT8"/>
    <m/>
    <m/>
  </r>
  <r>
    <n v="1331"/>
    <x v="3"/>
    <n v="1001810"/>
    <n v="1"/>
    <x v="1"/>
    <n v="1129"/>
    <s v="57668-f01-07"/>
    <x v="262"/>
    <s v="FoNoP"/>
    <d v="2025-10-30T00:00:00"/>
    <s v="FoNoP"/>
    <n v="163"/>
    <n v="0.218"/>
    <s v="PASS"/>
    <x v="1"/>
    <x v="2"/>
    <m/>
    <m/>
    <m/>
    <m/>
    <m/>
    <m/>
    <m/>
    <m/>
    <m/>
    <x v="7"/>
    <m/>
    <s v="IT8"/>
    <m/>
    <m/>
  </r>
  <r>
    <n v="1332"/>
    <x v="3"/>
    <n v="1001811"/>
    <n v="1"/>
    <x v="3"/>
    <n v="1131"/>
    <s v="57668-f01-12"/>
    <x v="263"/>
    <s v="FoNoP"/>
    <d v="2025-10-31T00:00:00"/>
    <s v="FoNoP"/>
    <n v="162"/>
    <n v="1.448"/>
    <s v="PASS"/>
    <x v="1"/>
    <x v="2"/>
    <m/>
    <m/>
    <m/>
    <m/>
    <m/>
    <m/>
    <m/>
    <m/>
    <m/>
    <x v="7"/>
    <m/>
    <s v="IT8"/>
    <m/>
    <m/>
  </r>
  <r>
    <n v="1333"/>
    <x v="3"/>
    <n v="1001812"/>
    <n v="1"/>
    <x v="3"/>
    <n v="1131"/>
    <s v="57668-f01-12"/>
    <x v="263"/>
    <s v="FoNoP"/>
    <d v="2025-10-31T00:00:00"/>
    <s v="FoNoP"/>
    <n v="163"/>
    <n v="1.1859999999999999"/>
    <s v="PASS"/>
    <x v="1"/>
    <x v="2"/>
    <m/>
    <m/>
    <m/>
    <m/>
    <m/>
    <m/>
    <m/>
    <m/>
    <m/>
    <x v="7"/>
    <m/>
    <s v="IT8"/>
    <m/>
    <m/>
  </r>
  <r>
    <n v="1334"/>
    <x v="3"/>
    <n v="1001813"/>
    <n v="1"/>
    <x v="3"/>
    <n v="1131"/>
    <s v="57668-f01-12"/>
    <x v="263"/>
    <s v="FoNoP"/>
    <d v="2025-10-31T00:00:00"/>
    <s v="FoNoP"/>
    <n v="164"/>
    <n v="1.0189999999999999"/>
    <s v="PASS"/>
    <x v="1"/>
    <x v="2"/>
    <m/>
    <m/>
    <m/>
    <m/>
    <m/>
    <m/>
    <m/>
    <m/>
    <m/>
    <x v="7"/>
    <m/>
    <s v="IT8"/>
    <m/>
    <m/>
  </r>
  <r>
    <n v="1335"/>
    <x v="3"/>
    <n v="1001814"/>
    <n v="1"/>
    <x v="4"/>
    <n v="1132"/>
    <s v="57668-f01-04"/>
    <x v="263"/>
    <s v="FoNoP"/>
    <d v="2025-10-31T00:00:00"/>
    <s v="FoNoP"/>
    <n v="164"/>
    <n v="0.96199999999999997"/>
    <s v="PASS"/>
    <x v="1"/>
    <x v="2"/>
    <m/>
    <m/>
    <m/>
    <m/>
    <m/>
    <m/>
    <m/>
    <m/>
    <m/>
    <x v="7"/>
    <m/>
    <s v="IT8"/>
    <m/>
    <m/>
  </r>
  <r>
    <n v="1336"/>
    <x v="3"/>
    <n v="1001815"/>
    <n v="1"/>
    <x v="4"/>
    <n v="1132"/>
    <s v="57668-f01-04"/>
    <x v="263"/>
    <s v="FoNoP"/>
    <d v="2025-10-31T00:00:00"/>
    <s v="FoNoP"/>
    <n v="165"/>
    <n v="0.90900000000000003"/>
    <s v="PASS"/>
    <x v="1"/>
    <x v="2"/>
    <m/>
    <m/>
    <m/>
    <m/>
    <m/>
    <m/>
    <m/>
    <m/>
    <m/>
    <x v="7"/>
    <m/>
    <s v="IT8"/>
    <m/>
    <m/>
  </r>
  <r>
    <n v="1337"/>
    <x v="3"/>
    <n v="1001816"/>
    <n v="1"/>
    <x v="4"/>
    <n v="1132"/>
    <s v="57668-f01-04"/>
    <x v="263"/>
    <s v="FoNoP"/>
    <d v="2025-10-31T00:00:00"/>
    <s v="FoNoP"/>
    <n v="165"/>
    <n v="0.83799999999999997"/>
    <s v="PASS"/>
    <x v="1"/>
    <x v="2"/>
    <m/>
    <m/>
    <m/>
    <m/>
    <m/>
    <m/>
    <m/>
    <m/>
    <m/>
    <x v="7"/>
    <m/>
    <s v="IT8"/>
    <m/>
    <m/>
  </r>
  <r>
    <n v="1338"/>
    <x v="3"/>
    <n v="1001817"/>
    <n v="1"/>
    <x v="5"/>
    <n v="1133"/>
    <s v="57668-f01-03"/>
    <x v="263"/>
    <s v="FoNoP"/>
    <d v="2025-10-31T00:00:00"/>
    <s v="FoNoP"/>
    <n v="160"/>
    <n v="0.85599999999999998"/>
    <s v="PASS"/>
    <x v="1"/>
    <x v="2"/>
    <m/>
    <m/>
    <m/>
    <m/>
    <m/>
    <m/>
    <m/>
    <m/>
    <m/>
    <x v="7"/>
    <m/>
    <s v="IT8"/>
    <m/>
    <s v="Burn at the bottom"/>
  </r>
  <r>
    <n v="1339"/>
    <x v="3"/>
    <n v="1001818"/>
    <n v="1"/>
    <x v="5"/>
    <n v="1133"/>
    <s v="57668-f01-03"/>
    <x v="263"/>
    <s v="FoNoP"/>
    <d v="2025-10-31T00:00:00"/>
    <s v="FoNoP"/>
    <n v="161"/>
    <n v="0.79400000000000004"/>
    <s v="PASS"/>
    <x v="1"/>
    <x v="2"/>
    <m/>
    <m/>
    <m/>
    <m/>
    <m/>
    <m/>
    <m/>
    <m/>
    <m/>
    <x v="7"/>
    <m/>
    <s v="IT8"/>
    <m/>
    <m/>
  </r>
  <r>
    <n v="1340"/>
    <x v="3"/>
    <n v="1001819"/>
    <n v="1"/>
    <x v="5"/>
    <n v="1133"/>
    <s v="57668-f01-03"/>
    <x v="263"/>
    <s v="FoNoP"/>
    <d v="2025-10-31T00:00:00"/>
    <s v="FoNoP"/>
    <n v="162"/>
    <n v="0.76500000000000001"/>
    <s v="PASS"/>
    <x v="1"/>
    <x v="2"/>
    <m/>
    <m/>
    <m/>
    <m/>
    <m/>
    <m/>
    <m/>
    <m/>
    <m/>
    <x v="7"/>
    <m/>
    <s v="IT8"/>
    <m/>
    <m/>
  </r>
  <r>
    <n v="1341"/>
    <x v="3"/>
    <n v="1001820"/>
    <n v="1"/>
    <x v="7"/>
    <n v="1130"/>
    <s v="57668-f01-06"/>
    <x v="263"/>
    <s v="FoNoP"/>
    <d v="2025-10-31T00:00:00"/>
    <s v="FoNoP"/>
    <n v="161"/>
    <n v="1.044"/>
    <s v="PASS"/>
    <x v="1"/>
    <x v="2"/>
    <m/>
    <m/>
    <m/>
    <m/>
    <m/>
    <m/>
    <m/>
    <m/>
    <m/>
    <x v="7"/>
    <m/>
    <s v="IT8"/>
    <m/>
    <m/>
  </r>
  <r>
    <n v="1342"/>
    <x v="3"/>
    <n v="1001821"/>
    <n v="1"/>
    <x v="7"/>
    <n v="1130"/>
    <s v="57668-f01-06"/>
    <x v="263"/>
    <s v="FoNoP"/>
    <d v="2025-10-31T00:00:00"/>
    <s v="FoNoP"/>
    <n v="162"/>
    <n v="0.97199999999999998"/>
    <s v="PASS"/>
    <x v="1"/>
    <x v="2"/>
    <m/>
    <m/>
    <m/>
    <m/>
    <m/>
    <m/>
    <m/>
    <m/>
    <m/>
    <x v="7"/>
    <m/>
    <s v="IT8"/>
    <m/>
    <m/>
  </r>
  <r>
    <n v="1343"/>
    <x v="3"/>
    <n v="1001822"/>
    <n v="1"/>
    <x v="7"/>
    <n v="1130"/>
    <s v="57668-f01-06"/>
    <x v="263"/>
    <s v="FoNoP"/>
    <d v="2025-10-31T00:00:00"/>
    <s v="FoNoP"/>
    <n v="163"/>
    <n v="0.84099999999999997"/>
    <s v="PASS"/>
    <x v="1"/>
    <x v="2"/>
    <m/>
    <m/>
    <m/>
    <m/>
    <m/>
    <m/>
    <m/>
    <m/>
    <m/>
    <x v="7"/>
    <m/>
    <s v="IT8"/>
    <m/>
    <m/>
  </r>
  <r>
    <n v="1344"/>
    <x v="3"/>
    <n v="1001823"/>
    <n v="1"/>
    <x v="1"/>
    <n v="1134"/>
    <s v="57668-f01-09"/>
    <x v="263"/>
    <s v="FoNoP"/>
    <d v="2025-10-31T00:00:00"/>
    <s v="FoNoP"/>
    <n v="161"/>
    <n v="0.871"/>
    <s v="PASS"/>
    <x v="1"/>
    <x v="2"/>
    <m/>
    <m/>
    <m/>
    <m/>
    <m/>
    <m/>
    <m/>
    <m/>
    <m/>
    <x v="7"/>
    <m/>
    <s v="IT8"/>
    <m/>
    <m/>
  </r>
  <r>
    <n v="1345"/>
    <x v="3"/>
    <n v="1001824"/>
    <n v="1"/>
    <x v="1"/>
    <n v="1134"/>
    <s v="57668-f01-09"/>
    <x v="263"/>
    <s v="FoNoP"/>
    <d v="2025-10-31T00:00:00"/>
    <s v="FoNoP"/>
    <n v="162"/>
    <n v="0.82599999999999996"/>
    <s v="FAIL"/>
    <x v="1"/>
    <x v="1"/>
    <m/>
    <m/>
    <m/>
    <m/>
    <m/>
    <m/>
    <m/>
    <m/>
    <m/>
    <x v="7"/>
    <m/>
    <s v="IT8"/>
    <m/>
    <s v="stringing"/>
  </r>
  <r>
    <n v="1346"/>
    <x v="3"/>
    <n v="1001825"/>
    <n v="1"/>
    <x v="1"/>
    <n v="1134"/>
    <s v="57668-f01-09"/>
    <x v="263"/>
    <s v="FoNoP"/>
    <d v="2025-10-31T00:00:00"/>
    <s v="FoNoP"/>
    <n v="162"/>
    <n v="0.68"/>
    <s v="PASS"/>
    <x v="1"/>
    <x v="2"/>
    <m/>
    <m/>
    <m/>
    <m/>
    <m/>
    <m/>
    <m/>
    <m/>
    <m/>
    <x v="7"/>
    <m/>
    <s v="IT8"/>
    <m/>
    <m/>
  </r>
  <r>
    <n v="1347"/>
    <x v="5"/>
    <n v="1001826"/>
    <n v="1"/>
    <x v="3"/>
    <n v="1131"/>
    <s v="57668-f01-12"/>
    <x v="264"/>
    <s v="PaMe"/>
    <d v="2025-11-03T00:00:00"/>
    <s v="PaMe"/>
    <n v="935"/>
    <n v="0.47799999999999998"/>
    <s v="PASS"/>
    <x v="1"/>
    <x v="2"/>
    <m/>
    <m/>
    <m/>
    <m/>
    <m/>
    <m/>
    <m/>
    <m/>
    <m/>
    <x v="7"/>
    <m/>
    <m/>
    <m/>
    <m/>
  </r>
  <r>
    <n v="1348"/>
    <x v="5"/>
    <n v="1001827"/>
    <n v="1"/>
    <x v="4"/>
    <n v="1132"/>
    <s v="57668-f01-04"/>
    <x v="264"/>
    <s v="PaMe"/>
    <d v="2025-11-03T00:00:00"/>
    <s v="PaMe"/>
    <n v="943"/>
    <n v="0.78"/>
    <s v="PASS"/>
    <x v="1"/>
    <x v="2"/>
    <m/>
    <m/>
    <m/>
    <m/>
    <m/>
    <m/>
    <m/>
    <m/>
    <m/>
    <x v="7"/>
    <m/>
    <m/>
    <m/>
    <m/>
  </r>
  <r>
    <n v="1349"/>
    <x v="5"/>
    <n v="1001828"/>
    <n v="1"/>
    <x v="5"/>
    <n v="1133"/>
    <s v="57668-f01-03"/>
    <x v="264"/>
    <s v="PaMe"/>
    <d v="2025-11-03T00:00:00"/>
    <s v="PaMe"/>
    <n v="918"/>
    <n v="0.97"/>
    <s v="PASS"/>
    <x v="1"/>
    <x v="2"/>
    <m/>
    <m/>
    <m/>
    <m/>
    <m/>
    <m/>
    <m/>
    <m/>
    <m/>
    <x v="7"/>
    <m/>
    <m/>
    <m/>
    <m/>
  </r>
  <r>
    <n v="1350"/>
    <x v="5"/>
    <n v="1001829"/>
    <n v="1"/>
    <x v="7"/>
    <n v="1130"/>
    <s v="57668-f01-06"/>
    <x v="264"/>
    <s v="PaMe"/>
    <d v="2025-11-03T00:00:00"/>
    <s v="PaMe"/>
    <n v="930"/>
    <n v="0.39900000000000002"/>
    <s v="PASS"/>
    <x v="1"/>
    <x v="2"/>
    <m/>
    <m/>
    <m/>
    <m/>
    <m/>
    <m/>
    <m/>
    <m/>
    <m/>
    <x v="7"/>
    <m/>
    <m/>
    <m/>
    <s v="particles on the surface"/>
  </r>
  <r>
    <n v="1351"/>
    <x v="5"/>
    <n v="1001830"/>
    <n v="1"/>
    <x v="1"/>
    <n v="1134"/>
    <s v="57668-f01-09"/>
    <x v="264"/>
    <s v="PaMe"/>
    <d v="2025-11-03T00:00:00"/>
    <s v="PaMe"/>
    <n v="922"/>
    <n v="0.36699999999999999"/>
    <s v="PASS"/>
    <x v="1"/>
    <x v="2"/>
    <m/>
    <m/>
    <m/>
    <m/>
    <m/>
    <m/>
    <m/>
    <m/>
    <m/>
    <x v="7"/>
    <m/>
    <m/>
    <m/>
    <m/>
  </r>
  <r>
    <n v="1352"/>
    <x v="5"/>
    <n v="1001831"/>
    <n v="1"/>
    <x v="3"/>
    <n v="1131"/>
    <s v="57668-f01-12"/>
    <x v="265"/>
    <s v="FoNoP"/>
    <d v="2025-11-05T00:00:00"/>
    <s v="FoNoP"/>
    <n v="932"/>
    <n v="0.50600000000000001"/>
    <s v="PASS"/>
    <x v="1"/>
    <x v="2"/>
    <m/>
    <m/>
    <m/>
    <m/>
    <m/>
    <m/>
    <m/>
    <m/>
    <m/>
    <x v="7"/>
    <m/>
    <m/>
    <m/>
    <m/>
  </r>
  <r>
    <n v="1353"/>
    <x v="5"/>
    <n v="1001832"/>
    <n v="1"/>
    <x v="4"/>
    <n v="1132"/>
    <s v="57668-f01-04"/>
    <x v="265"/>
    <s v="FoNoP"/>
    <d v="2025-11-05T00:00:00"/>
    <s v="FoNoP"/>
    <n v="944"/>
    <n v="0.71299999999999997"/>
    <s v="PASS"/>
    <x v="1"/>
    <x v="2"/>
    <m/>
    <m/>
    <m/>
    <m/>
    <m/>
    <m/>
    <m/>
    <m/>
    <m/>
    <x v="7"/>
    <m/>
    <m/>
    <m/>
    <m/>
  </r>
  <r>
    <n v="1354"/>
    <x v="5"/>
    <n v="1001833"/>
    <n v="1"/>
    <x v="5"/>
    <n v="1133"/>
    <s v="57668-f01-03"/>
    <x v="265"/>
    <s v="FoNoP"/>
    <d v="2025-11-05T00:00:00"/>
    <s v="FoNoP"/>
    <n v="923"/>
    <n v="0.499"/>
    <s v="PASS"/>
    <x v="1"/>
    <x v="2"/>
    <m/>
    <m/>
    <m/>
    <m/>
    <m/>
    <m/>
    <m/>
    <m/>
    <m/>
    <x v="7"/>
    <m/>
    <m/>
    <m/>
    <m/>
  </r>
  <r>
    <n v="1355"/>
    <x v="5"/>
    <n v="1001834"/>
    <n v="1"/>
    <x v="1"/>
    <n v="1134"/>
    <s v="57668-f01-09"/>
    <x v="265"/>
    <s v="FoNoP"/>
    <d v="2025-11-05T00:00:00"/>
    <s v="FoNoP"/>
    <n v="923"/>
    <n v="0.373"/>
    <s v="PASS"/>
    <x v="1"/>
    <x v="2"/>
    <m/>
    <m/>
    <m/>
    <m/>
    <m/>
    <m/>
    <m/>
    <m/>
    <m/>
    <x v="7"/>
    <m/>
    <m/>
    <m/>
    <m/>
  </r>
  <r>
    <n v="1356"/>
    <x v="4"/>
    <n v="1001835"/>
    <n v="1"/>
    <x v="7"/>
    <n v="1130"/>
    <s v="57668-f01-06"/>
    <x v="265"/>
    <s v="FoNoP"/>
    <d v="2025-11-05T00:00:00"/>
    <s v="FoNoP"/>
    <n v="618"/>
    <n v="0.42799999999999999"/>
    <s v="PASS"/>
    <x v="1"/>
    <x v="2"/>
    <m/>
    <m/>
    <m/>
    <m/>
    <m/>
    <m/>
    <m/>
    <m/>
    <m/>
    <x v="7"/>
    <m/>
    <m/>
    <m/>
    <m/>
  </r>
  <r>
    <n v="1357"/>
    <x v="5"/>
    <n v="1001836"/>
    <n v="1"/>
    <x v="3"/>
    <n v="1131"/>
    <s v="57668-f01-12"/>
    <x v="266"/>
    <s v="FoNoP"/>
    <d v="2025-11-07T00:00:00"/>
    <s v="FoNoP"/>
    <n v="932"/>
    <n v="0.495"/>
    <s v="PASS"/>
    <x v="1"/>
    <x v="2"/>
    <m/>
    <m/>
    <m/>
    <m/>
    <m/>
    <m/>
    <m/>
    <m/>
    <m/>
    <x v="7"/>
    <m/>
    <m/>
    <m/>
    <m/>
  </r>
  <r>
    <n v="1358"/>
    <x v="5"/>
    <n v="1001837"/>
    <n v="1"/>
    <x v="4"/>
    <n v="1132"/>
    <s v="57668-f01-04"/>
    <x v="266"/>
    <s v="FoNoP"/>
    <d v="2025-11-07T00:00:00"/>
    <s v="FoNoP"/>
    <n v="944"/>
    <n v="0.59199999999999997"/>
    <s v="PASS"/>
    <x v="1"/>
    <x v="2"/>
    <m/>
    <m/>
    <m/>
    <m/>
    <m/>
    <m/>
    <m/>
    <m/>
    <m/>
    <x v="7"/>
    <m/>
    <m/>
    <m/>
    <m/>
  </r>
  <r>
    <n v="1359"/>
    <x v="5"/>
    <n v="1001838"/>
    <n v="1"/>
    <x v="5"/>
    <n v="1133"/>
    <s v="57668-f01-03"/>
    <x v="266"/>
    <s v="FoNoP"/>
    <d v="2025-11-07T00:00:00"/>
    <s v="FoNoP"/>
    <n v="924"/>
    <n v="0.443"/>
    <s v="PASS"/>
    <x v="1"/>
    <x v="2"/>
    <m/>
    <m/>
    <m/>
    <m/>
    <m/>
    <m/>
    <m/>
    <m/>
    <m/>
    <x v="7"/>
    <m/>
    <m/>
    <m/>
    <m/>
  </r>
  <r>
    <n v="1360"/>
    <x v="5"/>
    <n v="1001839"/>
    <n v="1"/>
    <x v="7"/>
    <n v="1135"/>
    <s v="57668-f01-13"/>
    <x v="266"/>
    <s v="FoNoP"/>
    <d v="2025-11-07T00:00:00"/>
    <s v="FoNoP"/>
    <n v="923"/>
    <n v="0.42299999999999999"/>
    <s v="PASS"/>
    <x v="1"/>
    <x v="2"/>
    <m/>
    <m/>
    <m/>
    <m/>
    <m/>
    <m/>
    <m/>
    <m/>
    <m/>
    <x v="7"/>
    <m/>
    <m/>
    <m/>
    <m/>
  </r>
  <r>
    <n v="1361"/>
    <x v="5"/>
    <n v="1001840"/>
    <n v="1"/>
    <x v="1"/>
    <n v="1134"/>
    <s v="57668-f01-09"/>
    <x v="266"/>
    <s v="FoNoP"/>
    <d v="2025-11-07T00:00:00"/>
    <s v="FoNoP"/>
    <n v="925"/>
    <n v="0.36399999999999999"/>
    <s v="PASS"/>
    <x v="1"/>
    <x v="2"/>
    <m/>
    <m/>
    <m/>
    <m/>
    <m/>
    <m/>
    <m/>
    <m/>
    <m/>
    <x v="7"/>
    <m/>
    <m/>
    <m/>
    <m/>
  </r>
  <r>
    <n v="1362"/>
    <x v="5"/>
    <n v="1001841"/>
    <n v="1"/>
    <x v="3"/>
    <n v="1131"/>
    <s v="57668-f01-12"/>
    <x v="267"/>
    <s v="FoNoP"/>
    <d v="2025-11-10T00:00:00"/>
    <s v="FoNoP"/>
    <n v="932"/>
    <n v="0.52100000000000002"/>
    <s v="PASS"/>
    <x v="1"/>
    <x v="2"/>
    <m/>
    <m/>
    <m/>
    <m/>
    <m/>
    <m/>
    <m/>
    <m/>
    <m/>
    <x v="7"/>
    <m/>
    <m/>
    <m/>
    <m/>
  </r>
  <r>
    <n v="1363"/>
    <x v="5"/>
    <n v="1001842"/>
    <n v="1"/>
    <x v="4"/>
    <n v="1132"/>
    <s v="57668-f01-04"/>
    <x v="267"/>
    <s v="FoNoP"/>
    <d v="2025-11-10T00:00:00"/>
    <s v="FoNoP"/>
    <n v="942"/>
    <n v="0.56999999999999995"/>
    <s v="PASS"/>
    <x v="1"/>
    <x v="2"/>
    <m/>
    <m/>
    <m/>
    <m/>
    <m/>
    <m/>
    <m/>
    <m/>
    <m/>
    <x v="7"/>
    <m/>
    <m/>
    <m/>
    <m/>
  </r>
  <r>
    <n v="1364"/>
    <x v="5"/>
    <n v="1001843"/>
    <n v="1"/>
    <x v="5"/>
    <n v="1133"/>
    <s v="57668-f01-03"/>
    <x v="267"/>
    <s v="FoNoP"/>
    <d v="2025-11-10T00:00:00"/>
    <s v="FoNoP"/>
    <n v="922"/>
    <n v="0.44"/>
    <s v="PASS"/>
    <x v="1"/>
    <x v="2"/>
    <m/>
    <m/>
    <m/>
    <m/>
    <m/>
    <m/>
    <m/>
    <m/>
    <m/>
    <x v="7"/>
    <m/>
    <m/>
    <m/>
    <m/>
  </r>
  <r>
    <n v="1365"/>
    <x v="5"/>
    <n v="1001844"/>
    <n v="1"/>
    <x v="7"/>
    <n v="1135"/>
    <s v="57668-f01-13"/>
    <x v="267"/>
    <s v="FoNoP"/>
    <d v="2025-11-10T00:00:00"/>
    <s v="FoNoP"/>
    <n v="924"/>
    <n v="0.42699999999999999"/>
    <s v="PASS"/>
    <x v="1"/>
    <x v="2"/>
    <m/>
    <m/>
    <m/>
    <m/>
    <m/>
    <m/>
    <m/>
    <m/>
    <m/>
    <x v="7"/>
    <m/>
    <m/>
    <m/>
    <m/>
  </r>
  <r>
    <n v="1366"/>
    <x v="5"/>
    <n v="1001845"/>
    <n v="1"/>
    <x v="1"/>
    <n v="1134"/>
    <s v="57668-f01-09"/>
    <x v="267"/>
    <s v="FoNoP"/>
    <d v="2025-11-10T00:00:00"/>
    <s v="FoNoP"/>
    <n v="928"/>
    <n v="0.377"/>
    <s v="PASS"/>
    <x v="1"/>
    <x v="2"/>
    <m/>
    <m/>
    <m/>
    <m/>
    <m/>
    <m/>
    <m/>
    <m/>
    <m/>
    <x v="7"/>
    <m/>
    <m/>
    <m/>
    <m/>
  </r>
  <r>
    <n v="1367"/>
    <x v="5"/>
    <n v="1001846"/>
    <n v="1"/>
    <x v="3"/>
    <n v="1131"/>
    <s v="57668-f01-12"/>
    <x v="268"/>
    <s v="FoNoP"/>
    <d v="2025-11-12T00:00:00"/>
    <s v="FoNoP"/>
    <n v="936"/>
    <n v="0.56899999999999995"/>
    <s v="PASS"/>
    <x v="1"/>
    <x v="2"/>
    <m/>
    <m/>
    <m/>
    <m/>
    <m/>
    <m/>
    <m/>
    <m/>
    <m/>
    <x v="7"/>
    <m/>
    <m/>
    <m/>
    <m/>
  </r>
  <r>
    <n v="1368"/>
    <x v="5"/>
    <n v="1001847"/>
    <n v="1"/>
    <x v="4"/>
    <n v="1132"/>
    <s v="57668-f01-04"/>
    <x v="268"/>
    <s v="FoNoP"/>
    <d v="2025-11-12T00:00:00"/>
    <s v="FoNoP"/>
    <n v="943"/>
    <n v="0.73599999999999999"/>
    <s v="PASS"/>
    <x v="1"/>
    <x v="2"/>
    <m/>
    <m/>
    <m/>
    <m/>
    <m/>
    <m/>
    <m/>
    <m/>
    <m/>
    <x v="7"/>
    <m/>
    <m/>
    <m/>
    <m/>
  </r>
  <r>
    <n v="1369"/>
    <x v="5"/>
    <n v="1001848"/>
    <n v="1"/>
    <x v="5"/>
    <n v="1133"/>
    <s v="57668-f01-03"/>
    <x v="268"/>
    <s v="FoNoP"/>
    <d v="2025-11-12T00:00:00"/>
    <s v="FoNoP"/>
    <n v="925"/>
    <n v="0.52400000000000002"/>
    <s v="PASS"/>
    <x v="1"/>
    <x v="2"/>
    <m/>
    <m/>
    <m/>
    <m/>
    <m/>
    <m/>
    <m/>
    <m/>
    <m/>
    <x v="7"/>
    <m/>
    <m/>
    <m/>
    <m/>
  </r>
  <r>
    <n v="1370"/>
    <x v="5"/>
    <n v="1001849"/>
    <n v="1"/>
    <x v="7"/>
    <n v="1135"/>
    <s v="57668-f01-13"/>
    <x v="268"/>
    <s v="FoNoP"/>
    <d v="2025-11-12T00:00:00"/>
    <s v="FoNoP"/>
    <n v="924"/>
    <n v="0.77"/>
    <s v="PASS"/>
    <x v="1"/>
    <x v="2"/>
    <m/>
    <m/>
    <m/>
    <m/>
    <m/>
    <m/>
    <m/>
    <m/>
    <m/>
    <x v="7"/>
    <m/>
    <m/>
    <m/>
    <m/>
  </r>
  <r>
    <n v="1371"/>
    <x v="5"/>
    <n v="1001850"/>
    <n v="1"/>
    <x v="1"/>
    <n v="1134"/>
    <s v="57668-f01-09"/>
    <x v="268"/>
    <s v="FoNoP"/>
    <d v="2025-11-12T00:00:00"/>
    <s v="FoNoP"/>
    <n v="932"/>
    <n v="0.72099999999999997"/>
    <s v="PASS"/>
    <x v="1"/>
    <x v="2"/>
    <m/>
    <m/>
    <m/>
    <m/>
    <m/>
    <m/>
    <m/>
    <m/>
    <m/>
    <x v="7"/>
    <m/>
    <m/>
    <m/>
    <m/>
  </r>
  <r>
    <n v="1372"/>
    <x v="4"/>
    <n v="1001851"/>
    <n v="1"/>
    <x v="4"/>
    <n v="1132"/>
    <s v="57668-f01-04"/>
    <x v="269"/>
    <s v="FoNoP"/>
    <d v="2025-11-13T00:00:00"/>
    <s v="FoNoP"/>
    <n v="625"/>
    <n v="0.95799999999999996"/>
    <s v="PASS"/>
    <x v="1"/>
    <x v="2"/>
    <m/>
    <m/>
    <m/>
    <m/>
    <m/>
    <m/>
    <m/>
    <m/>
    <m/>
    <x v="7"/>
    <m/>
    <m/>
    <m/>
    <m/>
  </r>
  <r>
    <n v="1373"/>
    <x v="5"/>
    <n v="1001852"/>
    <n v="1"/>
    <x v="3"/>
    <n v="1131"/>
    <s v="57668-f01-12"/>
    <x v="270"/>
    <s v="FoNoP"/>
    <d v="2025-11-14T00:00:00"/>
    <s v="FoNoP"/>
    <n v="938"/>
    <n v="0.61499999999999999"/>
    <s v="PASS"/>
    <x v="1"/>
    <x v="2"/>
    <m/>
    <m/>
    <m/>
    <m/>
    <m/>
    <m/>
    <m/>
    <m/>
    <m/>
    <x v="7"/>
    <m/>
    <m/>
    <m/>
    <m/>
  </r>
  <r>
    <n v="1374"/>
    <x v="5"/>
    <n v="1001853"/>
    <n v="1"/>
    <x v="5"/>
    <n v="1133"/>
    <s v="57668-f01-03"/>
    <x v="270"/>
    <s v="FoNoP"/>
    <d v="2025-11-14T00:00:00"/>
    <s v="FoNoP"/>
    <n v="926"/>
    <n v="0.50900000000000001"/>
    <s v="PASS"/>
    <x v="1"/>
    <x v="2"/>
    <m/>
    <m/>
    <m/>
    <m/>
    <m/>
    <m/>
    <m/>
    <m/>
    <m/>
    <x v="7"/>
    <m/>
    <m/>
    <m/>
    <m/>
  </r>
  <r>
    <n v="1375"/>
    <x v="5"/>
    <n v="1001854"/>
    <n v="1"/>
    <x v="7"/>
    <n v="1135"/>
    <s v="57668-f01-13"/>
    <x v="270"/>
    <s v="FoNoP"/>
    <d v="2025-11-14T00:00:00"/>
    <s v="FoNoP"/>
    <n v="925"/>
    <n v="1.649"/>
    <s v="PASS"/>
    <x v="1"/>
    <x v="2"/>
    <m/>
    <m/>
    <m/>
    <m/>
    <m/>
    <m/>
    <m/>
    <m/>
    <m/>
    <x v="7"/>
    <m/>
    <m/>
    <m/>
    <m/>
  </r>
  <r>
    <n v="1376"/>
    <x v="5"/>
    <n v="1001855"/>
    <n v="1"/>
    <x v="1"/>
    <n v="1134"/>
    <s v="57668-f01-09"/>
    <x v="270"/>
    <s v="FoNoP"/>
    <d v="2025-11-14T00:00:00"/>
    <s v="FoNoP"/>
    <n v="932"/>
    <n v="0.91500000000000004"/>
    <s v="PASS"/>
    <x v="1"/>
    <x v="2"/>
    <m/>
    <m/>
    <m/>
    <m/>
    <m/>
    <m/>
    <m/>
    <m/>
    <m/>
    <x v="7"/>
    <m/>
    <m/>
    <m/>
    <m/>
  </r>
  <r>
    <n v="1377"/>
    <x v="4"/>
    <n v="1001856"/>
    <n v="1"/>
    <x v="4"/>
    <n v="1136"/>
    <s v="57668-f01-10"/>
    <x v="270"/>
    <s v="FoNoP"/>
    <d v="2025-11-14T00:00:00"/>
    <s v="FoNoP"/>
    <n v="618"/>
    <n v="1.51"/>
    <s v="PASS"/>
    <x v="1"/>
    <x v="2"/>
    <m/>
    <m/>
    <m/>
    <m/>
    <m/>
    <m/>
    <m/>
    <m/>
    <m/>
    <x v="7"/>
    <m/>
    <m/>
    <m/>
    <m/>
  </r>
  <r>
    <n v="1378"/>
    <x v="5"/>
    <n v="1001857"/>
    <n v="1"/>
    <x v="3"/>
    <n v="1137"/>
    <s v="57668-f01-23"/>
    <x v="271"/>
    <s v="FoNoP"/>
    <d v="2025-11-16T00:00:00"/>
    <s v="FoNoP"/>
    <n v="933"/>
    <n v="0.81799999999999995"/>
    <s v="PASS"/>
    <x v="1"/>
    <x v="2"/>
    <m/>
    <m/>
    <m/>
    <m/>
    <m/>
    <m/>
    <m/>
    <m/>
    <m/>
    <x v="7"/>
    <m/>
    <m/>
    <m/>
    <s v="Burn at the bottom"/>
  </r>
  <r>
    <n v="1379"/>
    <x v="5"/>
    <n v="1001858"/>
    <n v="1"/>
    <x v="4"/>
    <n v="1136"/>
    <s v="57668-f01-10"/>
    <x v="271"/>
    <s v="FoNoP"/>
    <d v="2025-11-16T00:00:00"/>
    <s v="FoNoP"/>
    <n v="926"/>
    <n v="0.78300000000000003"/>
    <s v="PASS"/>
    <x v="1"/>
    <x v="2"/>
    <m/>
    <m/>
    <m/>
    <m/>
    <m/>
    <m/>
    <m/>
    <m/>
    <m/>
    <x v="7"/>
    <m/>
    <m/>
    <m/>
    <m/>
  </r>
  <r>
    <n v="1380"/>
    <x v="5"/>
    <n v="1001859"/>
    <n v="1"/>
    <x v="5"/>
    <n v="1138"/>
    <s v="57668-f01-20"/>
    <x v="271"/>
    <s v="FoNoP"/>
    <d v="2025-11-16T00:00:00"/>
    <s v="FoNoP"/>
    <n v="923"/>
    <n v="0.60099999999999998"/>
    <s v="PASS"/>
    <x v="1"/>
    <x v="2"/>
    <m/>
    <m/>
    <m/>
    <m/>
    <m/>
    <m/>
    <m/>
    <m/>
    <m/>
    <x v="7"/>
    <m/>
    <m/>
    <m/>
    <m/>
  </r>
  <r>
    <n v="1381"/>
    <x v="5"/>
    <n v="1001860"/>
    <n v="1"/>
    <x v="7"/>
    <n v="1135"/>
    <s v="57668-f01-13"/>
    <x v="271"/>
    <s v="FoNoP"/>
    <d v="2025-11-16T00:00:00"/>
    <s v="FoNoP"/>
    <n v="927"/>
    <n v="0.84799999999999998"/>
    <s v="PASS"/>
    <x v="1"/>
    <x v="2"/>
    <m/>
    <m/>
    <m/>
    <m/>
    <m/>
    <m/>
    <m/>
    <m/>
    <m/>
    <x v="7"/>
    <m/>
    <m/>
    <m/>
    <m/>
  </r>
  <r>
    <n v="1382"/>
    <x v="5"/>
    <n v="1001861"/>
    <n v="1"/>
    <x v="1"/>
    <n v="1134"/>
    <s v="57668-f01-09"/>
    <x v="271"/>
    <s v="FoNoP"/>
    <d v="2025-11-16T00:00:00"/>
    <s v="FoNoP"/>
    <n v="933"/>
    <n v="0.48199999999999998"/>
    <s v="PASS"/>
    <x v="1"/>
    <x v="2"/>
    <m/>
    <m/>
    <m/>
    <m/>
    <m/>
    <m/>
    <m/>
    <m/>
    <m/>
    <x v="7"/>
    <m/>
    <m/>
    <m/>
    <m/>
  </r>
  <r>
    <n v="1383"/>
    <x v="4"/>
    <n v="1001862"/>
    <n v="1"/>
    <x v="3"/>
    <n v="1137"/>
    <s v="57668-f01-23"/>
    <x v="272"/>
    <s v="FoNoP"/>
    <d v="2025-11-17T00:00:00"/>
    <s v="FoNoP"/>
    <n v="619"/>
    <n v="1.4219999999999999"/>
    <s v="PASS"/>
    <x v="1"/>
    <x v="2"/>
    <m/>
    <m/>
    <m/>
    <m/>
    <m/>
    <m/>
    <m/>
    <m/>
    <m/>
    <x v="7"/>
    <m/>
    <m/>
    <m/>
    <m/>
  </r>
  <r>
    <n v="1384"/>
    <x v="4"/>
    <n v="1001863"/>
    <n v="1"/>
    <x v="4"/>
    <n v="1136"/>
    <s v="57668-f01-10"/>
    <x v="272"/>
    <s v="FoNoP"/>
    <d v="2025-11-17T00:00:00"/>
    <s v="FoNoP"/>
    <n v="632"/>
    <n v="1.2809999999999999"/>
    <s v="PASS"/>
    <x v="1"/>
    <x v="2"/>
    <m/>
    <m/>
    <m/>
    <m/>
    <m/>
    <m/>
    <m/>
    <m/>
    <m/>
    <x v="7"/>
    <m/>
    <m/>
    <m/>
    <m/>
  </r>
  <r>
    <n v="1385"/>
    <x v="4"/>
    <n v="1001864"/>
    <n v="1"/>
    <x v="5"/>
    <n v="1138"/>
    <s v="57668-f01-20"/>
    <x v="272"/>
    <s v="FoNoP"/>
    <d v="2025-11-17T00:00:00"/>
    <s v="FoNoP"/>
    <n v="613"/>
    <n v="1.2490000000000001"/>
    <s v="PASS"/>
    <x v="1"/>
    <x v="2"/>
    <m/>
    <m/>
    <m/>
    <m/>
    <m/>
    <m/>
    <m/>
    <m/>
    <m/>
    <x v="7"/>
    <m/>
    <m/>
    <m/>
    <m/>
  </r>
  <r>
    <n v="1386"/>
    <x v="4"/>
    <n v="1001865"/>
    <n v="1"/>
    <x v="7"/>
    <n v="1135"/>
    <s v="57668-f01-13"/>
    <x v="272"/>
    <s v="FoNoP"/>
    <d v="2025-11-17T00:00:00"/>
    <s v="FoNoP"/>
    <n v="617"/>
    <n v="1.2989999999999999"/>
    <s v="PASS"/>
    <x v="1"/>
    <x v="2"/>
    <m/>
    <m/>
    <m/>
    <m/>
    <m/>
    <m/>
    <m/>
    <m/>
    <m/>
    <x v="7"/>
    <m/>
    <m/>
    <m/>
    <m/>
  </r>
  <r>
    <n v="1387"/>
    <x v="4"/>
    <n v="1001866"/>
    <n v="1"/>
    <x v="1"/>
    <n v="1134"/>
    <s v="57668-f01-09"/>
    <x v="272"/>
    <s v="FoNoP"/>
    <d v="2025-11-17T00:00:00"/>
    <s v="FoNoP"/>
    <n v="619"/>
    <n v="1.0960000000000001"/>
    <s v="PASS"/>
    <x v="1"/>
    <x v="2"/>
    <m/>
    <m/>
    <m/>
    <m/>
    <m/>
    <m/>
    <m/>
    <m/>
    <m/>
    <x v="7"/>
    <m/>
    <m/>
    <m/>
    <m/>
  </r>
  <r>
    <n v="1388"/>
    <x v="4"/>
    <n v="1001867"/>
    <n v="1"/>
    <x v="3"/>
    <n v="1137"/>
    <s v="57668-f01-23"/>
    <x v="273"/>
    <s v="FoNoP"/>
    <d v="2025-11-19T00:00:00"/>
    <s v="FoNoP"/>
    <n v="620"/>
    <n v="1.085"/>
    <s v="PASS"/>
    <x v="1"/>
    <x v="2"/>
    <m/>
    <m/>
    <m/>
    <m/>
    <m/>
    <m/>
    <m/>
    <m/>
    <m/>
    <x v="7"/>
    <m/>
    <m/>
    <m/>
    <m/>
  </r>
  <r>
    <n v="1389"/>
    <x v="4"/>
    <n v="1001868"/>
    <n v="1"/>
    <x v="4"/>
    <n v="1136"/>
    <s v="57668-f01-10"/>
    <x v="273"/>
    <s v="FoNoP"/>
    <d v="2025-11-19T00:00:00"/>
    <s v="FoNoP"/>
    <n v="632"/>
    <n v="0.96199999999999997"/>
    <s v="PASS"/>
    <x v="1"/>
    <x v="2"/>
    <m/>
    <m/>
    <m/>
    <m/>
    <m/>
    <m/>
    <m/>
    <m/>
    <m/>
    <x v="7"/>
    <m/>
    <m/>
    <m/>
    <m/>
  </r>
  <r>
    <n v="1390"/>
    <x v="4"/>
    <n v="1001869"/>
    <n v="1"/>
    <x v="5"/>
    <n v="1138"/>
    <s v="57668-f01-20"/>
    <x v="273"/>
    <s v="FoNoP"/>
    <d v="2025-11-19T00:00:00"/>
    <s v="FoNoP"/>
    <n v="614"/>
    <n v="0.96"/>
    <s v="PASS"/>
    <x v="1"/>
    <x v="2"/>
    <m/>
    <m/>
    <m/>
    <m/>
    <m/>
    <m/>
    <m/>
    <m/>
    <m/>
    <x v="7"/>
    <m/>
    <m/>
    <m/>
    <m/>
  </r>
  <r>
    <n v="1391"/>
    <x v="4"/>
    <n v="1001870"/>
    <n v="1"/>
    <x v="7"/>
    <n v="1135"/>
    <s v="57668-f01-13"/>
    <x v="273"/>
    <s v="FoNoP"/>
    <d v="2025-11-19T00:00:00"/>
    <s v="FoNoP"/>
    <n v="617"/>
    <n v="0.91600000000000004"/>
    <s v="PASS"/>
    <x v="1"/>
    <x v="2"/>
    <m/>
    <m/>
    <m/>
    <m/>
    <m/>
    <m/>
    <m/>
    <m/>
    <m/>
    <x v="7"/>
    <m/>
    <m/>
    <m/>
    <m/>
  </r>
  <r>
    <n v="1392"/>
    <x v="4"/>
    <n v="1001871"/>
    <n v="1"/>
    <x v="1"/>
    <n v="1139"/>
    <s v="57668-f01-18"/>
    <x v="273"/>
    <s v="FoNoP"/>
    <d v="2025-11-19T00:00:00"/>
    <s v="FoNoP"/>
    <n v="611"/>
    <n v="0.82899999999999996"/>
    <s v="PASS"/>
    <x v="1"/>
    <x v="2"/>
    <m/>
    <m/>
    <m/>
    <m/>
    <m/>
    <m/>
    <m/>
    <m/>
    <m/>
    <x v="7"/>
    <m/>
    <m/>
    <m/>
    <m/>
  </r>
  <r>
    <n v="1393"/>
    <x v="4"/>
    <n v="1001872"/>
    <n v="1"/>
    <x v="3"/>
    <n v="1137"/>
    <s v="57668-f01-23"/>
    <x v="274"/>
    <s v="FoNoP"/>
    <d v="2025-11-20T00:00:00"/>
    <s v="FoNoP"/>
    <n v="620"/>
    <n v="1.173"/>
    <s v="PASS"/>
    <x v="1"/>
    <x v="2"/>
    <m/>
    <m/>
    <m/>
    <m/>
    <m/>
    <m/>
    <m/>
    <m/>
    <m/>
    <x v="7"/>
    <m/>
    <m/>
    <m/>
    <m/>
  </r>
  <r>
    <n v="1394"/>
    <x v="4"/>
    <n v="1001873"/>
    <n v="1"/>
    <x v="4"/>
    <n v="1136"/>
    <s v="57668-f01-10"/>
    <x v="274"/>
    <s v="FoNoP"/>
    <d v="2025-11-20T00:00:00"/>
    <s v="FoNoP"/>
    <n v="633"/>
    <n v="0.77200000000000002"/>
    <s v="PASS"/>
    <x v="1"/>
    <x v="2"/>
    <m/>
    <m/>
    <m/>
    <m/>
    <m/>
    <m/>
    <m/>
    <m/>
    <m/>
    <x v="7"/>
    <m/>
    <m/>
    <m/>
    <m/>
  </r>
  <r>
    <n v="1395"/>
    <x v="4"/>
    <n v="1001874"/>
    <n v="1"/>
    <x v="5"/>
    <n v="1138"/>
    <s v="57668-f01-20"/>
    <x v="274"/>
    <s v="FoNoP"/>
    <d v="2025-11-20T00:00:00"/>
    <s v="FoNoP"/>
    <n v="615"/>
    <n v="0.46"/>
    <s v="PASS"/>
    <x v="1"/>
    <x v="2"/>
    <m/>
    <m/>
    <m/>
    <m/>
    <m/>
    <m/>
    <m/>
    <m/>
    <m/>
    <x v="7"/>
    <m/>
    <m/>
    <m/>
    <m/>
  </r>
  <r>
    <n v="1396"/>
    <x v="4"/>
    <n v="1001875"/>
    <n v="1"/>
    <x v="7"/>
    <n v="1135"/>
    <s v="57668-f01-13"/>
    <x v="274"/>
    <s v="FoNoP"/>
    <d v="2025-11-20T00:00:00"/>
    <s v="FoNoP"/>
    <n v="618"/>
    <n v="0.46700000000000003"/>
    <s v="PASS"/>
    <x v="1"/>
    <x v="2"/>
    <m/>
    <m/>
    <m/>
    <m/>
    <m/>
    <m/>
    <m/>
    <m/>
    <m/>
    <x v="7"/>
    <m/>
    <m/>
    <m/>
    <m/>
  </r>
  <r>
    <n v="1397"/>
    <x v="4"/>
    <n v="1001876"/>
    <n v="1"/>
    <x v="1"/>
    <n v="1139"/>
    <s v="57668-f01-18"/>
    <x v="274"/>
    <s v="FoNoP"/>
    <d v="2025-11-20T00:00:00"/>
    <s v="FoNoP"/>
    <n v="612"/>
    <n v="0.78"/>
    <s v="PASS"/>
    <x v="1"/>
    <x v="2"/>
    <m/>
    <m/>
    <m/>
    <m/>
    <m/>
    <m/>
    <m/>
    <m/>
    <m/>
    <x v="7"/>
    <m/>
    <m/>
    <m/>
    <m/>
  </r>
  <r>
    <n v="1398"/>
    <x v="4"/>
    <n v="1001877"/>
    <n v="1"/>
    <x v="3"/>
    <n v="1137"/>
    <s v="57668-f01-23"/>
    <x v="275"/>
    <s v="FoNoP"/>
    <d v="2025-11-21T00:00:00"/>
    <s v="FoNoP"/>
    <n v="620"/>
    <n v="1.446"/>
    <s v="PASS"/>
    <x v="1"/>
    <x v="2"/>
    <m/>
    <m/>
    <m/>
    <m/>
    <m/>
    <m/>
    <m/>
    <m/>
    <m/>
    <x v="7"/>
    <m/>
    <m/>
    <m/>
    <m/>
  </r>
  <r>
    <n v="1399"/>
    <x v="4"/>
    <n v="1001878"/>
    <n v="1"/>
    <x v="4"/>
    <n v="1136"/>
    <s v="57668-f01-10"/>
    <x v="275"/>
    <s v="FoNoP"/>
    <d v="2025-11-21T00:00:00"/>
    <s v="FoNoP"/>
    <n v="632"/>
    <n v="1.22"/>
    <s v="PASS"/>
    <x v="1"/>
    <x v="2"/>
    <m/>
    <m/>
    <m/>
    <m/>
    <m/>
    <m/>
    <m/>
    <m/>
    <m/>
    <x v="7"/>
    <m/>
    <m/>
    <m/>
    <m/>
  </r>
  <r>
    <n v="1400"/>
    <x v="4"/>
    <n v="1001879"/>
    <n v="1"/>
    <x v="7"/>
    <n v="1135"/>
    <s v="57668-f01-13"/>
    <x v="275"/>
    <s v="FoNoP"/>
    <d v="2025-11-21T00:00:00"/>
    <s v="FoNoP"/>
    <n v="617"/>
    <n v="1.6559999999999999"/>
    <s v="PASS"/>
    <x v="1"/>
    <x v="2"/>
    <m/>
    <m/>
    <m/>
    <m/>
    <m/>
    <m/>
    <m/>
    <m/>
    <m/>
    <x v="7"/>
    <m/>
    <m/>
    <m/>
    <m/>
  </r>
  <r>
    <n v="1401"/>
    <x v="4"/>
    <n v="1001880"/>
    <n v="1"/>
    <x v="1"/>
    <n v="1139"/>
    <s v="57668-f01-18"/>
    <x v="275"/>
    <s v="FoNoP"/>
    <d v="2025-11-21T00:00:00"/>
    <s v="FoNoP"/>
    <n v="611"/>
    <n v="1.1839999999999999"/>
    <s v="PASS"/>
    <x v="1"/>
    <x v="2"/>
    <m/>
    <m/>
    <m/>
    <m/>
    <m/>
    <m/>
    <m/>
    <m/>
    <m/>
    <x v="7"/>
    <m/>
    <m/>
    <m/>
    <m/>
  </r>
  <r>
    <n v="1402"/>
    <x v="5"/>
    <n v="1001881"/>
    <n v="1"/>
    <x v="3"/>
    <n v="1137"/>
    <s v="57668-f01-23"/>
    <x v="276"/>
    <s v="FoNoP"/>
    <d v="2025-11-24T00:00:00"/>
    <s v="FoNoP"/>
    <n v="935"/>
    <n v="0.47199999999999998"/>
    <s v="PASS"/>
    <x v="1"/>
    <x v="2"/>
    <m/>
    <m/>
    <m/>
    <m/>
    <m/>
    <m/>
    <m/>
    <m/>
    <m/>
    <x v="7"/>
    <m/>
    <m/>
    <m/>
    <m/>
  </r>
  <r>
    <n v="1403"/>
    <x v="5"/>
    <n v="1001882"/>
    <n v="1"/>
    <x v="4"/>
    <n v="1136"/>
    <s v="57668-f01-10"/>
    <x v="276"/>
    <s v="FoNoP"/>
    <d v="2025-11-24T00:00:00"/>
    <s v="FoNoP"/>
    <n v="954"/>
    <n v="0.40799999999999997"/>
    <s v="PASS"/>
    <x v="1"/>
    <x v="2"/>
    <m/>
    <m/>
    <m/>
    <m/>
    <m/>
    <m/>
    <m/>
    <m/>
    <m/>
    <x v="7"/>
    <m/>
    <m/>
    <m/>
    <m/>
  </r>
  <r>
    <n v="1404"/>
    <x v="5"/>
    <n v="1001883"/>
    <n v="1"/>
    <x v="5"/>
    <n v="1138"/>
    <s v="57668-f01-20"/>
    <x v="276"/>
    <s v="FoNoP"/>
    <d v="2025-11-24T00:00:00"/>
    <s v="FoNoP"/>
    <n v="928"/>
    <n v="0.38800000000000001"/>
    <s v="PASS"/>
    <x v="1"/>
    <x v="2"/>
    <m/>
    <m/>
    <m/>
    <m/>
    <m/>
    <m/>
    <m/>
    <m/>
    <m/>
    <x v="7"/>
    <m/>
    <m/>
    <m/>
    <m/>
  </r>
  <r>
    <n v="1405"/>
    <x v="5"/>
    <n v="1001884"/>
    <n v="1"/>
    <x v="7"/>
    <n v="1135"/>
    <s v="57668-f01-13"/>
    <x v="276"/>
    <s v="FoNoP"/>
    <d v="2025-11-24T00:00:00"/>
    <s v="FoNoP"/>
    <n v="931"/>
    <n v="0.38"/>
    <s v="PASS"/>
    <x v="1"/>
    <x v="2"/>
    <m/>
    <m/>
    <m/>
    <m/>
    <m/>
    <m/>
    <m/>
    <m/>
    <m/>
    <x v="7"/>
    <m/>
    <m/>
    <m/>
    <m/>
  </r>
  <r>
    <n v="1406"/>
    <x v="5"/>
    <n v="1001885"/>
    <n v="1"/>
    <x v="1"/>
    <n v="1139"/>
    <s v="57668-f01-18"/>
    <x v="276"/>
    <s v="FoNoP"/>
    <d v="2025-11-24T00:00:00"/>
    <s v="FoNoP"/>
    <n v="922"/>
    <n v="0.378"/>
    <s v="PASS"/>
    <x v="1"/>
    <x v="2"/>
    <m/>
    <m/>
    <m/>
    <m/>
    <m/>
    <m/>
    <m/>
    <m/>
    <m/>
    <x v="7"/>
    <m/>
    <m/>
    <m/>
    <m/>
  </r>
  <r>
    <n v="1407"/>
    <x v="5"/>
    <n v="1001886"/>
    <n v="1"/>
    <x v="3"/>
    <n v="1137"/>
    <s v="57668-f01-23"/>
    <x v="277"/>
    <s v="FoNoP"/>
    <d v="2025-11-26T00:00:00"/>
    <s v="FoNoP"/>
    <n v="935"/>
    <n v="0.54700000000000004"/>
    <s v="PASS"/>
    <x v="1"/>
    <x v="2"/>
    <m/>
    <m/>
    <m/>
    <m/>
    <m/>
    <m/>
    <m/>
    <m/>
    <m/>
    <x v="7"/>
    <m/>
    <m/>
    <m/>
    <m/>
  </r>
  <r>
    <n v="1408"/>
    <x v="5"/>
    <n v="1001887"/>
    <n v="1"/>
    <x v="4"/>
    <n v="1136"/>
    <s v="57668-f01-10"/>
    <x v="277"/>
    <s v="FoNoP"/>
    <d v="2025-11-26T00:00:00"/>
    <s v="FoNoP"/>
    <n v="956"/>
    <n v="0.47499999999999998"/>
    <s v="PASS"/>
    <x v="1"/>
    <x v="2"/>
    <m/>
    <m/>
    <m/>
    <m/>
    <m/>
    <m/>
    <m/>
    <m/>
    <m/>
    <x v="7"/>
    <m/>
    <m/>
    <m/>
    <m/>
  </r>
  <r>
    <n v="1409"/>
    <x v="5"/>
    <n v="1001888"/>
    <n v="1"/>
    <x v="5"/>
    <n v="1138"/>
    <s v="57668-f01-20"/>
    <x v="277"/>
    <s v="FoNoP"/>
    <d v="2025-11-26T00:00:00"/>
    <s v="FoNoP"/>
    <n v="932"/>
    <n v="0.48"/>
    <s v="PASS"/>
    <x v="1"/>
    <x v="2"/>
    <m/>
    <m/>
    <m/>
    <m/>
    <m/>
    <m/>
    <m/>
    <m/>
    <m/>
    <x v="7"/>
    <m/>
    <m/>
    <m/>
    <m/>
  </r>
  <r>
    <n v="1410"/>
    <x v="5"/>
    <n v="1001889"/>
    <n v="1"/>
    <x v="7"/>
    <n v="1140"/>
    <s v="57668-f01-08"/>
    <x v="277"/>
    <s v="FoNoP"/>
    <d v="2025-11-26T00:00:00"/>
    <s v="FoNoP"/>
    <n v="917"/>
    <n v="2.72"/>
    <s v="PASS"/>
    <x v="1"/>
    <x v="2"/>
    <m/>
    <m/>
    <m/>
    <m/>
    <m/>
    <m/>
    <m/>
    <m/>
    <m/>
    <x v="7"/>
    <m/>
    <m/>
    <m/>
    <m/>
  </r>
  <r>
    <n v="1411"/>
    <x v="5"/>
    <n v="1001890"/>
    <n v="1"/>
    <x v="1"/>
    <n v="1139"/>
    <s v="57668-f01-18"/>
    <x v="277"/>
    <s v="FoNoP"/>
    <d v="2025-11-26T00:00:00"/>
    <s v="FoNoP"/>
    <n v="918"/>
    <n v="0.38200000000000001"/>
    <s v="PASS"/>
    <x v="1"/>
    <x v="2"/>
    <m/>
    <m/>
    <m/>
    <m/>
    <m/>
    <m/>
    <m/>
    <m/>
    <m/>
    <x v="7"/>
    <m/>
    <m/>
    <m/>
    <m/>
  </r>
  <r>
    <n v="1412"/>
    <x v="4"/>
    <n v="1001891"/>
    <n v="1"/>
    <x v="3"/>
    <n v="1137"/>
    <s v="57668-f01-23"/>
    <x v="278"/>
    <s v="FoNoP"/>
    <d v="2025-11-27T00:00:00"/>
    <s v="FoNoP"/>
    <n v="621"/>
    <n v="0.74099999999999999"/>
    <s v="PASS"/>
    <x v="1"/>
    <x v="2"/>
    <m/>
    <m/>
    <m/>
    <m/>
    <m/>
    <m/>
    <m/>
    <m/>
    <m/>
    <x v="7"/>
    <m/>
    <m/>
    <m/>
    <m/>
  </r>
  <r>
    <n v="1413"/>
    <x v="4"/>
    <n v="1001892"/>
    <n v="1"/>
    <x v="4"/>
    <n v="1136"/>
    <s v="57668-f01-10"/>
    <x v="278"/>
    <s v="FoNoP"/>
    <d v="2025-11-27T00:00:00"/>
    <s v="FoNoP"/>
    <n v="634"/>
    <n v="0.64200000000000002"/>
    <s v="PASS"/>
    <x v="1"/>
    <x v="2"/>
    <m/>
    <m/>
    <m/>
    <m/>
    <m/>
    <m/>
    <m/>
    <m/>
    <m/>
    <x v="7"/>
    <m/>
    <m/>
    <m/>
    <s v="Particel on the surface"/>
  </r>
  <r>
    <n v="1414"/>
    <x v="4"/>
    <n v="1001893"/>
    <n v="1"/>
    <x v="5"/>
    <n v="1138"/>
    <s v="57668-f01-20"/>
    <x v="278"/>
    <s v="FoNoP"/>
    <d v="2025-11-27T00:00:00"/>
    <s v="FoNoP"/>
    <n v="618"/>
    <n v="0.60699999999999998"/>
    <s v="PASS"/>
    <x v="1"/>
    <x v="2"/>
    <m/>
    <m/>
    <m/>
    <m/>
    <m/>
    <m/>
    <m/>
    <m/>
    <m/>
    <x v="7"/>
    <m/>
    <m/>
    <m/>
    <s v="particel on the surface"/>
  </r>
  <r>
    <n v="1415"/>
    <x v="4"/>
    <n v="1001894"/>
    <n v="1"/>
    <x v="7"/>
    <n v="1140"/>
    <s v="57668-f01-08"/>
    <x v="278"/>
    <s v="FoNoP"/>
    <d v="2025-11-27T00:00:00"/>
    <s v="FoNoP"/>
    <n v="609"/>
    <n v="0.78500000000000003"/>
    <s v="PASS"/>
    <x v="1"/>
    <x v="2"/>
    <m/>
    <m/>
    <m/>
    <m/>
    <m/>
    <m/>
    <m/>
    <m/>
    <m/>
    <x v="7"/>
    <m/>
    <m/>
    <m/>
    <m/>
  </r>
  <r>
    <n v="1416"/>
    <x v="4"/>
    <n v="1001895"/>
    <n v="1"/>
    <x v="1"/>
    <n v="1139"/>
    <s v="57668-f01-18"/>
    <x v="278"/>
    <s v="FoNoP"/>
    <d v="2025-11-27T00:00:00"/>
    <s v="FoNoP"/>
    <n v="611"/>
    <n v="0.53700000000000003"/>
    <s v="PASS"/>
    <x v="1"/>
    <x v="2"/>
    <m/>
    <m/>
    <m/>
    <m/>
    <m/>
    <m/>
    <m/>
    <m/>
    <m/>
    <x v="7"/>
    <m/>
    <m/>
    <m/>
    <m/>
  </r>
  <r>
    <n v="1417"/>
    <x v="4"/>
    <n v="1001896"/>
    <n v="1"/>
    <x v="3"/>
    <n v="1137"/>
    <s v="57668-f01-23"/>
    <x v="279"/>
    <s v="FoNoP"/>
    <d v="2025-11-28T00:00:00"/>
    <s v="FoNoP"/>
    <n v="621"/>
    <n v="0.71099999999999997"/>
    <s v="PASS"/>
    <x v="1"/>
    <x v="2"/>
    <m/>
    <m/>
    <m/>
    <m/>
    <m/>
    <m/>
    <m/>
    <m/>
    <m/>
    <x v="7"/>
    <m/>
    <m/>
    <m/>
    <m/>
  </r>
  <r>
    <n v="1418"/>
    <x v="4"/>
    <n v="1001897"/>
    <n v="1"/>
    <x v="4"/>
    <n v="1136"/>
    <s v="57668-f01-10"/>
    <x v="279"/>
    <s v="FoNoP"/>
    <d v="2025-11-28T00:00:00"/>
    <s v="FoNoP"/>
    <n v="634"/>
    <n v="0.56799999999999995"/>
    <s v="PASS"/>
    <x v="1"/>
    <x v="2"/>
    <m/>
    <m/>
    <m/>
    <m/>
    <m/>
    <m/>
    <m/>
    <m/>
    <m/>
    <x v="7"/>
    <m/>
    <m/>
    <m/>
    <m/>
  </r>
  <r>
    <n v="1419"/>
    <x v="4"/>
    <n v="1001898"/>
    <n v="1"/>
    <x v="5"/>
    <n v="1138"/>
    <s v="57668-f01-20"/>
    <x v="279"/>
    <s v="FoNoP"/>
    <d v="2025-11-28T00:00:00"/>
    <s v="FoNoP"/>
    <n v="617"/>
    <n v="0.55500000000000005"/>
    <s v="PASS"/>
    <x v="1"/>
    <x v="2"/>
    <m/>
    <m/>
    <m/>
    <m/>
    <m/>
    <m/>
    <m/>
    <m/>
    <m/>
    <x v="7"/>
    <m/>
    <m/>
    <m/>
    <s v="discoloration"/>
  </r>
  <r>
    <n v="1420"/>
    <x v="4"/>
    <n v="1001899"/>
    <n v="1"/>
    <x v="7"/>
    <n v="1140"/>
    <s v="57668-f01-08"/>
    <x v="279"/>
    <s v="FoNoP"/>
    <d v="2025-11-28T00:00:00"/>
    <s v="FoNoP"/>
    <n v="609"/>
    <n v="1.4790000000000001"/>
    <s v="PASS"/>
    <x v="1"/>
    <x v="2"/>
    <m/>
    <m/>
    <m/>
    <m/>
    <m/>
    <m/>
    <m/>
    <m/>
    <m/>
    <x v="7"/>
    <m/>
    <m/>
    <m/>
    <m/>
  </r>
  <r>
    <n v="1421"/>
    <x v="4"/>
    <n v="1001900"/>
    <n v="1"/>
    <x v="1"/>
    <n v="1139"/>
    <s v="57668-f01-18"/>
    <x v="279"/>
    <s v="FoNoP"/>
    <d v="2025-11-28T00:00:00"/>
    <s v="FoNoP"/>
    <n v="612"/>
    <n v="1.6870000000000001"/>
    <s v="PASS"/>
    <x v="1"/>
    <x v="2"/>
    <m/>
    <m/>
    <m/>
    <m/>
    <m/>
    <m/>
    <m/>
    <m/>
    <m/>
    <x v="7"/>
    <m/>
    <m/>
    <m/>
    <m/>
  </r>
  <r>
    <n v="1422"/>
    <x v="5"/>
    <n v="1001901"/>
    <n v="1"/>
    <x v="3"/>
    <n v="1137"/>
    <s v="57668-f01-23"/>
    <x v="280"/>
    <s v="FoNoP"/>
    <d v="2025-12-01T00:00:00"/>
    <s v="FoNoP"/>
    <n v="937"/>
    <n v="0.46800000000000003"/>
    <s v="PASS"/>
    <x v="1"/>
    <x v="2"/>
    <m/>
    <m/>
    <m/>
    <m/>
    <m/>
    <m/>
    <m/>
    <m/>
    <m/>
    <x v="7"/>
    <m/>
    <m/>
    <m/>
    <m/>
  </r>
  <r>
    <n v="1423"/>
    <x v="5"/>
    <n v="1001902"/>
    <n v="1"/>
    <x v="5"/>
    <n v="1138"/>
    <s v="57668-f01-20"/>
    <x v="280"/>
    <s v="FoNoP"/>
    <d v="2025-12-01T00:00:00"/>
    <s v="FoNoP"/>
    <n v="932"/>
    <n v="0.43099999999999999"/>
    <s v="PASS"/>
    <x v="1"/>
    <x v="2"/>
    <m/>
    <m/>
    <m/>
    <m/>
    <m/>
    <m/>
    <m/>
    <m/>
    <m/>
    <x v="7"/>
    <m/>
    <m/>
    <m/>
    <m/>
  </r>
  <r>
    <n v="1424"/>
    <x v="5"/>
    <n v="1001903"/>
    <n v="1"/>
    <x v="7"/>
    <n v="1140"/>
    <s v="57668-f01-08"/>
    <x v="280"/>
    <s v="FoNoP"/>
    <d v="2025-12-01T00:00:00"/>
    <s v="FoNoP"/>
    <n v="919"/>
    <n v="1.0900000000000001"/>
    <s v="PASS"/>
    <x v="1"/>
    <x v="2"/>
    <m/>
    <m/>
    <m/>
    <m/>
    <m/>
    <m/>
    <m/>
    <m/>
    <m/>
    <x v="7"/>
    <m/>
    <m/>
    <m/>
    <m/>
  </r>
  <r>
    <n v="1425"/>
    <x v="5"/>
    <n v="1001904"/>
    <n v="1"/>
    <x v="1"/>
    <n v="1139"/>
    <s v="57668-f01-18"/>
    <x v="280"/>
    <s v="FoNoP"/>
    <d v="2025-12-01T00:00:00"/>
    <s v="FoNoP"/>
    <n v="925"/>
    <n v="0.38100000000000001"/>
    <s v="PASS"/>
    <x v="1"/>
    <x v="2"/>
    <m/>
    <m/>
    <m/>
    <m/>
    <m/>
    <m/>
    <m/>
    <m/>
    <m/>
    <x v="7"/>
    <m/>
    <m/>
    <m/>
    <m/>
  </r>
  <r>
    <n v="1426"/>
    <x v="4"/>
    <n v="1001905"/>
    <n v="1"/>
    <x v="4"/>
    <n v="1136"/>
    <s v="57668-f01-10"/>
    <x v="280"/>
    <s v="FoNoP"/>
    <d v="2025-12-01T00:00:00"/>
    <s v="FoNoP"/>
    <n v="634"/>
    <n v="0.44600000000000001"/>
    <s v="PASS"/>
    <x v="1"/>
    <x v="2"/>
    <m/>
    <m/>
    <m/>
    <m/>
    <m/>
    <m/>
    <m/>
    <m/>
    <m/>
    <x v="7"/>
    <m/>
    <m/>
    <m/>
    <m/>
  </r>
  <r>
    <n v="1427"/>
    <x v="4"/>
    <n v="1001906"/>
    <n v="1"/>
    <x v="3"/>
    <n v="1142"/>
    <s v="57668-f01-15"/>
    <x v="281"/>
    <s v="FoNoP"/>
    <d v="2025-12-02T00:00:00"/>
    <s v="FoNoP"/>
    <n v="618"/>
    <n v="1.383"/>
    <s v="PASS"/>
    <x v="1"/>
    <x v="2"/>
    <m/>
    <m/>
    <m/>
    <m/>
    <m/>
    <m/>
    <m/>
    <m/>
    <m/>
    <x v="7"/>
    <m/>
    <m/>
    <m/>
    <m/>
  </r>
  <r>
    <n v="1428"/>
    <x v="4"/>
    <n v="1001907"/>
    <n v="1"/>
    <x v="4"/>
    <n v="1141"/>
    <s v="57668-f01-19"/>
    <x v="281"/>
    <s v="FoNoP"/>
    <d v="2025-12-02T00:00:00"/>
    <s v="FoNoP"/>
    <n v="630"/>
    <n v="1.07"/>
    <s v="PASS"/>
    <x v="1"/>
    <x v="2"/>
    <m/>
    <m/>
    <m/>
    <m/>
    <m/>
    <m/>
    <m/>
    <m/>
    <m/>
    <x v="7"/>
    <m/>
    <m/>
    <m/>
    <s v="burn at the bottom"/>
  </r>
  <r>
    <n v="1429"/>
    <x v="4"/>
    <n v="1001908"/>
    <n v="1"/>
    <x v="5"/>
    <n v="1138"/>
    <s v="57668-f01-20"/>
    <x v="281"/>
    <s v="FoNoP"/>
    <d v="2025-12-02T00:00:00"/>
    <s v="FoNoP"/>
    <n v="619"/>
    <n v="1.129"/>
    <s v="PASS"/>
    <x v="1"/>
    <x v="2"/>
    <m/>
    <m/>
    <m/>
    <m/>
    <m/>
    <m/>
    <m/>
    <m/>
    <m/>
    <x v="7"/>
    <m/>
    <m/>
    <m/>
    <m/>
  </r>
  <r>
    <n v="1430"/>
    <x v="4"/>
    <n v="1001909"/>
    <n v="1"/>
    <x v="7"/>
    <n v="1140"/>
    <s v="57668-f01-08"/>
    <x v="281"/>
    <s v="FoNoP"/>
    <d v="2025-12-02T00:00:00"/>
    <s v="FoNoP"/>
    <n v="610"/>
    <n v="2.145"/>
    <s v="PASS"/>
    <x v="1"/>
    <x v="2"/>
    <m/>
    <m/>
    <m/>
    <m/>
    <m/>
    <m/>
    <m/>
    <m/>
    <m/>
    <x v="7"/>
    <m/>
    <m/>
    <m/>
    <m/>
  </r>
  <r>
    <n v="1431"/>
    <x v="4"/>
    <n v="1001910"/>
    <n v="1"/>
    <x v="1"/>
    <n v="1139"/>
    <s v="57668-f01-18"/>
    <x v="281"/>
    <s v="FoNoP"/>
    <d v="2025-12-02T00:00:00"/>
    <s v="FoNoP"/>
    <n v="617"/>
    <n v="1.526"/>
    <s v="PASS"/>
    <x v="1"/>
    <x v="2"/>
    <m/>
    <m/>
    <m/>
    <m/>
    <m/>
    <m/>
    <m/>
    <m/>
    <m/>
    <x v="7"/>
    <m/>
    <m/>
    <m/>
    <m/>
  </r>
  <r>
    <n v="1432"/>
    <x v="4"/>
    <n v="1001911"/>
    <n v="1"/>
    <x v="3"/>
    <n v="1142"/>
    <s v="57668-f01-15"/>
    <x v="282"/>
    <s v="FoNoP"/>
    <d v="2025-12-03T00:00:00"/>
    <s v="FoNoP"/>
    <n v="618"/>
    <n v="0.76100000000000001"/>
    <s v="PASS"/>
    <x v="1"/>
    <x v="2"/>
    <m/>
    <m/>
    <m/>
    <m/>
    <m/>
    <m/>
    <m/>
    <m/>
    <m/>
    <x v="7"/>
    <m/>
    <m/>
    <m/>
    <m/>
  </r>
  <r>
    <n v="1433"/>
    <x v="4"/>
    <n v="1001912"/>
    <n v="1"/>
    <x v="4"/>
    <n v="1141"/>
    <s v="57668-f01-19"/>
    <x v="282"/>
    <s v="FoNoP"/>
    <d v="2025-12-03T00:00:00"/>
    <s v="FoNoP"/>
    <n v="627"/>
    <n v="0.63400000000000001"/>
    <s v="PASS"/>
    <x v="1"/>
    <x v="2"/>
    <m/>
    <m/>
    <m/>
    <m/>
    <m/>
    <m/>
    <m/>
    <m/>
    <m/>
    <x v="7"/>
    <m/>
    <m/>
    <m/>
    <m/>
  </r>
  <r>
    <n v="1434"/>
    <x v="4"/>
    <n v="1001913"/>
    <n v="1"/>
    <x v="5"/>
    <n v="1143"/>
    <s v="57668-f01-21"/>
    <x v="282"/>
    <s v="FoNoP"/>
    <d v="2025-12-03T00:00:00"/>
    <s v="FoNoP"/>
    <n v="612"/>
    <n v="0.59499999999999997"/>
    <s v="PASS"/>
    <x v="1"/>
    <x v="2"/>
    <m/>
    <m/>
    <m/>
    <m/>
    <m/>
    <m/>
    <m/>
    <m/>
    <m/>
    <x v="7"/>
    <m/>
    <m/>
    <m/>
    <m/>
  </r>
  <r>
    <n v="1435"/>
    <x v="4"/>
    <n v="1001914"/>
    <n v="1"/>
    <x v="7"/>
    <n v="1140"/>
    <s v="57668-f01-08"/>
    <x v="282"/>
    <s v="FoNoP"/>
    <d v="2025-12-03T00:00:00"/>
    <s v="FoNoP"/>
    <n v="611"/>
    <n v="0.8"/>
    <s v="PASS"/>
    <x v="1"/>
    <x v="2"/>
    <m/>
    <m/>
    <m/>
    <m/>
    <m/>
    <m/>
    <m/>
    <m/>
    <m/>
    <x v="7"/>
    <m/>
    <m/>
    <m/>
    <m/>
  </r>
  <r>
    <n v="1436"/>
    <x v="4"/>
    <n v="1001915"/>
    <n v="1"/>
    <x v="1"/>
    <n v="1139"/>
    <s v="57668-f01-18"/>
    <x v="282"/>
    <s v="FoNoP"/>
    <d v="2025-12-03T00:00:00"/>
    <s v="FoNoP"/>
    <n v="617"/>
    <n v="0.49099999999999999"/>
    <s v="PASS"/>
    <x v="1"/>
    <x v="2"/>
    <m/>
    <m/>
    <m/>
    <m/>
    <m/>
    <m/>
    <m/>
    <m/>
    <m/>
    <x v="7"/>
    <m/>
    <m/>
    <m/>
    <m/>
  </r>
  <r>
    <n v="1437"/>
    <x v="5"/>
    <n v="1001916"/>
    <n v="1"/>
    <x v="3"/>
    <n v="1142"/>
    <s v="57668-f01-15"/>
    <x v="283"/>
    <s v="FoNoP"/>
    <d v="2026-01-14T00:00:00"/>
    <s v="FoNoP"/>
    <n v="936"/>
    <n v="0.42299999999999999"/>
    <s v="PASS"/>
    <x v="1"/>
    <x v="2"/>
    <m/>
    <m/>
    <m/>
    <m/>
    <m/>
    <m/>
    <m/>
    <m/>
    <m/>
    <x v="7"/>
    <m/>
    <m/>
    <m/>
    <m/>
  </r>
  <r>
    <n v="1438"/>
    <x v="5"/>
    <n v="1001917"/>
    <n v="1"/>
    <x v="4"/>
    <n v="1141"/>
    <s v="57668-f01-19"/>
    <x v="283"/>
    <s v="FoNoP"/>
    <d v="2026-01-14T00:00:00"/>
    <s v="FoNoP"/>
    <n v="952"/>
    <n v="0.40600000000000003"/>
    <s v="PASS"/>
    <x v="1"/>
    <x v="2"/>
    <m/>
    <m/>
    <m/>
    <m/>
    <m/>
    <m/>
    <m/>
    <m/>
    <m/>
    <x v="7"/>
    <m/>
    <m/>
    <m/>
    <m/>
  </r>
  <r>
    <n v="1439"/>
    <x v="5"/>
    <n v="1001918"/>
    <n v="1"/>
    <x v="5"/>
    <n v="1143"/>
    <s v="57668-f01-21"/>
    <x v="283"/>
    <s v="FoNoP"/>
    <d v="2026-01-14T00:00:00"/>
    <s v="FoNoP"/>
    <n v="930"/>
    <n v="0.46700000000000003"/>
    <s v="FAIL"/>
    <x v="1"/>
    <x v="1"/>
    <m/>
    <m/>
    <m/>
    <m/>
    <m/>
    <m/>
    <m/>
    <m/>
    <m/>
    <x v="7"/>
    <m/>
    <m/>
    <m/>
    <s v="Stringing"/>
  </r>
  <r>
    <n v="1440"/>
    <x v="5"/>
    <n v="1001919"/>
    <n v="1"/>
    <x v="7"/>
    <n v="1140"/>
    <s v="57668-f01-08"/>
    <x v="283"/>
    <s v="FoNoP"/>
    <d v="2026-01-14T00:00:00"/>
    <s v="FoNoP"/>
    <n v="928"/>
    <n v="0.45200000000000001"/>
    <s v="PASS"/>
    <x v="1"/>
    <x v="2"/>
    <m/>
    <m/>
    <m/>
    <m/>
    <m/>
    <m/>
    <m/>
    <m/>
    <m/>
    <x v="7"/>
    <m/>
    <m/>
    <m/>
    <m/>
  </r>
  <r>
    <n v="1441"/>
    <x v="5"/>
    <n v="1001920"/>
    <n v="1"/>
    <x v="1"/>
    <n v="1139"/>
    <s v="57668-f01-18"/>
    <x v="283"/>
    <s v="FoNoP"/>
    <d v="2026-01-14T00:00:00"/>
    <s v="FoNoP"/>
    <n v="935"/>
    <n v="0.378"/>
    <s v="PASS"/>
    <x v="1"/>
    <x v="2"/>
    <m/>
    <m/>
    <m/>
    <m/>
    <m/>
    <m/>
    <m/>
    <m/>
    <m/>
    <x v="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1">
  <r>
    <n v="1"/>
    <x v="0"/>
    <m/>
    <m/>
    <m/>
    <m/>
    <m/>
    <m/>
    <m/>
    <m/>
    <m/>
    <m/>
    <m/>
    <m/>
    <x v="0"/>
    <m/>
    <m/>
    <m/>
    <m/>
    <m/>
    <m/>
    <m/>
    <m/>
    <m/>
    <m/>
    <x v="0"/>
    <m/>
    <s v="IT2"/>
    <m/>
    <m/>
  </r>
  <r>
    <n v="1"/>
    <x v="1"/>
    <n v="1000001"/>
    <n v="1"/>
    <s v="GEB1"/>
    <m/>
    <s v="#57417644042"/>
    <d v="2023-02-14T00:00:00"/>
    <m/>
    <m/>
    <m/>
    <n v="557.73"/>
    <n v="2.2450000000000001"/>
    <m/>
    <x v="1"/>
    <s v="NO"/>
    <m/>
    <m/>
    <m/>
    <m/>
    <m/>
    <m/>
    <m/>
    <m/>
    <m/>
    <x v="1"/>
    <m/>
    <m/>
    <m/>
    <s v="misappropriated"/>
  </r>
  <r>
    <n v="2"/>
    <x v="1"/>
    <n v="1000002"/>
    <n v="1"/>
    <s v="GEB2"/>
    <m/>
    <s v="#57417644042"/>
    <d v="2023-02-17T00:00:00"/>
    <m/>
    <m/>
    <m/>
    <n v="558.30999999999995"/>
    <n v="0.9"/>
    <m/>
    <x v="1"/>
    <s v="NO"/>
    <m/>
    <m/>
    <m/>
    <m/>
    <m/>
    <m/>
    <m/>
    <m/>
    <m/>
    <x v="2"/>
    <m/>
    <m/>
    <m/>
    <s v="A71"/>
  </r>
  <r>
    <n v="3"/>
    <x v="1"/>
    <n v="1000003"/>
    <n v="1"/>
    <s v="GEB1"/>
    <m/>
    <s v="#57417644042"/>
    <d v="2023-02-20T00:00:00"/>
    <m/>
    <m/>
    <m/>
    <n v="558.9"/>
    <n v="1.3049999999999999"/>
    <m/>
    <x v="1"/>
    <s v="NO"/>
    <m/>
    <m/>
    <m/>
    <m/>
    <m/>
    <m/>
    <m/>
    <m/>
    <m/>
    <x v="2"/>
    <m/>
    <m/>
    <m/>
    <s v="A73"/>
  </r>
  <r>
    <n v="4"/>
    <x v="1"/>
    <n v="1000004"/>
    <n v="1"/>
    <s v="GEB3"/>
    <m/>
    <s v="#022257366066"/>
    <d v="2023-02-22T00:00:00"/>
    <m/>
    <m/>
    <m/>
    <n v="562.5"/>
    <m/>
    <m/>
    <x v="0"/>
    <m/>
    <m/>
    <m/>
    <m/>
    <m/>
    <m/>
    <m/>
    <m/>
    <m/>
    <m/>
    <x v="1"/>
    <m/>
    <m/>
    <m/>
    <s v="misappropriated"/>
  </r>
  <r>
    <n v="5"/>
    <x v="1"/>
    <n v="1000005"/>
    <n v="1"/>
    <s v="GEB3"/>
    <m/>
    <s v="#022257366066"/>
    <d v="2023-02-28T00:00:00"/>
    <m/>
    <m/>
    <m/>
    <n v="562.75"/>
    <n v="1.5"/>
    <m/>
    <x v="1"/>
    <s v="NO"/>
    <m/>
    <m/>
    <m/>
    <m/>
    <m/>
    <m/>
    <m/>
    <m/>
    <m/>
    <x v="2"/>
    <m/>
    <m/>
    <m/>
    <s v="A71"/>
  </r>
  <r>
    <n v="6"/>
    <x v="1"/>
    <n v="1000006"/>
    <n v="1"/>
    <s v="GEB2"/>
    <m/>
    <s v="#003370186066"/>
    <d v="2023-03-13T00:00:00"/>
    <m/>
    <m/>
    <m/>
    <n v="553.11"/>
    <n v="1.46"/>
    <m/>
    <x v="1"/>
    <s v="NO"/>
    <m/>
    <m/>
    <m/>
    <m/>
    <m/>
    <m/>
    <m/>
    <m/>
    <m/>
    <x v="1"/>
    <m/>
    <m/>
    <m/>
    <s v="misappropiated"/>
  </r>
  <r>
    <n v="7"/>
    <x v="1"/>
    <n v="1000007"/>
    <n v="1"/>
    <s v="GEB1"/>
    <m/>
    <s v="#003370186066"/>
    <d v="2023-03-14T00:00:00"/>
    <m/>
    <m/>
    <m/>
    <n v="557.65"/>
    <n v="1.2250000000000001"/>
    <m/>
    <x v="1"/>
    <s v="NO"/>
    <m/>
    <m/>
    <m/>
    <m/>
    <m/>
    <m/>
    <m/>
    <m/>
    <m/>
    <x v="2"/>
    <m/>
    <m/>
    <m/>
    <s v="A72"/>
  </r>
  <r>
    <n v="8"/>
    <x v="1"/>
    <n v="1000008"/>
    <n v="1"/>
    <s v="GEB2"/>
    <m/>
    <s v="#003370186066"/>
    <d v="2023-03-14T00:00:00"/>
    <m/>
    <m/>
    <m/>
    <n v="555.19000000000005"/>
    <n v="1.355"/>
    <m/>
    <x v="1"/>
    <s v="NO"/>
    <m/>
    <m/>
    <m/>
    <m/>
    <m/>
    <m/>
    <m/>
    <m/>
    <m/>
    <x v="2"/>
    <m/>
    <m/>
    <m/>
    <s v="A73"/>
  </r>
  <r>
    <n v="9"/>
    <x v="1"/>
    <n v="1000009"/>
    <n v="1"/>
    <s v="GEB1"/>
    <m/>
    <s v="#003370186066"/>
    <d v="2023-03-15T00:00:00"/>
    <m/>
    <m/>
    <m/>
    <m/>
    <n v="1.9550000000000001"/>
    <m/>
    <x v="1"/>
    <s v="YES"/>
    <m/>
    <m/>
    <m/>
    <m/>
    <m/>
    <m/>
    <m/>
    <m/>
    <m/>
    <x v="1"/>
    <m/>
    <m/>
    <m/>
    <s v="packaging, misappropiated"/>
  </r>
  <r>
    <n v="10"/>
    <x v="1"/>
    <n v="1000010"/>
    <n v="1"/>
    <s v="GEB2"/>
    <m/>
    <s v="#003370186066"/>
    <d v="2023-03-15T00:00:00"/>
    <m/>
    <m/>
    <m/>
    <n v="557.53"/>
    <n v="1.5349999999999999"/>
    <m/>
    <x v="1"/>
    <s v="NO"/>
    <m/>
    <m/>
    <m/>
    <m/>
    <m/>
    <m/>
    <m/>
    <m/>
    <m/>
    <x v="2"/>
    <m/>
    <m/>
    <m/>
    <s v="A73"/>
  </r>
  <r>
    <n v="11"/>
    <x v="1"/>
    <n v="1000011"/>
    <n v="1"/>
    <s v="GEB2"/>
    <m/>
    <s v="#003370186066"/>
    <d v="2023-03-16T00:00:00"/>
    <m/>
    <m/>
    <m/>
    <n v="555.97"/>
    <n v="2.12"/>
    <m/>
    <x v="1"/>
    <s v="NO"/>
    <m/>
    <m/>
    <m/>
    <m/>
    <m/>
    <m/>
    <m/>
    <m/>
    <m/>
    <x v="2"/>
    <m/>
    <m/>
    <m/>
    <s v="A72"/>
  </r>
  <r>
    <n v="12"/>
    <x v="1"/>
    <n v="1000012"/>
    <n v="1"/>
    <s v="GEB1"/>
    <m/>
    <s v="#003370186066"/>
    <d v="2023-03-16T00:00:00"/>
    <m/>
    <m/>
    <m/>
    <n v="553.02"/>
    <n v="2.375"/>
    <m/>
    <x v="1"/>
    <s v="YES"/>
    <m/>
    <m/>
    <m/>
    <m/>
    <m/>
    <m/>
    <m/>
    <m/>
    <m/>
    <x v="1"/>
    <m/>
    <m/>
    <m/>
    <s v="packaging, misappropiated"/>
  </r>
  <r>
    <n v="13"/>
    <x v="1"/>
    <n v="1000013"/>
    <n v="1"/>
    <s v="GEB2"/>
    <m/>
    <s v="#003370186066"/>
    <d v="2023-03-17T00:00:00"/>
    <m/>
    <m/>
    <m/>
    <n v="551.59"/>
    <n v="3.0449999999999999"/>
    <m/>
    <x v="1"/>
    <s v="NO"/>
    <m/>
    <m/>
    <m/>
    <m/>
    <m/>
    <m/>
    <m/>
    <m/>
    <m/>
    <x v="2"/>
    <m/>
    <m/>
    <m/>
    <m/>
  </r>
  <r>
    <n v="14"/>
    <x v="1"/>
    <n v="1000014"/>
    <n v="1"/>
    <s v="GEB1"/>
    <m/>
    <s v="#003370186066"/>
    <d v="2023-03-17T00:00:00"/>
    <m/>
    <m/>
    <m/>
    <n v="552.83000000000004"/>
    <n v="1.08"/>
    <m/>
    <x v="1"/>
    <s v="NO"/>
    <m/>
    <m/>
    <m/>
    <m/>
    <m/>
    <m/>
    <m/>
    <m/>
    <m/>
    <x v="2"/>
    <m/>
    <m/>
    <m/>
    <m/>
  </r>
  <r>
    <n v="15"/>
    <x v="1"/>
    <n v="1000015"/>
    <n v="1"/>
    <s v="GEB2"/>
    <m/>
    <s v="#003370186066"/>
    <d v="2023-03-20T00:00:00"/>
    <m/>
    <m/>
    <m/>
    <n v="553.39"/>
    <n v="1.94"/>
    <m/>
    <x v="1"/>
    <s v="YES"/>
    <m/>
    <m/>
    <m/>
    <m/>
    <m/>
    <m/>
    <m/>
    <m/>
    <m/>
    <x v="1"/>
    <m/>
    <m/>
    <m/>
    <s v="packaging, misappropriated"/>
  </r>
  <r>
    <n v="16"/>
    <x v="1"/>
    <n v="1000016"/>
    <n v="1"/>
    <s v="GEB1"/>
    <m/>
    <s v="#003370186066"/>
    <d v="2023-03-20T00:00:00"/>
    <m/>
    <m/>
    <m/>
    <n v="555.17999999999995"/>
    <n v="1.24"/>
    <m/>
    <x v="1"/>
    <s v="NO"/>
    <m/>
    <m/>
    <m/>
    <m/>
    <m/>
    <m/>
    <m/>
    <m/>
    <m/>
    <x v="2"/>
    <m/>
    <m/>
    <m/>
    <m/>
  </r>
  <r>
    <n v="17"/>
    <x v="1"/>
    <n v="1000017"/>
    <n v="1"/>
    <s v="GEB1"/>
    <m/>
    <s v="#003370186066"/>
    <d v="2023-03-21T00:00:00"/>
    <m/>
    <m/>
    <m/>
    <n v="552.79"/>
    <n v="1.89"/>
    <m/>
    <x v="1"/>
    <s v="YES"/>
    <m/>
    <m/>
    <m/>
    <m/>
    <m/>
    <m/>
    <m/>
    <m/>
    <m/>
    <x v="1"/>
    <m/>
    <m/>
    <m/>
    <s v="packaging, Annika Test"/>
  </r>
  <r>
    <n v="18"/>
    <x v="1"/>
    <n v="1000018"/>
    <n v="1"/>
    <s v="GEB2"/>
    <m/>
    <s v="#003370186066"/>
    <d v="2023-03-21T00:00:00"/>
    <m/>
    <m/>
    <m/>
    <n v="553.13"/>
    <n v="1.5149999999999999"/>
    <m/>
    <x v="1"/>
    <s v="NO"/>
    <m/>
    <m/>
    <m/>
    <m/>
    <m/>
    <m/>
    <m/>
    <m/>
    <m/>
    <x v="2"/>
    <m/>
    <m/>
    <m/>
    <m/>
  </r>
  <r>
    <n v="19"/>
    <x v="1"/>
    <n v="1000020"/>
    <n v="1"/>
    <s v="GEB1"/>
    <m/>
    <s v="#003370186066"/>
    <d v="2023-03-22T00:00:00"/>
    <m/>
    <m/>
    <m/>
    <n v="551.61"/>
    <n v="1.23"/>
    <m/>
    <x v="1"/>
    <s v="YES"/>
    <m/>
    <m/>
    <m/>
    <m/>
    <m/>
    <m/>
    <m/>
    <m/>
    <m/>
    <x v="1"/>
    <m/>
    <m/>
    <m/>
    <s v="packaging, misappropriated"/>
  </r>
  <r>
    <n v="20"/>
    <x v="1"/>
    <n v="1000021"/>
    <n v="1"/>
    <s v="GEB3"/>
    <m/>
    <s v="#022257366066"/>
    <d v="2023-03-23T00:00:00"/>
    <m/>
    <m/>
    <m/>
    <n v="560.85"/>
    <n v="1.39"/>
    <m/>
    <x v="1"/>
    <s v="YES"/>
    <m/>
    <m/>
    <m/>
    <m/>
    <m/>
    <m/>
    <m/>
    <m/>
    <m/>
    <x v="1"/>
    <m/>
    <m/>
    <m/>
    <m/>
  </r>
  <r>
    <n v="21"/>
    <x v="1"/>
    <n v="1000022"/>
    <n v="1"/>
    <s v="GEB2"/>
    <m/>
    <s v="#022257366066"/>
    <d v="2023-03-23T00:00:00"/>
    <m/>
    <m/>
    <m/>
    <n v="549.17999999999995"/>
    <n v="1.585"/>
    <m/>
    <x v="1"/>
    <s v="NO"/>
    <m/>
    <m/>
    <m/>
    <m/>
    <m/>
    <m/>
    <m/>
    <m/>
    <m/>
    <x v="2"/>
    <m/>
    <m/>
    <m/>
    <s v="Fraunhofer"/>
  </r>
  <r>
    <n v="22"/>
    <x v="1"/>
    <n v="1000023"/>
    <n v="1"/>
    <s v="GEB2"/>
    <m/>
    <s v="#022257366066"/>
    <d v="2023-03-24T00:00:00"/>
    <m/>
    <m/>
    <m/>
    <n v="561.73"/>
    <n v="1.21"/>
    <m/>
    <x v="1"/>
    <s v="YES"/>
    <m/>
    <m/>
    <m/>
    <m/>
    <m/>
    <m/>
    <m/>
    <m/>
    <m/>
    <x v="1"/>
    <m/>
    <m/>
    <m/>
    <s v="packaging, Annika Test"/>
  </r>
  <r>
    <n v="23"/>
    <x v="1"/>
    <n v="1000024"/>
    <n v="1"/>
    <s v="GEB3"/>
    <m/>
    <s v="#022257366066"/>
    <d v="2023-03-24T00:00:00"/>
    <m/>
    <m/>
    <m/>
    <n v="548.66999999999996"/>
    <n v="0.755"/>
    <m/>
    <x v="1"/>
    <s v="NO"/>
    <m/>
    <m/>
    <m/>
    <m/>
    <m/>
    <m/>
    <m/>
    <m/>
    <m/>
    <x v="1"/>
    <m/>
    <m/>
    <m/>
    <m/>
  </r>
  <r>
    <n v="24"/>
    <x v="1"/>
    <n v="1000025"/>
    <n v="1"/>
    <s v="GEB3"/>
    <m/>
    <s v="#022257366066"/>
    <d v="2023-03-27T00:00:00"/>
    <m/>
    <m/>
    <m/>
    <n v="559.08000000000004"/>
    <n v="0.95499999999999996"/>
    <m/>
    <x v="1"/>
    <s v="NO"/>
    <m/>
    <m/>
    <m/>
    <m/>
    <m/>
    <m/>
    <m/>
    <m/>
    <m/>
    <x v="2"/>
    <m/>
    <m/>
    <m/>
    <m/>
  </r>
  <r>
    <n v="25"/>
    <x v="1"/>
    <n v="1000026"/>
    <n v="1"/>
    <s v="GEB2"/>
    <m/>
    <s v="#022257366066"/>
    <d v="2023-03-27T00:00:00"/>
    <m/>
    <m/>
    <m/>
    <n v="551.09"/>
    <n v="0.85499999999999998"/>
    <m/>
    <x v="1"/>
    <s v="NO"/>
    <m/>
    <m/>
    <m/>
    <m/>
    <m/>
    <m/>
    <m/>
    <m/>
    <m/>
    <x v="2"/>
    <m/>
    <m/>
    <m/>
    <m/>
  </r>
  <r>
    <n v="26"/>
    <x v="1"/>
    <n v="1000027"/>
    <n v="1"/>
    <s v="GEB1"/>
    <m/>
    <s v="#003370186066"/>
    <d v="2023-03-27T00:00:00"/>
    <m/>
    <m/>
    <m/>
    <n v="552.69000000000005"/>
    <n v="2.085"/>
    <m/>
    <x v="1"/>
    <s v="NO"/>
    <m/>
    <m/>
    <m/>
    <m/>
    <m/>
    <m/>
    <m/>
    <m/>
    <m/>
    <x v="2"/>
    <m/>
    <m/>
    <m/>
    <m/>
  </r>
  <r>
    <n v="27"/>
    <x v="1"/>
    <n v="1000028"/>
    <n v="1"/>
    <s v="GEB3"/>
    <m/>
    <s v="#022257366066"/>
    <d v="2023-03-28T00:00:00"/>
    <m/>
    <m/>
    <m/>
    <n v="564.24"/>
    <n v="0.77500000000000002"/>
    <m/>
    <x v="1"/>
    <s v="YES"/>
    <m/>
    <m/>
    <m/>
    <m/>
    <m/>
    <m/>
    <m/>
    <m/>
    <m/>
    <x v="2"/>
    <m/>
    <m/>
    <m/>
    <m/>
  </r>
  <r>
    <n v="28"/>
    <x v="1"/>
    <n v="1000029"/>
    <n v="1"/>
    <s v="GEB1"/>
    <m/>
    <s v="#003370186066"/>
    <d v="2023-03-28T00:00:00"/>
    <m/>
    <m/>
    <m/>
    <n v="553.79"/>
    <n v="1.5"/>
    <m/>
    <x v="1"/>
    <s v="NO"/>
    <m/>
    <m/>
    <m/>
    <m/>
    <m/>
    <m/>
    <m/>
    <m/>
    <m/>
    <x v="2"/>
    <m/>
    <m/>
    <m/>
    <m/>
  </r>
  <r>
    <n v="29"/>
    <x v="1"/>
    <n v="1000030"/>
    <n v="1"/>
    <s v="GEB2"/>
    <m/>
    <s v="#022257366066"/>
    <d v="2023-03-28T00:00:00"/>
    <m/>
    <m/>
    <m/>
    <n v="549.72"/>
    <n v="2.0150000000000001"/>
    <m/>
    <x v="1"/>
    <s v="NO"/>
    <m/>
    <m/>
    <m/>
    <m/>
    <m/>
    <m/>
    <m/>
    <m/>
    <m/>
    <x v="2"/>
    <m/>
    <m/>
    <m/>
    <m/>
  </r>
  <r>
    <n v="30"/>
    <x v="1"/>
    <n v="1000031"/>
    <n v="1"/>
    <s v="GEB3"/>
    <m/>
    <s v="#022257366066"/>
    <d v="2023-03-29T00:00:00"/>
    <m/>
    <m/>
    <m/>
    <n v="560.45000000000005"/>
    <n v="0.79500000000000004"/>
    <m/>
    <x v="1"/>
    <s v="YES"/>
    <m/>
    <m/>
    <m/>
    <m/>
    <m/>
    <m/>
    <m/>
    <m/>
    <m/>
    <x v="2"/>
    <m/>
    <m/>
    <m/>
    <s v="A71"/>
  </r>
  <r>
    <n v="31"/>
    <x v="1"/>
    <n v="1000032"/>
    <n v="1"/>
    <s v="GEB2"/>
    <m/>
    <s v="#022257366066"/>
    <d v="2023-03-29T00:00:00"/>
    <m/>
    <m/>
    <m/>
    <n v="547.29"/>
    <n v="0.68"/>
    <m/>
    <x v="1"/>
    <s v="NO"/>
    <m/>
    <m/>
    <m/>
    <m/>
    <m/>
    <m/>
    <m/>
    <m/>
    <m/>
    <x v="2"/>
    <m/>
    <m/>
    <m/>
    <s v="A71"/>
  </r>
  <r>
    <n v="32"/>
    <x v="1"/>
    <n v="1000033"/>
    <n v="1"/>
    <s v="GEB1"/>
    <m/>
    <s v="#003370186066"/>
    <d v="2023-03-29T00:00:00"/>
    <m/>
    <m/>
    <m/>
    <n v="548.36"/>
    <n v="2.0499999999999998"/>
    <m/>
    <x v="1"/>
    <s v="NO"/>
    <m/>
    <m/>
    <m/>
    <m/>
    <m/>
    <m/>
    <m/>
    <m/>
    <m/>
    <x v="2"/>
    <m/>
    <m/>
    <m/>
    <s v="A72"/>
  </r>
  <r>
    <n v="33"/>
    <x v="1"/>
    <n v="1000035"/>
    <n v="1"/>
    <s v="GEB3"/>
    <m/>
    <s v="#022257366066"/>
    <d v="2023-03-30T00:00:00"/>
    <m/>
    <m/>
    <m/>
    <n v="558.35"/>
    <n v="1.895"/>
    <m/>
    <x v="1"/>
    <s v="NO"/>
    <m/>
    <m/>
    <m/>
    <m/>
    <m/>
    <m/>
    <m/>
    <m/>
    <m/>
    <x v="2"/>
    <m/>
    <m/>
    <m/>
    <s v="A71"/>
  </r>
  <r>
    <n v="34"/>
    <x v="1"/>
    <n v="1000036"/>
    <n v="1"/>
    <s v="GEB2"/>
    <m/>
    <s v="#022257366066"/>
    <d v="2023-03-30T00:00:00"/>
    <m/>
    <m/>
    <m/>
    <n v="547.14"/>
    <n v="1.8"/>
    <m/>
    <x v="1"/>
    <s v="NO"/>
    <m/>
    <m/>
    <m/>
    <m/>
    <m/>
    <m/>
    <m/>
    <m/>
    <m/>
    <x v="2"/>
    <m/>
    <m/>
    <m/>
    <s v="A71"/>
  </r>
  <r>
    <n v="35"/>
    <x v="1"/>
    <n v="1000037"/>
    <n v="1"/>
    <s v="GEB1"/>
    <m/>
    <s v="#003370186066"/>
    <d v="2023-03-31T00:00:00"/>
    <m/>
    <m/>
    <m/>
    <n v="551.02"/>
    <n v="0.61"/>
    <m/>
    <x v="1"/>
    <s v="NO"/>
    <m/>
    <m/>
    <m/>
    <m/>
    <m/>
    <m/>
    <m/>
    <m/>
    <m/>
    <x v="2"/>
    <m/>
    <m/>
    <m/>
    <m/>
  </r>
  <r>
    <n v="36"/>
    <x v="1"/>
    <n v="1000038"/>
    <n v="1"/>
    <s v="GEB2"/>
    <m/>
    <s v="#022257366066"/>
    <d v="2023-03-31T00:00:00"/>
    <m/>
    <m/>
    <m/>
    <n v="550.17999999999995"/>
    <n v="1.4750000000000001"/>
    <m/>
    <x v="1"/>
    <s v="YES"/>
    <m/>
    <m/>
    <m/>
    <m/>
    <m/>
    <m/>
    <m/>
    <m/>
    <m/>
    <x v="1"/>
    <m/>
    <m/>
    <m/>
    <s v="packaging, Annika Test"/>
  </r>
  <r>
    <n v="37"/>
    <x v="1"/>
    <n v="1000039"/>
    <n v="1"/>
    <s v="GEB3"/>
    <m/>
    <s v="#022257366066"/>
    <d v="2023-03-31T00:00:00"/>
    <m/>
    <m/>
    <m/>
    <n v="559.15"/>
    <n v="1.0449999999999999"/>
    <m/>
    <x v="1"/>
    <s v="NO"/>
    <m/>
    <m/>
    <m/>
    <m/>
    <m/>
    <m/>
    <m/>
    <m/>
    <m/>
    <x v="2"/>
    <m/>
    <m/>
    <m/>
    <m/>
  </r>
  <r>
    <n v="38"/>
    <x v="1"/>
    <n v="1000040"/>
    <n v="1"/>
    <s v="GEB1"/>
    <m/>
    <s v="#033370124044"/>
    <d v="2023-04-05T00:00:00"/>
    <m/>
    <m/>
    <m/>
    <n v="549.94000000000005"/>
    <n v="1.7450000000000001"/>
    <m/>
    <x v="1"/>
    <s v="NO"/>
    <m/>
    <m/>
    <m/>
    <m/>
    <m/>
    <m/>
    <m/>
    <m/>
    <m/>
    <x v="1"/>
    <m/>
    <m/>
    <m/>
    <d v="2023-11-29T00:00:00"/>
  </r>
  <r>
    <n v="39"/>
    <x v="1"/>
    <n v="1000041"/>
    <n v="1"/>
    <s v="GEB2"/>
    <m/>
    <s v="#022257244044"/>
    <d v="2023-04-05T00:00:00"/>
    <m/>
    <m/>
    <m/>
    <n v="545.34"/>
    <m/>
    <m/>
    <x v="0"/>
    <s v="NO"/>
    <m/>
    <m/>
    <m/>
    <m/>
    <m/>
    <m/>
    <m/>
    <m/>
    <m/>
    <x v="1"/>
    <m/>
    <m/>
    <m/>
    <s v="misappropriated"/>
  </r>
  <r>
    <n v="40"/>
    <x v="1"/>
    <n v="1000042"/>
    <n v="1"/>
    <s v="GEB3"/>
    <m/>
    <s v="#022257244044"/>
    <d v="2023-04-06T00:00:00"/>
    <m/>
    <m/>
    <m/>
    <n v="562.59"/>
    <n v="1.1950000000000001"/>
    <m/>
    <x v="1"/>
    <s v="NO"/>
    <m/>
    <m/>
    <m/>
    <m/>
    <m/>
    <m/>
    <m/>
    <m/>
    <m/>
    <x v="2"/>
    <m/>
    <m/>
    <m/>
    <s v="Fraunhofer"/>
  </r>
  <r>
    <n v="41"/>
    <x v="1"/>
    <n v="1000043"/>
    <n v="1"/>
    <s v="GEB2"/>
    <m/>
    <s v="#022257244044"/>
    <d v="2023-04-06T00:00:00"/>
    <m/>
    <m/>
    <m/>
    <n v="549.41999999999996"/>
    <n v="1.0049999999999999"/>
    <m/>
    <x v="1"/>
    <s v="NO"/>
    <m/>
    <m/>
    <m/>
    <m/>
    <m/>
    <m/>
    <m/>
    <m/>
    <m/>
    <x v="2"/>
    <m/>
    <m/>
    <m/>
    <s v="Fraunhofer"/>
  </r>
  <r>
    <n v="42"/>
    <x v="1"/>
    <n v="1000044"/>
    <n v="1"/>
    <s v="GEB1"/>
    <m/>
    <s v="#022257244044"/>
    <d v="2023-04-06T00:00:00"/>
    <m/>
    <m/>
    <m/>
    <n v="550.53"/>
    <n v="1.31"/>
    <m/>
    <x v="1"/>
    <s v="NO"/>
    <m/>
    <m/>
    <m/>
    <m/>
    <m/>
    <m/>
    <m/>
    <m/>
    <m/>
    <x v="1"/>
    <m/>
    <m/>
    <m/>
    <s v="misappropriated"/>
  </r>
  <r>
    <n v="43"/>
    <x v="1"/>
    <n v="1000045"/>
    <n v="1"/>
    <s v="GEB3"/>
    <m/>
    <s v="#003370124044"/>
    <d v="2023-04-13T00:00:00"/>
    <m/>
    <m/>
    <m/>
    <n v="562.22"/>
    <n v="0.87"/>
    <m/>
    <x v="1"/>
    <s v="YES"/>
    <m/>
    <m/>
    <m/>
    <m/>
    <m/>
    <m/>
    <m/>
    <m/>
    <m/>
    <x v="1"/>
    <m/>
    <m/>
    <m/>
    <s v="Paul Test"/>
  </r>
  <r>
    <n v="44"/>
    <x v="1"/>
    <n v="1000046"/>
    <n v="1"/>
    <s v="GEB3"/>
    <m/>
    <s v="#003370124044"/>
    <d v="2023-04-14T00:00:00"/>
    <m/>
    <m/>
    <m/>
    <n v="564.14"/>
    <n v="1"/>
    <m/>
    <x v="1"/>
    <s v="YES"/>
    <m/>
    <m/>
    <m/>
    <m/>
    <m/>
    <m/>
    <m/>
    <m/>
    <m/>
    <x v="2"/>
    <m/>
    <m/>
    <m/>
    <s v="A68"/>
  </r>
  <r>
    <n v="45"/>
    <x v="1"/>
    <n v="1000047"/>
    <n v="1"/>
    <s v="GEB2"/>
    <m/>
    <s v="#022257366066"/>
    <d v="2023-04-18T00:00:00"/>
    <m/>
    <m/>
    <m/>
    <n v="549.04"/>
    <n v="0.44"/>
    <m/>
    <x v="1"/>
    <s v="NO"/>
    <m/>
    <m/>
    <m/>
    <m/>
    <m/>
    <m/>
    <m/>
    <m/>
    <m/>
    <x v="1"/>
    <m/>
    <m/>
    <m/>
    <d v="2023-11-29T00:00:00"/>
  </r>
  <r>
    <n v="46"/>
    <x v="1"/>
    <n v="1000048"/>
    <n v="1"/>
    <s v="GEB1"/>
    <m/>
    <s v="#022257366066"/>
    <d v="2023-04-18T00:00:00"/>
    <m/>
    <m/>
    <m/>
    <n v="546.64"/>
    <n v="0.86"/>
    <m/>
    <x v="1"/>
    <s v="NO"/>
    <m/>
    <m/>
    <m/>
    <m/>
    <m/>
    <m/>
    <m/>
    <m/>
    <m/>
    <x v="1"/>
    <m/>
    <m/>
    <m/>
    <d v="2023-11-29T00:00:00"/>
  </r>
  <r>
    <n v="47"/>
    <x v="1"/>
    <n v="1000049"/>
    <n v="1"/>
    <s v="GEB3"/>
    <m/>
    <s v="#003370124044"/>
    <d v="2023-04-18T00:00:00"/>
    <m/>
    <m/>
    <m/>
    <n v="557.79999999999995"/>
    <n v="1.6950000000000001"/>
    <m/>
    <x v="1"/>
    <s v="NO"/>
    <m/>
    <m/>
    <m/>
    <m/>
    <m/>
    <m/>
    <m/>
    <m/>
    <m/>
    <x v="2"/>
    <m/>
    <m/>
    <m/>
    <s v="A68"/>
  </r>
  <r>
    <n v="48"/>
    <x v="1"/>
    <n v="1000050"/>
    <n v="1"/>
    <s v="GEB2"/>
    <m/>
    <s v="#022257366066"/>
    <d v="2023-04-24T00:00:00"/>
    <m/>
    <m/>
    <m/>
    <n v="549.54"/>
    <n v="0.57999999999999996"/>
    <m/>
    <x v="1"/>
    <s v="NO"/>
    <m/>
    <m/>
    <m/>
    <m/>
    <m/>
    <m/>
    <m/>
    <m/>
    <m/>
    <x v="2"/>
    <m/>
    <m/>
    <m/>
    <m/>
  </r>
  <r>
    <n v="49"/>
    <x v="1"/>
    <n v="1000051"/>
    <n v="1"/>
    <s v="GEB1"/>
    <m/>
    <s v="#022257366066"/>
    <d v="2023-04-24T00:00:00"/>
    <m/>
    <m/>
    <m/>
    <n v="546.24"/>
    <n v="1.2250000000000001"/>
    <m/>
    <x v="1"/>
    <s v="NO"/>
    <m/>
    <m/>
    <m/>
    <m/>
    <m/>
    <m/>
    <m/>
    <m/>
    <m/>
    <x v="2"/>
    <m/>
    <m/>
    <m/>
    <m/>
  </r>
  <r>
    <n v="50"/>
    <x v="1"/>
    <n v="1000052"/>
    <n v="1"/>
    <s v="GEB3"/>
    <m/>
    <s v="#022257366066"/>
    <d v="2023-04-24T00:00:00"/>
    <m/>
    <m/>
    <m/>
    <n v="555.58000000000004"/>
    <n v="0.72"/>
    <m/>
    <x v="1"/>
    <s v="NO"/>
    <m/>
    <m/>
    <m/>
    <m/>
    <m/>
    <m/>
    <m/>
    <m/>
    <m/>
    <x v="1"/>
    <m/>
    <m/>
    <m/>
    <d v="2023-11-29T00:00:00"/>
  </r>
  <r>
    <n v="51"/>
    <x v="1"/>
    <n v="1000053"/>
    <n v="1"/>
    <s v="GEB2"/>
    <m/>
    <s v="#022257366066"/>
    <d v="2023-04-25T00:00:00"/>
    <m/>
    <m/>
    <m/>
    <n v="559.16999999999996"/>
    <m/>
    <m/>
    <x v="0"/>
    <s v="NO"/>
    <m/>
    <m/>
    <m/>
    <m/>
    <m/>
    <m/>
    <m/>
    <m/>
    <m/>
    <x v="1"/>
    <m/>
    <m/>
    <m/>
    <s v="misappropriated"/>
  </r>
  <r>
    <n v="52"/>
    <x v="1"/>
    <n v="1000055"/>
    <n v="1"/>
    <s v="GEB3"/>
    <m/>
    <s v="#022257366066"/>
    <d v="2023-04-25T00:00:00"/>
    <m/>
    <m/>
    <m/>
    <n v="556.11"/>
    <m/>
    <m/>
    <x v="0"/>
    <s v="NO"/>
    <m/>
    <m/>
    <m/>
    <m/>
    <m/>
    <m/>
    <m/>
    <m/>
    <m/>
    <x v="1"/>
    <m/>
    <m/>
    <m/>
    <s v="misappropriated"/>
  </r>
  <r>
    <n v="53"/>
    <x v="1"/>
    <n v="1000057"/>
    <n v="1"/>
    <s v="GEB1"/>
    <m/>
    <s v="#022257366066"/>
    <d v="2023-04-26T00:00:00"/>
    <m/>
    <m/>
    <m/>
    <n v="550.4"/>
    <n v="1.64"/>
    <m/>
    <x v="1"/>
    <s v="YES"/>
    <m/>
    <m/>
    <m/>
    <m/>
    <m/>
    <m/>
    <m/>
    <m/>
    <m/>
    <x v="1"/>
    <m/>
    <m/>
    <m/>
    <s v="packaging, Annika Test"/>
  </r>
  <r>
    <n v="54"/>
    <x v="1"/>
    <n v="1000058"/>
    <n v="1"/>
    <s v="GEB2"/>
    <m/>
    <s v="#022257366066"/>
    <d v="2023-04-27T00:00:00"/>
    <m/>
    <m/>
    <m/>
    <n v="551.44000000000005"/>
    <n v="1.97"/>
    <m/>
    <x v="1"/>
    <s v="NO"/>
    <m/>
    <m/>
    <m/>
    <m/>
    <m/>
    <m/>
    <m/>
    <m/>
    <m/>
    <x v="2"/>
    <m/>
    <m/>
    <m/>
    <m/>
  </r>
  <r>
    <n v="55"/>
    <x v="1"/>
    <n v="1000059"/>
    <n v="1"/>
    <s v="GEB1"/>
    <m/>
    <s v="#022257366066"/>
    <d v="2023-04-27T00:00:00"/>
    <m/>
    <m/>
    <m/>
    <n v="548.19000000000005"/>
    <n v="0.7"/>
    <m/>
    <x v="1"/>
    <s v="NO"/>
    <m/>
    <m/>
    <m/>
    <m/>
    <m/>
    <m/>
    <m/>
    <m/>
    <m/>
    <x v="2"/>
    <m/>
    <m/>
    <m/>
    <m/>
  </r>
  <r>
    <n v="56"/>
    <x v="1"/>
    <n v="1000060"/>
    <n v="1"/>
    <s v="GEB2"/>
    <m/>
    <s v="#022257366066"/>
    <d v="2023-04-28T00:00:00"/>
    <m/>
    <m/>
    <m/>
    <n v="556.59"/>
    <n v="0.87"/>
    <m/>
    <x v="1"/>
    <s v="NO"/>
    <m/>
    <m/>
    <m/>
    <m/>
    <m/>
    <m/>
    <m/>
    <m/>
    <m/>
    <x v="2"/>
    <m/>
    <m/>
    <m/>
    <m/>
  </r>
  <r>
    <n v="57"/>
    <x v="1"/>
    <n v="1000061"/>
    <n v="1"/>
    <s v="GEB1"/>
    <m/>
    <s v="#022257366066"/>
    <d v="2023-04-28T00:00:00"/>
    <m/>
    <m/>
    <m/>
    <n v="556.41"/>
    <n v="1.33"/>
    <m/>
    <x v="1"/>
    <s v="NO"/>
    <m/>
    <m/>
    <m/>
    <m/>
    <m/>
    <m/>
    <m/>
    <m/>
    <m/>
    <x v="1"/>
    <m/>
    <m/>
    <m/>
    <d v="2023-11-29T00:00:00"/>
  </r>
  <r>
    <n v="58"/>
    <x v="1"/>
    <n v="1000062"/>
    <n v="1"/>
    <s v="GEB1"/>
    <m/>
    <s v="#022257366066"/>
    <d v="2023-05-03T00:00:00"/>
    <m/>
    <m/>
    <m/>
    <n v="552.72"/>
    <n v="1.75"/>
    <m/>
    <x v="1"/>
    <s v="NO"/>
    <m/>
    <m/>
    <m/>
    <m/>
    <m/>
    <m/>
    <m/>
    <m/>
    <m/>
    <x v="2"/>
    <m/>
    <m/>
    <m/>
    <m/>
  </r>
  <r>
    <n v="59"/>
    <x v="1"/>
    <n v="1000063"/>
    <n v="1"/>
    <s v="GEB1"/>
    <m/>
    <s v="#003370186066"/>
    <d v="2023-05-12T00:00:00"/>
    <m/>
    <m/>
    <m/>
    <n v="560.16999999999996"/>
    <n v="16.484999999999999"/>
    <m/>
    <x v="2"/>
    <s v="NO"/>
    <m/>
    <m/>
    <m/>
    <m/>
    <m/>
    <m/>
    <m/>
    <m/>
    <m/>
    <x v="3"/>
    <m/>
    <m/>
    <m/>
    <m/>
  </r>
  <r>
    <n v="60"/>
    <x v="1"/>
    <n v="1000064"/>
    <n v="1"/>
    <s v="GEB3"/>
    <m/>
    <s v="#022257366066"/>
    <d v="2023-05-17T00:00:00"/>
    <m/>
    <m/>
    <m/>
    <n v="560.20000000000005"/>
    <n v="0.61499999999999999"/>
    <m/>
    <x v="1"/>
    <s v="NO"/>
    <m/>
    <m/>
    <m/>
    <m/>
    <m/>
    <m/>
    <m/>
    <m/>
    <m/>
    <x v="2"/>
    <m/>
    <m/>
    <m/>
    <m/>
  </r>
  <r>
    <n v="61"/>
    <x v="1"/>
    <n v="1000065"/>
    <n v="1"/>
    <s v="GEB1"/>
    <m/>
    <s v="#030815126069"/>
    <d v="2023-05-24T00:00:00"/>
    <m/>
    <m/>
    <m/>
    <n v="540.89"/>
    <m/>
    <m/>
    <x v="2"/>
    <s v="NO"/>
    <m/>
    <m/>
    <m/>
    <m/>
    <m/>
    <m/>
    <m/>
    <m/>
    <m/>
    <x v="3"/>
    <m/>
    <m/>
    <m/>
    <m/>
  </r>
  <r>
    <n v="62"/>
    <x v="1"/>
    <n v="1000066"/>
    <n v="1"/>
    <s v="GEB3"/>
    <m/>
    <s v="#030815126069"/>
    <d v="2023-05-25T00:00:00"/>
    <m/>
    <m/>
    <m/>
    <n v="550.39"/>
    <n v="46.875"/>
    <m/>
    <x v="2"/>
    <s v="NO"/>
    <m/>
    <m/>
    <m/>
    <m/>
    <m/>
    <m/>
    <m/>
    <m/>
    <m/>
    <x v="3"/>
    <m/>
    <m/>
    <m/>
    <m/>
  </r>
  <r>
    <n v="63"/>
    <x v="1"/>
    <n v="1000067"/>
    <n v="1"/>
    <s v="GEB1"/>
    <m/>
    <s v="#030815126069"/>
    <d v="2023-05-26T00:00:00"/>
    <m/>
    <m/>
    <m/>
    <n v="538.99"/>
    <m/>
    <m/>
    <x v="2"/>
    <s v="NO"/>
    <m/>
    <m/>
    <m/>
    <m/>
    <m/>
    <m/>
    <m/>
    <m/>
    <m/>
    <x v="3"/>
    <m/>
    <m/>
    <m/>
    <m/>
  </r>
  <r>
    <n v="64"/>
    <x v="1"/>
    <n v="1000068"/>
    <n v="1"/>
    <s v="GEB3"/>
    <m/>
    <s v="#030815126069"/>
    <d v="2023-05-29T00:00:00"/>
    <m/>
    <m/>
    <m/>
    <n v="547.63"/>
    <n v="1.98"/>
    <m/>
    <x v="1"/>
    <s v="NO"/>
    <m/>
    <m/>
    <m/>
    <m/>
    <m/>
    <m/>
    <m/>
    <m/>
    <m/>
    <x v="1"/>
    <m/>
    <m/>
    <m/>
    <m/>
  </r>
  <r>
    <n v="65"/>
    <x v="1"/>
    <n v="1000069"/>
    <n v="1"/>
    <s v="GEB1"/>
    <m/>
    <s v="#030815126069"/>
    <d v="2023-05-29T00:00:00"/>
    <m/>
    <m/>
    <m/>
    <n v="538.36"/>
    <m/>
    <m/>
    <x v="2"/>
    <s v="NO"/>
    <m/>
    <m/>
    <m/>
    <m/>
    <m/>
    <m/>
    <m/>
    <m/>
    <m/>
    <x v="3"/>
    <m/>
    <m/>
    <m/>
    <m/>
  </r>
  <r>
    <n v="66"/>
    <x v="1"/>
    <n v="1000070"/>
    <n v="1"/>
    <s v="GEB1"/>
    <m/>
    <s v="#030815126069"/>
    <d v="2023-05-30T00:00:00"/>
    <m/>
    <m/>
    <m/>
    <n v="536.32000000000005"/>
    <m/>
    <m/>
    <x v="2"/>
    <s v="NO"/>
    <m/>
    <m/>
    <m/>
    <m/>
    <m/>
    <m/>
    <m/>
    <m/>
    <m/>
    <x v="3"/>
    <m/>
    <m/>
    <m/>
    <m/>
  </r>
  <r>
    <n v="67"/>
    <x v="1"/>
    <n v="1000071"/>
    <n v="1"/>
    <s v="GEB3"/>
    <m/>
    <s v="#030815126069"/>
    <d v="2023-05-30T00:00:00"/>
    <m/>
    <m/>
    <m/>
    <n v="542.34"/>
    <n v="11.154999999999999"/>
    <m/>
    <x v="2"/>
    <s v="NO"/>
    <m/>
    <m/>
    <m/>
    <m/>
    <m/>
    <m/>
    <m/>
    <m/>
    <m/>
    <x v="3"/>
    <m/>
    <m/>
    <m/>
    <m/>
  </r>
  <r>
    <n v="68"/>
    <x v="1"/>
    <n v="1000072"/>
    <n v="1"/>
    <s v="GEB3"/>
    <m/>
    <s v="#030815126069"/>
    <d v="2023-05-31T00:00:00"/>
    <m/>
    <m/>
    <m/>
    <n v="543.83000000000004"/>
    <n v="0.79"/>
    <m/>
    <x v="1"/>
    <s v="NO"/>
    <m/>
    <m/>
    <m/>
    <m/>
    <m/>
    <m/>
    <m/>
    <m/>
    <m/>
    <x v="1"/>
    <m/>
    <m/>
    <m/>
    <d v="2023-11-29T00:00:00"/>
  </r>
  <r>
    <n v="69"/>
    <x v="1"/>
    <n v="1000073"/>
    <n v="1"/>
    <s v="GEB1"/>
    <m/>
    <s v="#030815126069"/>
    <d v="2023-05-31T00:00:00"/>
    <m/>
    <m/>
    <m/>
    <n v="533.62"/>
    <m/>
    <m/>
    <x v="2"/>
    <s v="NO"/>
    <m/>
    <m/>
    <m/>
    <m/>
    <m/>
    <m/>
    <m/>
    <m/>
    <m/>
    <x v="3"/>
    <m/>
    <m/>
    <m/>
    <m/>
  </r>
  <r>
    <n v="70"/>
    <x v="1"/>
    <n v="1000074"/>
    <n v="1"/>
    <s v="GEB3"/>
    <m/>
    <s v="#030815126069"/>
    <d v="2023-06-01T00:00:00"/>
    <m/>
    <m/>
    <m/>
    <n v="544.6"/>
    <n v="0.67500000000000004"/>
    <m/>
    <x v="1"/>
    <s v="NO"/>
    <m/>
    <m/>
    <m/>
    <m/>
    <m/>
    <m/>
    <m/>
    <m/>
    <m/>
    <x v="1"/>
    <m/>
    <m/>
    <m/>
    <m/>
  </r>
  <r>
    <n v="71"/>
    <x v="1"/>
    <n v="1000075"/>
    <n v="1"/>
    <s v="GEB1"/>
    <m/>
    <s v="#030815126069"/>
    <d v="2023-06-01T00:00:00"/>
    <m/>
    <m/>
    <m/>
    <n v="533.36"/>
    <m/>
    <m/>
    <x v="2"/>
    <s v="NO"/>
    <m/>
    <m/>
    <m/>
    <m/>
    <m/>
    <m/>
    <m/>
    <m/>
    <m/>
    <x v="3"/>
    <m/>
    <m/>
    <m/>
    <m/>
  </r>
  <r>
    <n v="72"/>
    <x v="1"/>
    <n v="1000076"/>
    <n v="1"/>
    <s v="GEB3"/>
    <m/>
    <s v="#030815126069"/>
    <d v="2023-06-06T00:00:00"/>
    <m/>
    <m/>
    <m/>
    <n v="542.96"/>
    <n v="0.69"/>
    <m/>
    <x v="1"/>
    <s v="YES"/>
    <m/>
    <m/>
    <m/>
    <m/>
    <m/>
    <m/>
    <m/>
    <m/>
    <m/>
    <x v="1"/>
    <m/>
    <m/>
    <m/>
    <s v="packaging - GSCN"/>
  </r>
  <r>
    <n v="73"/>
    <x v="1"/>
    <n v="1000077"/>
    <n v="1"/>
    <s v="GEB1"/>
    <m/>
    <s v="#030815126069"/>
    <d v="2023-06-09T00:00:00"/>
    <m/>
    <m/>
    <m/>
    <n v="531.24"/>
    <n v="1.1200000000000001"/>
    <m/>
    <x v="1"/>
    <s v="YES"/>
    <m/>
    <m/>
    <m/>
    <m/>
    <m/>
    <m/>
    <m/>
    <m/>
    <m/>
    <x v="1"/>
    <m/>
    <m/>
    <m/>
    <m/>
  </r>
  <r>
    <n v="74"/>
    <x v="1"/>
    <n v="1000078"/>
    <n v="1"/>
    <s v="GEB1"/>
    <m/>
    <s v="#030815126069"/>
    <d v="2023-06-14T00:00:00"/>
    <m/>
    <m/>
    <m/>
    <n v="527.03"/>
    <n v="0.96"/>
    <m/>
    <x v="1"/>
    <s v="YES"/>
    <m/>
    <m/>
    <m/>
    <m/>
    <m/>
    <m/>
    <m/>
    <m/>
    <m/>
    <x v="1"/>
    <m/>
    <m/>
    <m/>
    <m/>
  </r>
  <r>
    <n v="75"/>
    <x v="1"/>
    <n v="1000079"/>
    <n v="1"/>
    <s v="GEB3"/>
    <m/>
    <s v="#030815126069"/>
    <d v="2023-06-14T00:00:00"/>
    <m/>
    <m/>
    <m/>
    <n v="539.38"/>
    <n v="2.4750000000000001"/>
    <m/>
    <x v="1"/>
    <s v="YES"/>
    <m/>
    <m/>
    <m/>
    <m/>
    <m/>
    <m/>
    <m/>
    <m/>
    <m/>
    <x v="1"/>
    <m/>
    <m/>
    <m/>
    <m/>
  </r>
  <r>
    <n v="76"/>
    <x v="1"/>
    <n v="1000080"/>
    <n v="1"/>
    <s v="GEB3"/>
    <m/>
    <s v="#030815126069"/>
    <d v="2023-06-15T00:00:00"/>
    <m/>
    <m/>
    <m/>
    <n v="537.95000000000005"/>
    <n v="3.25"/>
    <m/>
    <x v="1"/>
    <s v="YES"/>
    <m/>
    <m/>
    <m/>
    <m/>
    <m/>
    <m/>
    <m/>
    <m/>
    <m/>
    <x v="1"/>
    <m/>
    <m/>
    <m/>
    <m/>
  </r>
  <r>
    <n v="77"/>
    <x v="1"/>
    <n v="1000081"/>
    <n v="1"/>
    <s v="GEB1"/>
    <m/>
    <s v="#030815126069"/>
    <d v="2023-06-15T00:00:00"/>
    <m/>
    <m/>
    <m/>
    <n v="526.98"/>
    <n v="1.06"/>
    <m/>
    <x v="1"/>
    <s v="YES"/>
    <m/>
    <m/>
    <m/>
    <m/>
    <m/>
    <m/>
    <m/>
    <m/>
    <m/>
    <x v="1"/>
    <m/>
    <m/>
    <m/>
    <m/>
  </r>
  <r>
    <n v="78"/>
    <x v="2"/>
    <n v="1000086"/>
    <n v="1"/>
    <s v="GEB1"/>
    <m/>
    <s v="#003370186066"/>
    <d v="2023-02-22T00:00:00"/>
    <m/>
    <m/>
    <m/>
    <n v="876.92"/>
    <n v="1.24"/>
    <m/>
    <x v="1"/>
    <s v="YES"/>
    <m/>
    <m/>
    <m/>
    <m/>
    <m/>
    <m/>
    <m/>
    <m/>
    <m/>
    <x v="2"/>
    <m/>
    <m/>
    <m/>
    <m/>
  </r>
  <r>
    <n v="79"/>
    <x v="2"/>
    <n v="1000089"/>
    <n v="1"/>
    <s v="GEB2"/>
    <m/>
    <s v="#022257244044"/>
    <d v="2023-04-03T00:00:00"/>
    <m/>
    <m/>
    <m/>
    <n v="862.57"/>
    <n v="1.51"/>
    <m/>
    <x v="1"/>
    <s v="NO"/>
    <m/>
    <m/>
    <m/>
    <m/>
    <m/>
    <m/>
    <m/>
    <m/>
    <m/>
    <x v="2"/>
    <m/>
    <m/>
    <m/>
    <m/>
  </r>
  <r>
    <n v="80"/>
    <x v="2"/>
    <n v="1000090"/>
    <n v="1"/>
    <s v="GEB3"/>
    <m/>
    <s v="#022257244044"/>
    <d v="2023-04-03T00:00:00"/>
    <m/>
    <m/>
    <m/>
    <n v="883.99"/>
    <n v="0.86499999999999999"/>
    <m/>
    <x v="1"/>
    <s v="YES"/>
    <m/>
    <m/>
    <m/>
    <m/>
    <m/>
    <m/>
    <m/>
    <m/>
    <m/>
    <x v="1"/>
    <m/>
    <m/>
    <m/>
    <s v="packaging - GSCN"/>
  </r>
  <r>
    <n v="81"/>
    <x v="2"/>
    <n v="1000114"/>
    <n v="1"/>
    <s v="GEB1"/>
    <m/>
    <s v="#003370186066"/>
    <d v="2023-05-09T00:00:00"/>
    <m/>
    <m/>
    <m/>
    <n v="879.83"/>
    <m/>
    <m/>
    <x v="2"/>
    <s v="NO"/>
    <m/>
    <m/>
    <m/>
    <m/>
    <m/>
    <m/>
    <m/>
    <m/>
    <m/>
    <x v="3"/>
    <m/>
    <m/>
    <m/>
    <m/>
  </r>
  <r>
    <n v="82"/>
    <x v="2"/>
    <n v="1000117"/>
    <n v="1"/>
    <s v="GEB1"/>
    <m/>
    <s v="#030815126069"/>
    <d v="2023-05-15T00:00:00"/>
    <m/>
    <m/>
    <m/>
    <n v="849.17"/>
    <m/>
    <m/>
    <x v="2"/>
    <s v="NO"/>
    <m/>
    <m/>
    <m/>
    <m/>
    <m/>
    <m/>
    <m/>
    <m/>
    <m/>
    <x v="3"/>
    <m/>
    <m/>
    <m/>
    <m/>
  </r>
  <r>
    <n v="83"/>
    <x v="2"/>
    <n v="1000119"/>
    <n v="1"/>
    <s v="GEB1"/>
    <m/>
    <s v="#030815126069"/>
    <d v="2023-05-16T00:00:00"/>
    <m/>
    <m/>
    <m/>
    <n v="848.71"/>
    <m/>
    <m/>
    <x v="2"/>
    <s v="NO"/>
    <m/>
    <m/>
    <m/>
    <m/>
    <m/>
    <m/>
    <m/>
    <m/>
    <m/>
    <x v="3"/>
    <m/>
    <m/>
    <m/>
    <m/>
  </r>
  <r>
    <n v="84"/>
    <x v="2"/>
    <n v="1000120"/>
    <n v="1"/>
    <s v="GEB1"/>
    <m/>
    <s v="#030815126069"/>
    <d v="2023-05-19T00:00:00"/>
    <m/>
    <m/>
    <m/>
    <n v="860.77"/>
    <m/>
    <m/>
    <x v="2"/>
    <s v="NO"/>
    <m/>
    <m/>
    <m/>
    <m/>
    <m/>
    <m/>
    <m/>
    <m/>
    <m/>
    <x v="3"/>
    <m/>
    <m/>
    <m/>
    <m/>
  </r>
  <r>
    <n v="85"/>
    <x v="2"/>
    <n v="1000119"/>
    <n v="1"/>
    <s v="GEB1"/>
    <m/>
    <s v="#030815126069"/>
    <d v="2023-05-16T00:00:00"/>
    <m/>
    <m/>
    <m/>
    <n v="848.71"/>
    <m/>
    <m/>
    <x v="2"/>
    <s v="NO"/>
    <m/>
    <m/>
    <m/>
    <m/>
    <m/>
    <m/>
    <m/>
    <m/>
    <m/>
    <x v="3"/>
    <m/>
    <m/>
    <m/>
    <m/>
  </r>
  <r>
    <n v="86"/>
    <x v="2"/>
    <n v="1000120"/>
    <n v="1"/>
    <s v="GEB1"/>
    <m/>
    <s v="#030815126069"/>
    <d v="2023-05-19T00:00:00"/>
    <m/>
    <m/>
    <m/>
    <n v="860.77"/>
    <m/>
    <m/>
    <x v="2"/>
    <s v="NO"/>
    <m/>
    <m/>
    <m/>
    <m/>
    <m/>
    <m/>
    <m/>
    <m/>
    <m/>
    <x v="3"/>
    <m/>
    <m/>
    <m/>
    <m/>
  </r>
  <r>
    <n v="87"/>
    <x v="2"/>
    <n v="1000122"/>
    <n v="1"/>
    <s v="GEB1"/>
    <m/>
    <s v="#030815126069"/>
    <d v="2023-05-22T00:00:00"/>
    <m/>
    <m/>
    <m/>
    <n v="847.09"/>
    <m/>
    <m/>
    <x v="2"/>
    <s v="NO"/>
    <m/>
    <m/>
    <m/>
    <m/>
    <m/>
    <m/>
    <m/>
    <m/>
    <m/>
    <x v="3"/>
    <m/>
    <m/>
    <m/>
    <m/>
  </r>
  <r>
    <n v="88"/>
    <x v="2"/>
    <n v="1000125"/>
    <n v="1"/>
    <s v="GEB1"/>
    <m/>
    <s v="#030815126069"/>
    <d v="2023-06-02T00:00:00"/>
    <m/>
    <m/>
    <m/>
    <n v="839.86"/>
    <m/>
    <m/>
    <x v="2"/>
    <s v="NO"/>
    <m/>
    <m/>
    <m/>
    <m/>
    <m/>
    <m/>
    <m/>
    <m/>
    <m/>
    <x v="3"/>
    <m/>
    <m/>
    <m/>
    <m/>
  </r>
  <r>
    <n v="89"/>
    <x v="2"/>
    <n v="1000126"/>
    <n v="1"/>
    <s v="GEB3"/>
    <m/>
    <s v="#030815126069"/>
    <d v="2023-06-05T00:00:00"/>
    <m/>
    <m/>
    <m/>
    <n v="849.62"/>
    <n v="0.64"/>
    <m/>
    <x v="1"/>
    <s v="NO"/>
    <m/>
    <m/>
    <m/>
    <m/>
    <m/>
    <m/>
    <m/>
    <m/>
    <m/>
    <x v="2"/>
    <m/>
    <m/>
    <m/>
    <m/>
  </r>
  <r>
    <n v="90"/>
    <x v="2"/>
    <n v="1000127"/>
    <n v="1"/>
    <s v="GEB1"/>
    <m/>
    <s v="#030815126069"/>
    <d v="2023-06-05T00:00:00"/>
    <m/>
    <m/>
    <m/>
    <n v="825.54"/>
    <m/>
    <m/>
    <x v="2"/>
    <s v="NO"/>
    <m/>
    <m/>
    <m/>
    <m/>
    <m/>
    <m/>
    <m/>
    <m/>
    <m/>
    <x v="3"/>
    <m/>
    <m/>
    <m/>
    <m/>
  </r>
  <r>
    <n v="91"/>
    <x v="2"/>
    <n v="1000128"/>
    <n v="1"/>
    <s v="GEB1"/>
    <m/>
    <s v="#030815126069"/>
    <d v="2023-06-06T00:00:00"/>
    <m/>
    <m/>
    <m/>
    <n v="827.4"/>
    <m/>
    <m/>
    <x v="2"/>
    <s v="NO"/>
    <m/>
    <m/>
    <m/>
    <m/>
    <m/>
    <m/>
    <m/>
    <m/>
    <m/>
    <x v="3"/>
    <m/>
    <m/>
    <m/>
    <m/>
  </r>
  <r>
    <n v="92"/>
    <x v="1"/>
    <n v="1000135"/>
    <n v="1"/>
    <s v="GEB1"/>
    <m/>
    <s v="#030815126069"/>
    <d v="2023-06-23T00:00:00"/>
    <m/>
    <m/>
    <m/>
    <n v="538.16"/>
    <n v="0.93"/>
    <m/>
    <x v="1"/>
    <s v="NO"/>
    <m/>
    <m/>
    <m/>
    <m/>
    <m/>
    <m/>
    <m/>
    <m/>
    <m/>
    <x v="2"/>
    <m/>
    <m/>
    <m/>
    <m/>
  </r>
  <r>
    <n v="93"/>
    <x v="1"/>
    <n v="1000136"/>
    <n v="1"/>
    <s v="GEB3"/>
    <m/>
    <s v="#030815126069"/>
    <d v="2023-06-16T00:00:00"/>
    <m/>
    <m/>
    <m/>
    <n v="539.96"/>
    <n v="0.72"/>
    <m/>
    <x v="1"/>
    <s v="NO"/>
    <m/>
    <m/>
    <m/>
    <m/>
    <m/>
    <m/>
    <m/>
    <m/>
    <m/>
    <x v="2"/>
    <m/>
    <m/>
    <m/>
    <m/>
  </r>
  <r>
    <n v="94"/>
    <x v="1"/>
    <n v="1000137"/>
    <n v="1"/>
    <s v="GEB1"/>
    <m/>
    <s v="#030815126069"/>
    <d v="2023-06-16T00:00:00"/>
    <m/>
    <m/>
    <m/>
    <n v="527.62"/>
    <n v="0.995"/>
    <m/>
    <x v="1"/>
    <s v="NO"/>
    <m/>
    <m/>
    <m/>
    <m/>
    <m/>
    <m/>
    <m/>
    <m/>
    <m/>
    <x v="1"/>
    <m/>
    <m/>
    <m/>
    <d v="2023-11-29T00:00:00"/>
  </r>
  <r>
    <n v="95"/>
    <x v="2"/>
    <n v="1000138"/>
    <n v="1"/>
    <s v="GEB1"/>
    <m/>
    <s v="#030815126069"/>
    <d v="2023-06-26T00:00:00"/>
    <m/>
    <m/>
    <m/>
    <n v="840.94"/>
    <n v="1.48"/>
    <m/>
    <x v="1"/>
    <s v="NO"/>
    <m/>
    <m/>
    <m/>
    <m/>
    <m/>
    <m/>
    <m/>
    <m/>
    <m/>
    <x v="1"/>
    <m/>
    <m/>
    <m/>
    <s v="untreated PharmNXT"/>
  </r>
  <r>
    <n v="96"/>
    <x v="1"/>
    <n v="1000140"/>
    <n v="1"/>
    <s v="GEB3"/>
    <m/>
    <s v="#030815126069"/>
    <d v="2023-06-27T00:00:00"/>
    <m/>
    <m/>
    <m/>
    <n v="527.04999999999995"/>
    <n v="1.25"/>
    <m/>
    <x v="1"/>
    <s v="NO"/>
    <m/>
    <m/>
    <m/>
    <m/>
    <m/>
    <m/>
    <m/>
    <m/>
    <m/>
    <x v="1"/>
    <m/>
    <m/>
    <m/>
    <s v="untreated PharmNXT"/>
  </r>
  <r>
    <n v="97"/>
    <x v="1"/>
    <n v="1000141"/>
    <n v="1"/>
    <s v="GEB1"/>
    <m/>
    <s v="#030815126069"/>
    <d v="2023-06-27T00:00:00"/>
    <m/>
    <m/>
    <m/>
    <n v="536"/>
    <n v="0.875"/>
    <m/>
    <x v="1"/>
    <s v="NO"/>
    <m/>
    <m/>
    <m/>
    <m/>
    <m/>
    <m/>
    <m/>
    <m/>
    <m/>
    <x v="1"/>
    <m/>
    <m/>
    <m/>
    <s v="Fraunhofer"/>
  </r>
  <r>
    <n v="98"/>
    <x v="2"/>
    <n v="1000142"/>
    <n v="1"/>
    <s v="GEB3"/>
    <m/>
    <s v="#030815126069"/>
    <d v="2023-06-28T00:00:00"/>
    <m/>
    <m/>
    <m/>
    <n v="832.61"/>
    <n v="1.64"/>
    <m/>
    <x v="1"/>
    <s v="NO"/>
    <m/>
    <m/>
    <m/>
    <m/>
    <m/>
    <m/>
    <m/>
    <m/>
    <m/>
    <x v="1"/>
    <m/>
    <m/>
    <m/>
    <s v="Missing?"/>
  </r>
  <r>
    <n v="99"/>
    <x v="1"/>
    <n v="1000150"/>
    <n v="1"/>
    <s v="GEB3"/>
    <m/>
    <s v="#030815126069"/>
    <d v="2023-06-23T00:00:00"/>
    <m/>
    <m/>
    <m/>
    <n v="529.4"/>
    <n v="1.0900000000000001"/>
    <m/>
    <x v="1"/>
    <s v="NO"/>
    <m/>
    <m/>
    <m/>
    <m/>
    <m/>
    <m/>
    <m/>
    <m/>
    <m/>
    <x v="1"/>
    <m/>
    <m/>
    <m/>
    <s v="Fraunhofer"/>
  </r>
  <r>
    <n v="100"/>
    <x v="1"/>
    <n v="1000151"/>
    <n v="1"/>
    <s v="EGOE05"/>
    <m/>
    <s v="#003370186066"/>
    <d v="2023-01-23T00:00:00"/>
    <m/>
    <m/>
    <m/>
    <m/>
    <m/>
    <m/>
    <x v="1"/>
    <s v="NO"/>
    <m/>
    <m/>
    <m/>
    <m/>
    <m/>
    <m/>
    <m/>
    <m/>
    <m/>
    <x v="1"/>
    <m/>
    <m/>
    <m/>
    <s v="Eriks, in house test"/>
  </r>
  <r>
    <n v="101"/>
    <x v="1"/>
    <n v="1000152"/>
    <n v="1"/>
    <s v="EGOE03"/>
    <m/>
    <s v="#005855144044"/>
    <d v="2023-01-23T00:00:00"/>
    <m/>
    <m/>
    <m/>
    <m/>
    <m/>
    <m/>
    <x v="1"/>
    <s v="NO"/>
    <m/>
    <m/>
    <m/>
    <m/>
    <m/>
    <m/>
    <m/>
    <m/>
    <m/>
    <x v="1"/>
    <m/>
    <m/>
    <m/>
    <s v="Eriks, in house test"/>
  </r>
  <r>
    <n v="102"/>
    <x v="1"/>
    <n v="1000153"/>
    <n v="1"/>
    <s v="EGOE06"/>
    <m/>
    <s v="#017946204044"/>
    <d v="2023-01-23T00:00:00"/>
    <m/>
    <m/>
    <m/>
    <m/>
    <m/>
    <m/>
    <x v="1"/>
    <s v="NO"/>
    <m/>
    <m/>
    <m/>
    <m/>
    <m/>
    <m/>
    <m/>
    <m/>
    <m/>
    <x v="1"/>
    <m/>
    <m/>
    <m/>
    <s v="Eriks, in house test"/>
  </r>
  <r>
    <n v="103"/>
    <x v="1"/>
    <n v="1000154"/>
    <n v="1"/>
    <s v="EGOE01"/>
    <m/>
    <s v="#005855144044"/>
    <d v="2023-01-23T00:00:00"/>
    <m/>
    <m/>
    <m/>
    <m/>
    <m/>
    <m/>
    <x v="1"/>
    <s v="NO"/>
    <m/>
    <m/>
    <m/>
    <m/>
    <m/>
    <m/>
    <m/>
    <m/>
    <m/>
    <x v="1"/>
    <m/>
    <m/>
    <m/>
    <s v="Eriks, in house test"/>
  </r>
  <r>
    <n v="104"/>
    <x v="1"/>
    <n v="1000155"/>
    <n v="1"/>
    <s v="GEB3"/>
    <m/>
    <s v="#030815126069"/>
    <d v="2023-06-29T00:00:00"/>
    <m/>
    <m/>
    <m/>
    <n v="530.21"/>
    <n v="1.48"/>
    <m/>
    <x v="1"/>
    <s v="NO"/>
    <m/>
    <m/>
    <m/>
    <m/>
    <m/>
    <m/>
    <m/>
    <m/>
    <m/>
    <x v="1"/>
    <m/>
    <m/>
    <m/>
    <s v="Fraunhofer"/>
  </r>
  <r>
    <n v="105"/>
    <x v="1"/>
    <n v="1000156"/>
    <n v="1"/>
    <s v="GEB1"/>
    <m/>
    <s v="#030815126069"/>
    <d v="2023-06-29T00:00:00"/>
    <m/>
    <m/>
    <m/>
    <n v="535.16"/>
    <n v="0.93"/>
    <m/>
    <x v="1"/>
    <s v="NO"/>
    <m/>
    <m/>
    <m/>
    <m/>
    <m/>
    <m/>
    <m/>
    <m/>
    <m/>
    <x v="1"/>
    <m/>
    <m/>
    <m/>
    <s v="Missing?"/>
  </r>
  <r>
    <n v="106"/>
    <x v="1"/>
    <n v="1000158"/>
    <n v="1"/>
    <s v="GEB3"/>
    <m/>
    <s v="#030815126069"/>
    <d v="2023-06-30T00:00:00"/>
    <m/>
    <m/>
    <m/>
    <n v="531.26"/>
    <n v="1.96"/>
    <m/>
    <x v="1"/>
    <s v="NO"/>
    <m/>
    <m/>
    <m/>
    <m/>
    <m/>
    <m/>
    <m/>
    <m/>
    <m/>
    <x v="1"/>
    <m/>
    <m/>
    <m/>
    <s v="untreated to Provadis"/>
  </r>
  <r>
    <n v="107"/>
    <x v="2"/>
    <n v="1000159"/>
    <n v="1"/>
    <s v="GEB3"/>
    <m/>
    <s v="#030815126069"/>
    <d v="2023-07-03T00:00:00"/>
    <m/>
    <m/>
    <m/>
    <n v="834.8"/>
    <n v="1.3"/>
    <m/>
    <x v="1"/>
    <s v="NO"/>
    <m/>
    <m/>
    <m/>
    <m/>
    <m/>
    <m/>
    <m/>
    <m/>
    <m/>
    <x v="1"/>
    <m/>
    <m/>
    <m/>
    <s v="untreated to Provadis"/>
  </r>
  <r>
    <n v="108"/>
    <x v="1"/>
    <n v="1000164"/>
    <n v="1"/>
    <s v="GEB1"/>
    <m/>
    <s v="#030815126069"/>
    <d v="2023-07-05T00:00:00"/>
    <m/>
    <m/>
    <m/>
    <n v="532.11"/>
    <n v="1.82"/>
    <m/>
    <x v="1"/>
    <s v="NO"/>
    <m/>
    <m/>
    <m/>
    <m/>
    <m/>
    <m/>
    <m/>
    <m/>
    <m/>
    <x v="1"/>
    <m/>
    <m/>
    <m/>
    <s v="Label Laser-Printer; Label: &quot;Material Sample&quot;"/>
  </r>
  <r>
    <n v="109"/>
    <x v="1"/>
    <n v="1000165"/>
    <n v="1"/>
    <s v="GEB3"/>
    <m/>
    <s v="#030815126069"/>
    <d v="2023-07-06T00:00:00"/>
    <m/>
    <m/>
    <m/>
    <n v="531.41999999999996"/>
    <n v="2.3050000000000002"/>
    <m/>
    <x v="1"/>
    <s v="NO"/>
    <m/>
    <m/>
    <m/>
    <m/>
    <m/>
    <m/>
    <m/>
    <m/>
    <m/>
    <x v="1"/>
    <m/>
    <m/>
    <m/>
    <s v="Label Brother-Labelprinter; Label: &quot;1006&quot;"/>
  </r>
  <r>
    <n v="110"/>
    <x v="1"/>
    <n v="1000167"/>
    <n v="1"/>
    <s v="GEB1"/>
    <m/>
    <s v="#030815126069"/>
    <d v="2023-07-07T00:00:00"/>
    <m/>
    <m/>
    <m/>
    <n v="532.97"/>
    <n v="1.3049999999999999"/>
    <m/>
    <x v="1"/>
    <s v="NO"/>
    <m/>
    <m/>
    <m/>
    <m/>
    <m/>
    <m/>
    <m/>
    <m/>
    <m/>
    <x v="4"/>
    <m/>
    <m/>
    <m/>
    <s v="in house testing"/>
  </r>
  <r>
    <n v="111"/>
    <x v="1"/>
    <n v="1000168"/>
    <n v="1"/>
    <s v="GEB3"/>
    <m/>
    <s v="#030815126069"/>
    <d v="2023-07-07T00:00:00"/>
    <m/>
    <m/>
    <m/>
    <n v="531.67999999999995"/>
    <n v="1.68"/>
    <m/>
    <x v="1"/>
    <s v="NO"/>
    <m/>
    <m/>
    <m/>
    <m/>
    <m/>
    <m/>
    <m/>
    <m/>
    <m/>
    <x v="1"/>
    <m/>
    <m/>
    <m/>
    <s v="Missing?"/>
  </r>
  <r>
    <n v="112"/>
    <x v="1"/>
    <n v="1000170"/>
    <n v="1"/>
    <s v="GEB3"/>
    <m/>
    <s v="#030815126069"/>
    <d v="2023-07-10T00:00:00"/>
    <m/>
    <m/>
    <m/>
    <n v="531.32000000000005"/>
    <n v="1.8049999999999999"/>
    <m/>
    <x v="1"/>
    <s v="NO"/>
    <m/>
    <m/>
    <m/>
    <m/>
    <m/>
    <m/>
    <m/>
    <m/>
    <m/>
    <x v="1"/>
    <m/>
    <m/>
    <m/>
    <s v="internal freezing study"/>
  </r>
  <r>
    <n v="113"/>
    <x v="1"/>
    <n v="1000175"/>
    <n v="1"/>
    <s v="GEB3"/>
    <m/>
    <s v="#030815126069"/>
    <d v="2023-07-14T00:00:00"/>
    <m/>
    <m/>
    <m/>
    <m/>
    <n v="1.2549999999999999"/>
    <m/>
    <x v="1"/>
    <s v="NO"/>
    <m/>
    <m/>
    <m/>
    <m/>
    <m/>
    <m/>
    <m/>
    <m/>
    <m/>
    <x v="1"/>
    <m/>
    <m/>
    <m/>
    <s v="Inhouse testing "/>
  </r>
  <r>
    <n v="114"/>
    <x v="1"/>
    <n v="1000182"/>
    <n v="1"/>
    <s v="EGOE01"/>
    <m/>
    <s v="#005855144044"/>
    <d v="2023-01-23T00:00:00"/>
    <m/>
    <m/>
    <m/>
    <m/>
    <m/>
    <m/>
    <x v="1"/>
    <s v="YES"/>
    <m/>
    <m/>
    <m/>
    <m/>
    <m/>
    <m/>
    <m/>
    <m/>
    <m/>
    <x v="2"/>
    <m/>
    <m/>
    <m/>
    <s v="Eriks"/>
  </r>
  <r>
    <n v="115"/>
    <x v="1"/>
    <n v="1000183"/>
    <n v="1"/>
    <s v="GEB3"/>
    <m/>
    <s v="#030815126069"/>
    <d v="2023-07-20T00:00:00"/>
    <m/>
    <m/>
    <m/>
    <m/>
    <n v="1.605"/>
    <m/>
    <x v="1"/>
    <s v="NO"/>
    <m/>
    <m/>
    <m/>
    <m/>
    <m/>
    <m/>
    <m/>
    <m/>
    <m/>
    <x v="1"/>
    <m/>
    <m/>
    <m/>
    <s v="Inhouse testing "/>
  </r>
  <r>
    <n v="116"/>
    <x v="1"/>
    <n v="1000213"/>
    <n v="1"/>
    <s v="GEB4"/>
    <n v="1004"/>
    <s v="#030815126069"/>
    <d v="2023-08-16T00:00:00"/>
    <m/>
    <m/>
    <m/>
    <n v="555.96"/>
    <n v="0.66"/>
    <m/>
    <x v="1"/>
    <s v="NO"/>
    <m/>
    <m/>
    <m/>
    <m/>
    <m/>
    <m/>
    <m/>
    <m/>
    <m/>
    <x v="1"/>
    <m/>
    <m/>
    <m/>
    <s v="Missing?"/>
  </r>
  <r>
    <n v="117"/>
    <x v="2"/>
    <n v="1000216"/>
    <n v="1"/>
    <s v="GEB3"/>
    <n v="1006"/>
    <s v="#030815126069"/>
    <d v="2023-08-17T00:00:00"/>
    <m/>
    <m/>
    <m/>
    <n v="848.88"/>
    <n v="1.585"/>
    <m/>
    <x v="1"/>
    <s v="NO"/>
    <m/>
    <m/>
    <m/>
    <m/>
    <m/>
    <m/>
    <m/>
    <m/>
    <m/>
    <x v="1"/>
    <m/>
    <m/>
    <m/>
    <s v="Missing"/>
  </r>
  <r>
    <n v="118"/>
    <x v="1"/>
    <n v="1000221"/>
    <n v="1"/>
    <s v="GEB5"/>
    <n v="1005"/>
    <s v="#030815126069"/>
    <d v="2023-08-18T00:00:00"/>
    <m/>
    <m/>
    <m/>
    <n v="546.62"/>
    <n v="1.335"/>
    <m/>
    <x v="1"/>
    <s v="NO"/>
    <m/>
    <m/>
    <m/>
    <m/>
    <m/>
    <m/>
    <m/>
    <m/>
    <m/>
    <x v="1"/>
    <m/>
    <m/>
    <m/>
    <s v="send to distributor"/>
  </r>
  <r>
    <n v="119"/>
    <x v="2"/>
    <n v="1000228"/>
    <n v="1"/>
    <s v="GEB5"/>
    <n v="1005"/>
    <s v="#030815126069"/>
    <d v="2023-08-23T00:00:00"/>
    <m/>
    <m/>
    <m/>
    <n v="848.86"/>
    <s v="0,770"/>
    <m/>
    <x v="1"/>
    <s v="NO"/>
    <m/>
    <m/>
    <m/>
    <m/>
    <m/>
    <m/>
    <m/>
    <m/>
    <m/>
    <x v="1"/>
    <m/>
    <m/>
    <m/>
    <s v="send to distributor"/>
  </r>
  <r>
    <n v="120"/>
    <x v="1"/>
    <n v="1000229"/>
    <n v="1"/>
    <s v="GEB5"/>
    <n v="1005"/>
    <s v="#030815126069"/>
    <d v="2023-08-24T00:00:00"/>
    <m/>
    <m/>
    <m/>
    <n v="544.91"/>
    <n v="2165"/>
    <m/>
    <x v="1"/>
    <s v="NO"/>
    <m/>
    <m/>
    <m/>
    <m/>
    <m/>
    <m/>
    <m/>
    <m/>
    <m/>
    <x v="1"/>
    <m/>
    <m/>
    <m/>
    <s v="Missing?"/>
  </r>
  <r>
    <n v="121"/>
    <x v="1"/>
    <n v="1000230"/>
    <n v="1"/>
    <s v="GEB4"/>
    <n v="1004"/>
    <s v="#030815126069"/>
    <d v="2023-08-24T00:00:00"/>
    <m/>
    <m/>
    <m/>
    <n v="554.04999999999995"/>
    <n v="1995"/>
    <m/>
    <x v="1"/>
    <s v="NO"/>
    <m/>
    <m/>
    <m/>
    <m/>
    <m/>
    <m/>
    <m/>
    <m/>
    <m/>
    <x v="1"/>
    <m/>
    <m/>
    <m/>
    <s v="Missing?"/>
  </r>
  <r>
    <n v="122"/>
    <x v="1"/>
    <n v="1000231"/>
    <n v="1"/>
    <s v="GEB3"/>
    <n v="1006"/>
    <s v="#030815126069"/>
    <d v="2023-08-24T00:00:00"/>
    <m/>
    <m/>
    <m/>
    <n v="551.15"/>
    <n v="1565"/>
    <m/>
    <x v="1"/>
    <s v="NO"/>
    <m/>
    <m/>
    <m/>
    <m/>
    <m/>
    <m/>
    <m/>
    <m/>
    <m/>
    <x v="1"/>
    <m/>
    <m/>
    <m/>
    <s v="Missing?"/>
  </r>
  <r>
    <n v="123"/>
    <x v="1"/>
    <n v="1000233"/>
    <n v="1"/>
    <m/>
    <m/>
    <m/>
    <d v="2023-11-09T00:00:00"/>
    <m/>
    <m/>
    <m/>
    <n v="553"/>
    <n v="1.724"/>
    <m/>
    <x v="1"/>
    <m/>
    <m/>
    <m/>
    <m/>
    <m/>
    <m/>
    <m/>
    <m/>
    <m/>
    <m/>
    <x v="1"/>
    <m/>
    <m/>
    <m/>
    <m/>
  </r>
  <r>
    <n v="124"/>
    <x v="1"/>
    <n v="1000234"/>
    <n v="1"/>
    <m/>
    <m/>
    <m/>
    <d v="2023-11-09T00:00:00"/>
    <m/>
    <m/>
    <m/>
    <n v="515"/>
    <n v="3"/>
    <m/>
    <x v="1"/>
    <m/>
    <m/>
    <m/>
    <m/>
    <m/>
    <m/>
    <m/>
    <m/>
    <m/>
    <m/>
    <x v="1"/>
    <m/>
    <m/>
    <m/>
    <m/>
  </r>
  <r>
    <n v="125"/>
    <x v="1"/>
    <n v="1000235"/>
    <n v="1"/>
    <m/>
    <m/>
    <m/>
    <d v="2023-11-09T00:00:00"/>
    <m/>
    <m/>
    <m/>
    <n v="546"/>
    <n v="2.3250000000000002"/>
    <m/>
    <x v="1"/>
    <s v="NO"/>
    <m/>
    <m/>
    <m/>
    <m/>
    <m/>
    <m/>
    <m/>
    <m/>
    <m/>
    <x v="1"/>
    <m/>
    <m/>
    <m/>
    <m/>
  </r>
  <r>
    <n v="126"/>
    <x v="1"/>
    <n v="1000019"/>
    <n v="1"/>
    <s v="GEB2"/>
    <m/>
    <s v="#022257366066"/>
    <d v="2023-03-22T00:00:00"/>
    <m/>
    <m/>
    <m/>
    <n v="550.36"/>
    <n v="1.625"/>
    <m/>
    <x v="1"/>
    <s v="NO"/>
    <m/>
    <m/>
    <m/>
    <m/>
    <m/>
    <m/>
    <m/>
    <m/>
    <m/>
    <x v="5"/>
    <m/>
    <m/>
    <m/>
    <m/>
  </r>
  <r>
    <n v="127"/>
    <x v="1"/>
    <n v="1000157"/>
    <n v="1"/>
    <s v="GEB1"/>
    <m/>
    <s v="#030815126069"/>
    <d v="2023-06-30T00:00:00"/>
    <m/>
    <m/>
    <m/>
    <n v="535.38"/>
    <n v="1.47"/>
    <m/>
    <x v="1"/>
    <s v="NO"/>
    <m/>
    <m/>
    <m/>
    <m/>
    <m/>
    <m/>
    <m/>
    <m/>
    <m/>
    <x v="5"/>
    <m/>
    <m/>
    <m/>
    <m/>
  </r>
  <r>
    <n v="128"/>
    <x v="1"/>
    <n v="1000157"/>
    <n v="1"/>
    <s v="GEB1"/>
    <m/>
    <s v="#030815126069"/>
    <d v="2023-06-30T00:00:00"/>
    <m/>
    <m/>
    <m/>
    <n v="535.38"/>
    <n v="1.47"/>
    <m/>
    <x v="1"/>
    <s v="NO"/>
    <m/>
    <m/>
    <m/>
    <m/>
    <m/>
    <m/>
    <m/>
    <m/>
    <m/>
    <x v="5"/>
    <m/>
    <m/>
    <m/>
    <m/>
  </r>
  <r>
    <n v="129"/>
    <x v="1"/>
    <n v="1000157"/>
    <n v="1"/>
    <s v="GEB1"/>
    <m/>
    <s v="#030815126069"/>
    <d v="2023-06-30T00:00:00"/>
    <m/>
    <m/>
    <m/>
    <n v="535.38"/>
    <n v="1.47"/>
    <m/>
    <x v="1"/>
    <s v="NO"/>
    <m/>
    <m/>
    <m/>
    <m/>
    <m/>
    <m/>
    <m/>
    <m/>
    <m/>
    <x v="5"/>
    <m/>
    <m/>
    <m/>
    <m/>
  </r>
  <r>
    <n v="130"/>
    <x v="1"/>
    <n v="1000169"/>
    <n v="1"/>
    <s v="GEB1"/>
    <m/>
    <s v="#030815126069"/>
    <d v="2023-07-10T00:00:00"/>
    <m/>
    <m/>
    <m/>
    <n v="534.38"/>
    <n v="1.425"/>
    <m/>
    <x v="1"/>
    <s v="NO"/>
    <m/>
    <m/>
    <m/>
    <m/>
    <m/>
    <m/>
    <m/>
    <m/>
    <m/>
    <x v="5"/>
    <m/>
    <m/>
    <m/>
    <m/>
  </r>
  <r>
    <n v="131"/>
    <x v="1"/>
    <n v="1000171"/>
    <n v="1"/>
    <s v="GEB3"/>
    <m/>
    <s v="#030815126069"/>
    <d v="2023-07-11T00:00:00"/>
    <m/>
    <m/>
    <m/>
    <n v="540.21"/>
    <n v="1.1000000000000001"/>
    <m/>
    <x v="1"/>
    <s v="NO"/>
    <m/>
    <m/>
    <m/>
    <m/>
    <m/>
    <m/>
    <m/>
    <m/>
    <m/>
    <x v="5"/>
    <m/>
    <m/>
    <m/>
    <m/>
  </r>
  <r>
    <n v="132"/>
    <x v="1"/>
    <n v="1000172"/>
    <n v="1"/>
    <s v="GEB1"/>
    <m/>
    <s v="#030815126069"/>
    <d v="2023-07-12T00:00:00"/>
    <m/>
    <m/>
    <m/>
    <n v="535.23"/>
    <n v="0.97"/>
    <m/>
    <x v="1"/>
    <s v="NO"/>
    <m/>
    <m/>
    <m/>
    <m/>
    <m/>
    <m/>
    <m/>
    <m/>
    <m/>
    <x v="5"/>
    <m/>
    <m/>
    <m/>
    <m/>
  </r>
  <r>
    <n v="133"/>
    <x v="1"/>
    <n v="1000181"/>
    <n v="1"/>
    <s v="GEB3"/>
    <m/>
    <s v="#030815126069"/>
    <d v="2023-07-19T00:00:00"/>
    <m/>
    <m/>
    <m/>
    <n v="537.61"/>
    <n v="2.12"/>
    <m/>
    <x v="1"/>
    <s v="NO"/>
    <m/>
    <m/>
    <m/>
    <m/>
    <m/>
    <m/>
    <m/>
    <m/>
    <m/>
    <x v="5"/>
    <m/>
    <m/>
    <m/>
    <m/>
  </r>
  <r>
    <n v="134"/>
    <x v="1"/>
    <n v="1000185"/>
    <n v="1"/>
    <s v="GEB3"/>
    <m/>
    <s v="#030815126069"/>
    <d v="2023-07-21T00:00:00"/>
    <m/>
    <m/>
    <m/>
    <n v="537.63"/>
    <n v="0.98499999999999999"/>
    <m/>
    <x v="1"/>
    <s v="NO"/>
    <m/>
    <m/>
    <m/>
    <m/>
    <m/>
    <m/>
    <m/>
    <m/>
    <m/>
    <x v="5"/>
    <m/>
    <m/>
    <m/>
    <m/>
  </r>
  <r>
    <n v="135"/>
    <x v="2"/>
    <n v="1000186"/>
    <n v="1"/>
    <s v="GEB3"/>
    <m/>
    <s v="#030815126069"/>
    <d v="2023-07-24T00:00:00"/>
    <m/>
    <m/>
    <m/>
    <n v="843.15"/>
    <n v="1.125"/>
    <m/>
    <x v="1"/>
    <s v="NO"/>
    <m/>
    <m/>
    <m/>
    <m/>
    <m/>
    <m/>
    <m/>
    <m/>
    <m/>
    <x v="5"/>
    <m/>
    <m/>
    <m/>
    <m/>
  </r>
  <r>
    <n v="136"/>
    <x v="2"/>
    <n v="1000187"/>
    <n v="1"/>
    <s v="GEB1"/>
    <m/>
    <s v="#030815126069"/>
    <d v="2023-07-24T00:00:00"/>
    <m/>
    <m/>
    <m/>
    <n v="840.12"/>
    <n v="1.51"/>
    <m/>
    <x v="1"/>
    <s v="NO"/>
    <m/>
    <m/>
    <m/>
    <m/>
    <m/>
    <m/>
    <m/>
    <m/>
    <m/>
    <x v="5"/>
    <m/>
    <m/>
    <m/>
    <m/>
  </r>
  <r>
    <n v="137"/>
    <x v="1"/>
    <n v="1000188"/>
    <n v="1"/>
    <s v="GEB3"/>
    <n v="1001"/>
    <s v="#030815126069"/>
    <d v="2023-07-27T00:00:00"/>
    <m/>
    <m/>
    <m/>
    <n v="538.66"/>
    <n v="0.73499999999999999"/>
    <m/>
    <x v="1"/>
    <s v="NO"/>
    <m/>
    <m/>
    <m/>
    <m/>
    <m/>
    <m/>
    <m/>
    <m/>
    <m/>
    <x v="5"/>
    <m/>
    <m/>
    <m/>
    <m/>
  </r>
  <r>
    <n v="138"/>
    <x v="1"/>
    <n v="1000189"/>
    <n v="1"/>
    <s v="GEB1"/>
    <n v="1002"/>
    <s v="#030815126069"/>
    <d v="2023-07-27T00:00:00"/>
    <m/>
    <m/>
    <m/>
    <n v="536.54"/>
    <n v="0.54"/>
    <m/>
    <x v="1"/>
    <s v="NO"/>
    <m/>
    <m/>
    <m/>
    <m/>
    <m/>
    <m/>
    <m/>
    <m/>
    <m/>
    <x v="2"/>
    <m/>
    <s v="A138"/>
    <s v="BPES"/>
    <m/>
  </r>
  <r>
    <n v="139"/>
    <x v="1"/>
    <n v="1000194"/>
    <n v="1"/>
    <s v="GEB3"/>
    <n v="1003"/>
    <s v="#030815126069"/>
    <d v="2023-08-03T00:00:00"/>
    <m/>
    <m/>
    <m/>
    <n v="536.41999999999996"/>
    <n v="2.4900000000000002"/>
    <m/>
    <x v="1"/>
    <s v="NO"/>
    <m/>
    <m/>
    <m/>
    <m/>
    <m/>
    <m/>
    <m/>
    <m/>
    <m/>
    <x v="2"/>
    <m/>
    <s v="A129"/>
    <s v="AlephFarms"/>
    <m/>
  </r>
  <r>
    <n v="140"/>
    <x v="1"/>
    <n v="1000197"/>
    <n v="1"/>
    <s v="GEB3"/>
    <n v="1003"/>
    <s v="#030815126069"/>
    <d v="2023-08-08T00:00:00"/>
    <m/>
    <m/>
    <m/>
    <n v="536.35"/>
    <n v="0.80500000000000005"/>
    <m/>
    <x v="1"/>
    <s v="NO"/>
    <m/>
    <m/>
    <m/>
    <m/>
    <m/>
    <m/>
    <m/>
    <m/>
    <m/>
    <x v="2"/>
    <m/>
    <s v="A138"/>
    <s v="BPES"/>
    <m/>
  </r>
  <r>
    <n v="141"/>
    <x v="1"/>
    <n v="1000202"/>
    <n v="1"/>
    <s v="GEB1"/>
    <n v="1004"/>
    <s v="#030815126069"/>
    <d v="2023-08-09T00:00:00"/>
    <m/>
    <m/>
    <m/>
    <n v="539.63"/>
    <n v="0.46"/>
    <m/>
    <x v="1"/>
    <s v="NO"/>
    <m/>
    <m/>
    <m/>
    <m/>
    <m/>
    <m/>
    <m/>
    <m/>
    <m/>
    <x v="2"/>
    <m/>
    <s v="A138"/>
    <s v="BPES"/>
    <m/>
  </r>
  <r>
    <n v="142"/>
    <x v="3"/>
    <n v="1000249"/>
    <n v="1"/>
    <s v="GEB5"/>
    <n v="1038"/>
    <s v="#003370124044"/>
    <d v="2024-03-22T00:00:00"/>
    <s v="NiKa"/>
    <d v="2024-03-22T00:00:00"/>
    <s v="NiKa"/>
    <n v="126"/>
    <n v="10"/>
    <s v="PASS"/>
    <x v="2"/>
    <m/>
    <m/>
    <m/>
    <m/>
    <m/>
    <m/>
    <m/>
    <m/>
    <m/>
    <m/>
    <x v="6"/>
    <s v="WASTE"/>
    <m/>
    <m/>
    <m/>
  </r>
  <r>
    <n v="143"/>
    <x v="3"/>
    <n v="1000257"/>
    <n v="1"/>
    <s v="GEB4"/>
    <n v="1030"/>
    <s v="#020767224044"/>
    <d v="2024-03-26T00:00:00"/>
    <s v="NiKa"/>
    <d v="2024-03-26T00:00:00"/>
    <s v="NiKa"/>
    <n v="127"/>
    <n v="10"/>
    <s v="PASS"/>
    <x v="2"/>
    <m/>
    <m/>
    <m/>
    <m/>
    <m/>
    <m/>
    <m/>
    <m/>
    <m/>
    <m/>
    <x v="6"/>
    <s v="WASTE"/>
    <m/>
    <m/>
    <m/>
  </r>
  <r>
    <n v="144"/>
    <x v="3"/>
    <n v="1000260"/>
    <n v="1"/>
    <s v="GEB4"/>
    <n v="1030"/>
    <s v="#02689144046"/>
    <d v="2024-03-26T00:00:00"/>
    <s v="NiKa"/>
    <d v="2024-03-26T00:00:00"/>
    <s v="NiKa"/>
    <n v="126"/>
    <n v="10"/>
    <s v="PASS"/>
    <x v="2"/>
    <m/>
    <m/>
    <m/>
    <m/>
    <m/>
    <m/>
    <m/>
    <m/>
    <m/>
    <m/>
    <x v="6"/>
    <s v="WASTE"/>
    <m/>
    <m/>
    <m/>
  </r>
  <r>
    <n v="145"/>
    <x v="3"/>
    <n v="1000263"/>
    <n v="1"/>
    <s v="GEB4"/>
    <n v="1030"/>
    <s v="#02689144046"/>
    <d v="2024-03-27T00:00:00"/>
    <s v="NiKa"/>
    <d v="2024-03-27T00:00:00"/>
    <s v="NiKa"/>
    <n v="127"/>
    <n v="10"/>
    <s v="PASS"/>
    <x v="2"/>
    <m/>
    <m/>
    <m/>
    <m/>
    <m/>
    <m/>
    <m/>
    <m/>
    <m/>
    <m/>
    <x v="6"/>
    <s v="WASTE"/>
    <m/>
    <m/>
    <m/>
  </r>
  <r>
    <n v="146"/>
    <x v="3"/>
    <n v="1000266"/>
    <n v="1"/>
    <s v="GEB4"/>
    <n v="1030"/>
    <s v="#02689144046"/>
    <d v="2024-03-27T00:00:00"/>
    <s v="NiKa"/>
    <d v="2024-03-27T00:00:00"/>
    <s v="NiKa"/>
    <n v="126"/>
    <n v="10"/>
    <s v="PASS"/>
    <x v="2"/>
    <m/>
    <m/>
    <m/>
    <m/>
    <m/>
    <m/>
    <m/>
    <m/>
    <m/>
    <m/>
    <x v="6"/>
    <s v="WASTE"/>
    <m/>
    <m/>
    <m/>
  </r>
  <r>
    <n v="147"/>
    <x v="3"/>
    <n v="1000269"/>
    <n v="1"/>
    <s v="GEB4"/>
    <n v="1030"/>
    <s v="#02689144046"/>
    <d v="2024-04-02T00:00:00"/>
    <s v="NiKa"/>
    <d v="2024-04-02T00:00:00"/>
    <s v="NiKa"/>
    <n v="127"/>
    <n v="10"/>
    <s v="PASS"/>
    <x v="2"/>
    <m/>
    <m/>
    <m/>
    <m/>
    <m/>
    <m/>
    <m/>
    <m/>
    <m/>
    <m/>
    <x v="6"/>
    <s v="WASTE"/>
    <m/>
    <m/>
    <m/>
  </r>
  <r>
    <n v="148"/>
    <x v="3"/>
    <n v="1000278"/>
    <n v="1"/>
    <s v="GEB4"/>
    <n v="1030"/>
    <s v="#02689144046"/>
    <d v="2024-04-02T00:00:00"/>
    <s v="NiKa"/>
    <d v="2024-04-02T00:00:00"/>
    <s v="NiKa"/>
    <n v="125"/>
    <n v="10"/>
    <s v="FAIL"/>
    <x v="2"/>
    <m/>
    <m/>
    <m/>
    <m/>
    <m/>
    <m/>
    <m/>
    <m/>
    <m/>
    <m/>
    <x v="6"/>
    <s v="WASTE"/>
    <m/>
    <m/>
    <m/>
  </r>
  <r>
    <n v="149"/>
    <x v="1"/>
    <n v="1000054"/>
    <n v="1"/>
    <s v="GEB1"/>
    <m/>
    <s v="#022257366066"/>
    <d v="2023-04-25T00:00:00"/>
    <m/>
    <m/>
    <m/>
    <m/>
    <n v="1.675"/>
    <m/>
    <x v="1"/>
    <s v="YES"/>
    <m/>
    <m/>
    <m/>
    <m/>
    <m/>
    <m/>
    <m/>
    <m/>
    <m/>
    <x v="5"/>
    <m/>
    <m/>
    <m/>
    <s v="send to investor"/>
  </r>
  <r>
    <n v="150"/>
    <x v="2"/>
    <n v="1000083"/>
    <n v="1"/>
    <s v="GEB1"/>
    <m/>
    <s v="#57417644042"/>
    <d v="2023-02-16T00:00:00"/>
    <m/>
    <m/>
    <m/>
    <n v="878.33"/>
    <n v="1.27"/>
    <m/>
    <x v="1"/>
    <s v="NO"/>
    <m/>
    <m/>
    <m/>
    <m/>
    <m/>
    <m/>
    <m/>
    <m/>
    <m/>
    <x v="5"/>
    <m/>
    <m/>
    <m/>
    <s v="send to investor"/>
  </r>
  <r>
    <n v="151"/>
    <x v="2"/>
    <n v="1000084"/>
    <n v="1"/>
    <s v="GEB2"/>
    <m/>
    <s v="#57417644042"/>
    <d v="2023-02-16T00:00:00"/>
    <m/>
    <m/>
    <m/>
    <n v="873.17"/>
    <n v="2.2850000000000001"/>
    <m/>
    <x v="1"/>
    <s v="NO"/>
    <m/>
    <m/>
    <m/>
    <m/>
    <m/>
    <m/>
    <m/>
    <m/>
    <m/>
    <x v="5"/>
    <m/>
    <m/>
    <m/>
    <s v="send to investor"/>
  </r>
  <r>
    <n v="152"/>
    <x v="2"/>
    <n v="1000085"/>
    <n v="1"/>
    <s v="GEB1"/>
    <m/>
    <s v="#57417644042"/>
    <d v="2023-02-17T00:00:00"/>
    <m/>
    <m/>
    <m/>
    <n v="878.58"/>
    <n v="1.7"/>
    <m/>
    <x v="1"/>
    <s v="NO"/>
    <m/>
    <m/>
    <m/>
    <m/>
    <m/>
    <m/>
    <m/>
    <m/>
    <m/>
    <x v="5"/>
    <m/>
    <m/>
    <m/>
    <s v="send to investor"/>
  </r>
  <r>
    <n v="153"/>
    <x v="2"/>
    <n v="1000087"/>
    <n v="1"/>
    <s v="GEB2"/>
    <m/>
    <s v="#003370186066"/>
    <d v="2023-02-22T00:00:00"/>
    <m/>
    <m/>
    <m/>
    <n v="871.27"/>
    <n v="1.7649999999999999"/>
    <m/>
    <x v="1"/>
    <s v="NO"/>
    <m/>
    <m/>
    <m/>
    <m/>
    <m/>
    <m/>
    <m/>
    <m/>
    <m/>
    <x v="5"/>
    <m/>
    <m/>
    <m/>
    <s v="send to investor"/>
  </r>
  <r>
    <n v="154"/>
    <x v="2"/>
    <n v="1000091"/>
    <n v="1"/>
    <s v="GEB1"/>
    <m/>
    <s v="#003370124044"/>
    <d v="2023-04-04T00:00:00"/>
    <m/>
    <m/>
    <m/>
    <n v="863.43"/>
    <n v="1.7050000000000001"/>
    <m/>
    <x v="1"/>
    <s v="NO"/>
    <m/>
    <m/>
    <m/>
    <m/>
    <m/>
    <m/>
    <m/>
    <m/>
    <m/>
    <x v="5"/>
    <m/>
    <m/>
    <m/>
    <s v="send to investor"/>
  </r>
  <r>
    <n v="155"/>
    <x v="2"/>
    <n v="1000092"/>
    <n v="1"/>
    <s v="GEB2"/>
    <m/>
    <s v="#022257244044"/>
    <d v="2023-04-04T00:00:00"/>
    <m/>
    <m/>
    <m/>
    <n v="857.37"/>
    <n v="0.83499999999999996"/>
    <m/>
    <x v="1"/>
    <s v="NO"/>
    <m/>
    <m/>
    <m/>
    <m/>
    <m/>
    <m/>
    <m/>
    <m/>
    <m/>
    <x v="5"/>
    <m/>
    <m/>
    <m/>
    <s v="send to investor"/>
  </r>
  <r>
    <n v="156"/>
    <x v="2"/>
    <n v="1000093"/>
    <n v="1"/>
    <s v="GEB3"/>
    <m/>
    <s v="#022257244044"/>
    <d v="2023-04-04T00:00:00"/>
    <m/>
    <m/>
    <m/>
    <n v="880.85"/>
    <n v="1.05"/>
    <m/>
    <x v="1"/>
    <s v="NO"/>
    <m/>
    <m/>
    <m/>
    <m/>
    <m/>
    <m/>
    <m/>
    <m/>
    <m/>
    <x v="5"/>
    <m/>
    <m/>
    <m/>
    <s v="send to investor"/>
  </r>
  <r>
    <n v="157"/>
    <x v="2"/>
    <n v="1000094"/>
    <n v="1"/>
    <s v="GEB1"/>
    <m/>
    <s v="#022257244044"/>
    <d v="2023-04-11T00:00:00"/>
    <m/>
    <m/>
    <m/>
    <n v="856.71"/>
    <n v="1.1599999999999999"/>
    <m/>
    <x v="1"/>
    <s v="NO"/>
    <m/>
    <m/>
    <m/>
    <m/>
    <m/>
    <m/>
    <m/>
    <m/>
    <m/>
    <x v="5"/>
    <m/>
    <m/>
    <m/>
    <s v="send to investor"/>
  </r>
  <r>
    <n v="158"/>
    <x v="1"/>
    <n v="1000195"/>
    <n v="1"/>
    <s v="GEB1"/>
    <n v="1001"/>
    <s v="#030815126069"/>
    <d v="2023-08-03T00:00:00"/>
    <m/>
    <m/>
    <m/>
    <n v="536.69000000000005"/>
    <n v="0.75"/>
    <m/>
    <x v="1"/>
    <s v="NO"/>
    <m/>
    <m/>
    <m/>
    <m/>
    <m/>
    <m/>
    <m/>
    <m/>
    <m/>
    <x v="2"/>
    <m/>
    <s v="A140"/>
    <s v="VascVersa LTD"/>
    <m/>
  </r>
  <r>
    <n v="159"/>
    <x v="1"/>
    <n v="1000196"/>
    <n v="1"/>
    <s v="GEB3"/>
    <n v="1003"/>
    <s v="#030815126069"/>
    <d v="2023-08-04T00:00:00"/>
    <m/>
    <m/>
    <m/>
    <n v="536.45000000000005"/>
    <n v="0.68500000000000005"/>
    <m/>
    <x v="1"/>
    <s v="NO"/>
    <m/>
    <m/>
    <m/>
    <m/>
    <m/>
    <m/>
    <m/>
    <m/>
    <m/>
    <x v="2"/>
    <m/>
    <s v="A140"/>
    <s v="VascVersa LTD"/>
    <m/>
  </r>
  <r>
    <n v="160"/>
    <x v="1"/>
    <n v="1000200"/>
    <n v="1"/>
    <s v="GEB1"/>
    <n v="1004"/>
    <s v="#030815126069"/>
    <d v="2023-08-08T00:00:00"/>
    <m/>
    <m/>
    <m/>
    <n v="540.20000000000005"/>
    <n v="1.56"/>
    <m/>
    <x v="1"/>
    <s v="NO"/>
    <m/>
    <m/>
    <m/>
    <m/>
    <m/>
    <m/>
    <m/>
    <m/>
    <m/>
    <x v="2"/>
    <m/>
    <s v="A140"/>
    <s v="VascVersa LTD"/>
    <m/>
  </r>
  <r>
    <n v="161"/>
    <x v="1"/>
    <n v="1000201"/>
    <n v="1"/>
    <s v="GEB3"/>
    <n v="1003"/>
    <s v="#030815126069"/>
    <d v="2023-08-09T00:00:00"/>
    <m/>
    <m/>
    <m/>
    <n v="536.35"/>
    <n v="0.60499999999999998"/>
    <m/>
    <x v="1"/>
    <s v="NO"/>
    <m/>
    <m/>
    <m/>
    <m/>
    <m/>
    <m/>
    <m/>
    <m/>
    <m/>
    <x v="2"/>
    <m/>
    <s v="A144"/>
    <s v="Genmab BV"/>
    <m/>
  </r>
  <r>
    <n v="162"/>
    <x v="1"/>
    <n v="1000203"/>
    <n v="1"/>
    <s v="GEB3"/>
    <n v="1003"/>
    <s v="#030815126069"/>
    <d v="2023-08-10T00:00:00"/>
    <m/>
    <m/>
    <m/>
    <n v="545.19000000000005"/>
    <n v="0.65"/>
    <m/>
    <x v="1"/>
    <s v="NO"/>
    <m/>
    <m/>
    <m/>
    <m/>
    <m/>
    <m/>
    <m/>
    <m/>
    <m/>
    <x v="2"/>
    <m/>
    <s v="A144"/>
    <s v="Genmab BV"/>
    <m/>
  </r>
  <r>
    <n v="163"/>
    <x v="1"/>
    <n v="1000204"/>
    <n v="1"/>
    <s v="GEB3"/>
    <n v="1003"/>
    <s v="#030815126069"/>
    <d v="2023-08-11T00:00:00"/>
    <m/>
    <m/>
    <m/>
    <n v="537.79999999999995"/>
    <n v="1.2849999999999999"/>
    <m/>
    <x v="1"/>
    <s v="NO"/>
    <m/>
    <m/>
    <m/>
    <m/>
    <m/>
    <m/>
    <m/>
    <m/>
    <m/>
    <x v="2"/>
    <m/>
    <s v="A161"/>
    <s v="Miltenyi Biotech"/>
    <m/>
  </r>
  <r>
    <n v="164"/>
    <x v="1"/>
    <n v="1000205"/>
    <n v="1"/>
    <s v="GEB4"/>
    <n v="1004"/>
    <s v="#030815126069"/>
    <d v="2023-08-11T00:00:00"/>
    <m/>
    <m/>
    <m/>
    <n v="550.05999999999995"/>
    <n v="0.755"/>
    <m/>
    <x v="1"/>
    <s v="NO"/>
    <m/>
    <m/>
    <m/>
    <m/>
    <m/>
    <m/>
    <m/>
    <m/>
    <m/>
    <x v="5"/>
    <s v="WASTE"/>
    <m/>
    <m/>
    <s v="Intern verwendet für Getinge Besuch "/>
  </r>
  <r>
    <n v="165"/>
    <x v="2"/>
    <n v="1000227"/>
    <n v="1"/>
    <s v="GEB3"/>
    <n v="1004"/>
    <s v="#030815126069"/>
    <d v="2023-08-23T00:00:00"/>
    <m/>
    <m/>
    <m/>
    <n v="860.54"/>
    <n v="1.0049999999999999"/>
    <m/>
    <x v="1"/>
    <s v="YES"/>
    <m/>
    <m/>
    <m/>
    <m/>
    <m/>
    <m/>
    <m/>
    <m/>
    <m/>
    <x v="5"/>
    <m/>
    <m/>
    <m/>
    <m/>
  </r>
  <r>
    <n v="166"/>
    <x v="3"/>
    <n v="1000236"/>
    <m/>
    <s v="GEB5"/>
    <n v="1038"/>
    <s v="#003370124044"/>
    <d v="2024-03-18T00:00:00"/>
    <s v="NiKa"/>
    <d v="2024-03-18T00:00:00"/>
    <s v="NiKa"/>
    <n v="128"/>
    <n v="1.0409999999999999"/>
    <s v="PASS"/>
    <x v="1"/>
    <s v="NO"/>
    <m/>
    <m/>
    <m/>
    <m/>
    <m/>
    <m/>
    <m/>
    <m/>
    <m/>
    <x v="5"/>
    <m/>
    <m/>
    <m/>
    <m/>
  </r>
  <r>
    <n v="167"/>
    <x v="3"/>
    <n v="1000237"/>
    <n v="1"/>
    <s v="GEB4"/>
    <n v="1027"/>
    <s v="#020767224044"/>
    <d v="2024-03-18T00:00:00"/>
    <s v="NiKa"/>
    <d v="2024-03-18T00:00:00"/>
    <s v="NiKa"/>
    <n v="127"/>
    <n v="5.6740000000000004"/>
    <s v="PASS"/>
    <x v="1"/>
    <s v="NO"/>
    <m/>
    <m/>
    <m/>
    <m/>
    <m/>
    <m/>
    <m/>
    <m/>
    <m/>
    <x v="5"/>
    <m/>
    <m/>
    <m/>
    <m/>
  </r>
  <r>
    <n v="168"/>
    <x v="3"/>
    <n v="1000238"/>
    <n v="1"/>
    <s v="GEB4"/>
    <n v="1027"/>
    <s v="#020767224044"/>
    <d v="2024-03-19T00:00:00"/>
    <s v="NiKa"/>
    <d v="2024-03-19T00:00:00"/>
    <s v="NiKa"/>
    <n v="127"/>
    <n v="1.2270000000000001"/>
    <s v="PASS"/>
    <x v="1"/>
    <s v="NO"/>
    <m/>
    <m/>
    <m/>
    <m/>
    <m/>
    <m/>
    <m/>
    <m/>
    <m/>
    <x v="5"/>
    <m/>
    <m/>
    <m/>
    <m/>
  </r>
  <r>
    <n v="169"/>
    <x v="3"/>
    <n v="1000245"/>
    <n v="1"/>
    <s v="GEB3"/>
    <n v="1037"/>
    <s v="#003370124044"/>
    <d v="2024-03-22T00:00:00"/>
    <s v="NiKa"/>
    <d v="2024-03-22T00:00:00"/>
    <s v="NiKa"/>
    <n v="129"/>
    <n v="3.7309999999999999"/>
    <s v="PASS"/>
    <x v="1"/>
    <s v="NO"/>
    <m/>
    <m/>
    <m/>
    <m/>
    <m/>
    <m/>
    <m/>
    <m/>
    <m/>
    <x v="5"/>
    <m/>
    <m/>
    <m/>
    <m/>
  </r>
  <r>
    <n v="170"/>
    <x v="3"/>
    <n v="1000252"/>
    <n v="1"/>
    <s v="GEB4"/>
    <n v="1027"/>
    <s v="#020767224044"/>
    <d v="2024-03-25T00:00:00"/>
    <s v="PaMe"/>
    <d v="2024-03-25T00:00:00"/>
    <s v="NiKa"/>
    <n v="127"/>
    <n v="5.0780000000000003"/>
    <s v="PASS"/>
    <x v="1"/>
    <s v="NO"/>
    <m/>
    <m/>
    <m/>
    <m/>
    <m/>
    <m/>
    <m/>
    <m/>
    <m/>
    <x v="5"/>
    <m/>
    <m/>
    <m/>
    <m/>
  </r>
  <r>
    <n v="171"/>
    <x v="3"/>
    <n v="1000259"/>
    <n v="1"/>
    <s v="GEB3"/>
    <n v="1037"/>
    <s v="#003370124044"/>
    <d v="2024-03-26T00:00:00"/>
    <s v="NiKa"/>
    <d v="2024-03-26T00:00:00"/>
    <s v="NiKa"/>
    <n v="129"/>
    <n v="3.6429999999999998"/>
    <s v="PASS"/>
    <x v="1"/>
    <s v="NO"/>
    <m/>
    <m/>
    <m/>
    <m/>
    <m/>
    <m/>
    <m/>
    <m/>
    <m/>
    <x v="5"/>
    <m/>
    <m/>
    <m/>
    <m/>
  </r>
  <r>
    <n v="172"/>
    <x v="3"/>
    <n v="1000261"/>
    <n v="1"/>
    <s v="GEB5"/>
    <n v="1028"/>
    <s v="#02689144046"/>
    <d v="2024-03-26T00:00:00"/>
    <s v="NiKa"/>
    <d v="2024-03-26T00:00:00"/>
    <s v="NiKa"/>
    <n v="126"/>
    <n v="4.3780000000000001"/>
    <s v="PASS"/>
    <x v="1"/>
    <s v="NO"/>
    <m/>
    <m/>
    <m/>
    <m/>
    <m/>
    <m/>
    <m/>
    <m/>
    <m/>
    <x v="5"/>
    <m/>
    <m/>
    <m/>
    <m/>
  </r>
  <r>
    <n v="173"/>
    <x v="3"/>
    <n v="1000270"/>
    <n v="1"/>
    <s v="GEB3"/>
    <n v="1037"/>
    <s v="#003370124044"/>
    <d v="2024-04-02T00:00:00"/>
    <s v="NiKa"/>
    <d v="2024-04-02T00:00:00"/>
    <s v="NiKa"/>
    <n v="128"/>
    <n v="1.577"/>
    <s v="PASS"/>
    <x v="1"/>
    <s v="NO"/>
    <m/>
    <m/>
    <m/>
    <m/>
    <m/>
    <m/>
    <m/>
    <m/>
    <m/>
    <x v="5"/>
    <m/>
    <m/>
    <m/>
    <m/>
  </r>
  <r>
    <n v="174"/>
    <x v="3"/>
    <n v="1000271"/>
    <n v="1"/>
    <s v="GEB5"/>
    <n v="1028"/>
    <s v="#02689144046"/>
    <d v="2024-04-02T00:00:00"/>
    <s v="NiKa"/>
    <d v="2024-04-02T00:00:00"/>
    <s v="NiKa"/>
    <n v="128"/>
    <n v="2.99"/>
    <s v="PASS"/>
    <x v="1"/>
    <s v="NO"/>
    <m/>
    <m/>
    <m/>
    <m/>
    <m/>
    <m/>
    <m/>
    <m/>
    <m/>
    <x v="5"/>
    <m/>
    <m/>
    <m/>
    <m/>
  </r>
  <r>
    <n v="175"/>
    <x v="3"/>
    <n v="1000276"/>
    <n v="1"/>
    <s v="GEB5"/>
    <n v="1028"/>
    <s v="#02689144046"/>
    <d v="2024-04-02T00:00:00"/>
    <s v="NiKa"/>
    <d v="2024-04-02T00:00:00"/>
    <s v="NiKa"/>
    <n v="126"/>
    <n v="4.9539999999999997"/>
    <s v="PASS"/>
    <x v="1"/>
    <s v="NO"/>
    <m/>
    <m/>
    <m/>
    <m/>
    <m/>
    <m/>
    <m/>
    <m/>
    <m/>
    <x v="5"/>
    <m/>
    <m/>
    <m/>
    <m/>
  </r>
  <r>
    <n v="176"/>
    <x v="3"/>
    <n v="1000277"/>
    <n v="1"/>
    <s v="GEB3"/>
    <n v="1037"/>
    <s v="#003370124044"/>
    <d v="2024-04-02T00:00:00"/>
    <s v="NiKa"/>
    <d v="2024-04-02T00:00:00"/>
    <s v="NiKa"/>
    <n v="128"/>
    <n v="2.5169999999999999"/>
    <s v="PASS"/>
    <x v="1"/>
    <s v="NO"/>
    <m/>
    <m/>
    <m/>
    <m/>
    <m/>
    <m/>
    <m/>
    <m/>
    <m/>
    <x v="5"/>
    <m/>
    <m/>
    <m/>
    <m/>
  </r>
  <r>
    <n v="177"/>
    <x v="3"/>
    <n v="1000279"/>
    <n v="1"/>
    <s v="GEB5"/>
    <n v="1028"/>
    <s v="#02689144046"/>
    <d v="2024-04-02T00:00:00"/>
    <s v="NiKa"/>
    <d v="2024-04-02T00:00:00"/>
    <s v="NiKa"/>
    <n v="125"/>
    <n v="4.03"/>
    <s v="PASS"/>
    <x v="1"/>
    <s v="NO"/>
    <m/>
    <m/>
    <m/>
    <m/>
    <m/>
    <m/>
    <m/>
    <m/>
    <m/>
    <x v="5"/>
    <m/>
    <m/>
    <m/>
    <m/>
  </r>
  <r>
    <n v="178"/>
    <x v="1"/>
    <n v="1000282"/>
    <n v="1"/>
    <s v="GEB5"/>
    <n v="1057"/>
    <s v="#55925"/>
    <d v="2024-04-05T00:00:00"/>
    <s v="AnMu"/>
    <m/>
    <m/>
    <m/>
    <m/>
    <m/>
    <x v="0"/>
    <m/>
    <m/>
    <m/>
    <m/>
    <m/>
    <m/>
    <m/>
    <m/>
    <m/>
    <m/>
    <x v="5"/>
    <m/>
    <m/>
    <m/>
    <s v="Wrong Parameter"/>
  </r>
  <r>
    <n v="179"/>
    <x v="1"/>
    <n v="1000292"/>
    <n v="1"/>
    <s v="GEB5"/>
    <n v="1057"/>
    <s v="#55925"/>
    <d v="2024-04-11T00:00:00"/>
    <s v="PaMe"/>
    <d v="2024-04-11T00:00:00"/>
    <s v="PaMe"/>
    <n v="531"/>
    <n v="10"/>
    <s v="PASS"/>
    <x v="2"/>
    <m/>
    <m/>
    <m/>
    <m/>
    <m/>
    <m/>
    <m/>
    <m/>
    <m/>
    <m/>
    <x v="6"/>
    <s v="WASTE"/>
    <m/>
    <m/>
    <m/>
  </r>
  <r>
    <n v="180"/>
    <x v="1"/>
    <n v="1000309"/>
    <n v="1"/>
    <s v="GEB4"/>
    <n v="1056"/>
    <s v="#55925"/>
    <d v="2024-04-30T00:00:00"/>
    <s v="PaMe"/>
    <d v="2024-04-30T00:00:00"/>
    <s v="PaMe"/>
    <n v="529"/>
    <n v="10"/>
    <s v="FAIL"/>
    <x v="2"/>
    <m/>
    <m/>
    <m/>
    <m/>
    <m/>
    <m/>
    <m/>
    <m/>
    <m/>
    <m/>
    <x v="6"/>
    <s v="WASTE"/>
    <m/>
    <m/>
    <m/>
  </r>
  <r>
    <n v="181"/>
    <x v="1"/>
    <n v="1000315"/>
    <n v="1"/>
    <s v="GEB4"/>
    <n v="1056"/>
    <s v="#55925"/>
    <d v="2024-05-03T00:00:00"/>
    <s v="PaMe"/>
    <d v="2024-05-03T00:00:00"/>
    <s v="PaMe"/>
    <n v="528"/>
    <n v="10"/>
    <s v="FAIL"/>
    <x v="2"/>
    <m/>
    <m/>
    <m/>
    <m/>
    <m/>
    <m/>
    <m/>
    <m/>
    <m/>
    <m/>
    <x v="6"/>
    <s v="WASTE"/>
    <m/>
    <m/>
    <s v="Little hole on the bottom edge"/>
  </r>
  <r>
    <n v="182"/>
    <x v="1"/>
    <n v="1000318"/>
    <n v="1"/>
    <s v="GEB4"/>
    <n v="1056"/>
    <s v="#55925"/>
    <d v="2024-05-14T00:00:00"/>
    <s v="PaMe"/>
    <d v="2024-05-14T00:00:00"/>
    <s v="PaMe"/>
    <n v="528"/>
    <n v="10"/>
    <s v="PASS"/>
    <x v="2"/>
    <m/>
    <m/>
    <m/>
    <m/>
    <m/>
    <m/>
    <m/>
    <m/>
    <m/>
    <m/>
    <x v="6"/>
    <s v="WASTE"/>
    <m/>
    <m/>
    <m/>
  </r>
  <r>
    <n v="183"/>
    <x v="1"/>
    <n v="1000321"/>
    <n v="1"/>
    <s v="GEB4"/>
    <n v="1056"/>
    <s v="#55925"/>
    <d v="2024-05-14T00:00:00"/>
    <s v="PaMe"/>
    <d v="2024-05-14T00:00:00"/>
    <s v="PaMe"/>
    <n v="532"/>
    <n v="10"/>
    <s v="PASS"/>
    <x v="2"/>
    <m/>
    <m/>
    <m/>
    <m/>
    <m/>
    <m/>
    <m/>
    <m/>
    <m/>
    <m/>
    <x v="6"/>
    <s v="WASTE"/>
    <m/>
    <m/>
    <m/>
  </r>
  <r>
    <n v="184"/>
    <x v="1"/>
    <n v="1000339"/>
    <n v="1"/>
    <s v="GEB4"/>
    <n v="1058"/>
    <s v="#55925"/>
    <d v="2024-05-16T00:00:00"/>
    <s v="NiKa"/>
    <d v="2024-05-16T00:00:00"/>
    <s v="NiKa"/>
    <n v="523"/>
    <n v="10"/>
    <s v="PASS"/>
    <x v="2"/>
    <m/>
    <m/>
    <m/>
    <m/>
    <m/>
    <m/>
    <m/>
    <m/>
    <m/>
    <m/>
    <x v="6"/>
    <s v="WASTE"/>
    <m/>
    <m/>
    <m/>
  </r>
  <r>
    <n v="185"/>
    <x v="1"/>
    <n v="1000342"/>
    <n v="1"/>
    <s v="GEB4"/>
    <n v="1058"/>
    <s v="#55925"/>
    <d v="2024-05-17T00:00:00"/>
    <s v="NiKa"/>
    <d v="2024-05-17T00:00:00"/>
    <s v="NiKa"/>
    <n v="526"/>
    <n v="10"/>
    <s v="PASS"/>
    <x v="2"/>
    <m/>
    <m/>
    <m/>
    <m/>
    <m/>
    <m/>
    <m/>
    <m/>
    <m/>
    <m/>
    <x v="6"/>
    <s v="WASTE"/>
    <m/>
    <m/>
    <m/>
  </r>
  <r>
    <n v="186"/>
    <x v="1"/>
    <n v="1000348"/>
    <n v="1"/>
    <s v="GEB4"/>
    <n v="1058"/>
    <s v="#55925"/>
    <d v="2024-05-22T00:00:00"/>
    <s v="PaMe"/>
    <d v="2024-05-22T00:00:00"/>
    <s v="PaMe"/>
    <n v="527"/>
    <n v="10"/>
    <s v="PASS"/>
    <x v="2"/>
    <m/>
    <m/>
    <m/>
    <m/>
    <m/>
    <m/>
    <m/>
    <m/>
    <m/>
    <m/>
    <x v="6"/>
    <s v="WASTE"/>
    <m/>
    <m/>
    <m/>
  </r>
  <r>
    <n v="187"/>
    <x v="1"/>
    <n v="1000353"/>
    <n v="1"/>
    <s v="GEB3"/>
    <n v="1059"/>
    <s v="#55925"/>
    <d v="2024-05-24T00:00:00"/>
    <s v="NiKa"/>
    <d v="2024-05-24T00:00:00"/>
    <s v="NiKa"/>
    <n v="534"/>
    <n v="10"/>
    <s v="PASS"/>
    <x v="2"/>
    <m/>
    <m/>
    <m/>
    <m/>
    <m/>
    <m/>
    <m/>
    <m/>
    <m/>
    <m/>
    <x v="6"/>
    <s v="WASTE"/>
    <m/>
    <m/>
    <m/>
  </r>
  <r>
    <n v="188"/>
    <x v="1"/>
    <n v="1000354"/>
    <n v="1"/>
    <s v="GEB4"/>
    <n v="1058"/>
    <s v="#55925"/>
    <d v="2024-05-24T00:00:00"/>
    <s v="NiKa"/>
    <d v="2024-05-24T00:00:00"/>
    <s v="NiKa"/>
    <n v="527"/>
    <n v="10"/>
    <s v="PASS"/>
    <x v="2"/>
    <m/>
    <m/>
    <m/>
    <m/>
    <m/>
    <m/>
    <m/>
    <m/>
    <m/>
    <m/>
    <x v="6"/>
    <s v="WASTE"/>
    <m/>
    <m/>
    <m/>
  </r>
  <r>
    <n v="189"/>
    <x v="1"/>
    <n v="1000358"/>
    <n v="1"/>
    <s v="GEB3"/>
    <n v="1059"/>
    <s v="#55925"/>
    <d v="2024-05-27T00:00:00"/>
    <s v="PaMe"/>
    <d v="2024-05-27T00:00:00"/>
    <s v="PaMe"/>
    <n v="534"/>
    <n v="10"/>
    <s v="PASS"/>
    <x v="2"/>
    <m/>
    <m/>
    <m/>
    <m/>
    <m/>
    <m/>
    <m/>
    <m/>
    <m/>
    <m/>
    <x v="6"/>
    <s v="WASTE"/>
    <m/>
    <m/>
    <m/>
  </r>
  <r>
    <n v="190"/>
    <x v="1"/>
    <n v="1000362"/>
    <n v="1"/>
    <s v="GEB4"/>
    <n v="1058"/>
    <s v="#55925"/>
    <d v="2024-05-28T00:00:00"/>
    <s v="PaMe"/>
    <d v="2024-05-28T00:00:00"/>
    <s v="PaMe"/>
    <n v="526"/>
    <n v="10"/>
    <s v="PASS"/>
    <x v="2"/>
    <m/>
    <m/>
    <m/>
    <m/>
    <m/>
    <m/>
    <m/>
    <m/>
    <m/>
    <m/>
    <x v="6"/>
    <s v="WASTE"/>
    <m/>
    <m/>
    <m/>
  </r>
  <r>
    <n v="191"/>
    <x v="1"/>
    <n v="1000363"/>
    <n v="1"/>
    <s v="GEB5"/>
    <n v="1060"/>
    <s v="#55925"/>
    <d v="2024-05-28T00:00:00"/>
    <s v="PaMe"/>
    <d v="2024-05-28T00:00:00"/>
    <s v="PaMe"/>
    <n v="530"/>
    <n v="10"/>
    <s v="PASS"/>
    <x v="2"/>
    <m/>
    <m/>
    <m/>
    <m/>
    <m/>
    <m/>
    <m/>
    <m/>
    <m/>
    <m/>
    <x v="6"/>
    <s v="WASTE"/>
    <m/>
    <m/>
    <m/>
  </r>
  <r>
    <n v="192"/>
    <x v="1"/>
    <n v="1000365"/>
    <n v="1"/>
    <s v="GEB4"/>
    <n v="1062"/>
    <s v="#55925"/>
    <d v="2024-05-29T00:00:00"/>
    <s v="PaMe"/>
    <d v="2024-05-29T00:00:00"/>
    <s v="PaMe"/>
    <n v="525"/>
    <n v="10"/>
    <s v="PASS"/>
    <x v="2"/>
    <m/>
    <m/>
    <m/>
    <m/>
    <m/>
    <m/>
    <m/>
    <m/>
    <m/>
    <m/>
    <x v="6"/>
    <s v="WASTE"/>
    <m/>
    <m/>
    <m/>
  </r>
  <r>
    <n v="193"/>
    <x v="1"/>
    <n v="1000368"/>
    <n v="1"/>
    <s v="GEB4"/>
    <n v="1062"/>
    <s v="#55925"/>
    <d v="2024-05-31T00:00:00"/>
    <s v="BjBo"/>
    <d v="2024-05-31T00:00:00"/>
    <s v="BjBo"/>
    <n v="524"/>
    <n v="10"/>
    <s v="FAIL"/>
    <x v="2"/>
    <m/>
    <m/>
    <m/>
    <m/>
    <m/>
    <m/>
    <m/>
    <m/>
    <m/>
    <m/>
    <x v="6"/>
    <s v="WASTE"/>
    <m/>
    <m/>
    <s v="underextrusion"/>
  </r>
  <r>
    <n v="194"/>
    <x v="1"/>
    <n v="1000369"/>
    <n v="1"/>
    <s v="GEB5"/>
    <n v="1063"/>
    <s v="#55925"/>
    <d v="2024-05-31T00:00:00"/>
    <s v="BjBo"/>
    <d v="2024-05-31T00:00:00"/>
    <s v="BjBo"/>
    <n v="536"/>
    <n v="10"/>
    <s v="FAIL"/>
    <x v="2"/>
    <m/>
    <m/>
    <m/>
    <m/>
    <m/>
    <m/>
    <m/>
    <m/>
    <m/>
    <m/>
    <x v="6"/>
    <s v="WASTE"/>
    <m/>
    <m/>
    <s v="underextrusion"/>
  </r>
  <r>
    <n v="195"/>
    <x v="1"/>
    <n v="1000371"/>
    <n v="1"/>
    <s v="GEB4"/>
    <n v="1062"/>
    <s v="#55925"/>
    <d v="2024-06-03T00:00:00"/>
    <s v="PaMe"/>
    <d v="2024-06-03T00:00:00"/>
    <s v="PaMe"/>
    <n v="524"/>
    <n v="10"/>
    <s v="PASS"/>
    <x v="2"/>
    <m/>
    <m/>
    <m/>
    <m/>
    <m/>
    <m/>
    <m/>
    <m/>
    <m/>
    <m/>
    <x v="6"/>
    <s v="WASTE"/>
    <m/>
    <m/>
    <m/>
  </r>
  <r>
    <n v="196"/>
    <x v="1"/>
    <n v="1000372"/>
    <n v="1"/>
    <s v="GEB5"/>
    <n v="1063"/>
    <s v="#55925"/>
    <d v="2024-06-03T00:00:00"/>
    <s v="PaMe"/>
    <d v="2024-06-03T00:00:00"/>
    <s v="PaMe"/>
    <n v="537"/>
    <n v="10"/>
    <s v="PASS"/>
    <x v="2"/>
    <m/>
    <m/>
    <m/>
    <m/>
    <m/>
    <m/>
    <m/>
    <m/>
    <m/>
    <m/>
    <x v="6"/>
    <s v="WASTE"/>
    <m/>
    <m/>
    <m/>
  </r>
  <r>
    <n v="197"/>
    <x v="1"/>
    <n v="1000374"/>
    <n v="1"/>
    <s v="GEB4"/>
    <n v="1062"/>
    <s v="#55925"/>
    <d v="2024-06-04T00:00:00"/>
    <s v="PaMe"/>
    <d v="2024-06-04T00:00:00"/>
    <s v="PaMe"/>
    <n v="524"/>
    <n v="10"/>
    <s v="PASS"/>
    <x v="2"/>
    <m/>
    <m/>
    <m/>
    <m/>
    <m/>
    <m/>
    <m/>
    <m/>
    <m/>
    <m/>
    <x v="6"/>
    <s v="WASTE"/>
    <m/>
    <m/>
    <m/>
  </r>
  <r>
    <n v="198"/>
    <x v="1"/>
    <n v="1000375"/>
    <n v="1"/>
    <s v="GEB5"/>
    <n v="1063"/>
    <s v="#55925"/>
    <d v="2024-06-04T00:00:00"/>
    <s v="PaMe"/>
    <d v="2024-06-04T00:00:00"/>
    <s v="PaMe"/>
    <n v="537"/>
    <n v="10"/>
    <s v="PASS"/>
    <x v="2"/>
    <m/>
    <m/>
    <m/>
    <m/>
    <m/>
    <m/>
    <m/>
    <m/>
    <m/>
    <m/>
    <x v="6"/>
    <s v="WASTE"/>
    <m/>
    <m/>
    <m/>
  </r>
  <r>
    <n v="199"/>
    <x v="3"/>
    <n v="1000376"/>
    <n v="1"/>
    <s v="GEB3"/>
    <n v="1061"/>
    <s v="#55925"/>
    <d v="2024-06-04T00:00:00"/>
    <s v="NiKa"/>
    <d v="2024-06-04T00:00:00"/>
    <s v="NiKa"/>
    <n v="122"/>
    <n v="10"/>
    <s v="PASS"/>
    <x v="2"/>
    <m/>
    <m/>
    <m/>
    <m/>
    <m/>
    <m/>
    <m/>
    <m/>
    <m/>
    <m/>
    <x v="6"/>
    <s v="WASTE"/>
    <m/>
    <m/>
    <m/>
  </r>
  <r>
    <n v="200"/>
    <x v="3"/>
    <n v="1000377"/>
    <n v="1"/>
    <s v="GEB4"/>
    <n v="1062"/>
    <s v="#55925"/>
    <d v="2024-06-04T00:00:00"/>
    <s v="NiKa"/>
    <d v="2024-06-04T00:00:00"/>
    <s v="NiKa"/>
    <n v="119"/>
    <n v="10"/>
    <s v="PASS"/>
    <x v="2"/>
    <m/>
    <m/>
    <m/>
    <m/>
    <m/>
    <m/>
    <m/>
    <m/>
    <m/>
    <m/>
    <x v="6"/>
    <s v="WASTE"/>
    <m/>
    <m/>
    <m/>
  </r>
  <r>
    <n v="201"/>
    <x v="3"/>
    <n v="1000380"/>
    <n v="1"/>
    <s v="GEB4"/>
    <n v="1062"/>
    <s v="#55925"/>
    <d v="2024-06-05T00:00:00"/>
    <s v="PaMe"/>
    <d v="2024-06-05T00:00:00"/>
    <s v="PaMe"/>
    <n v="119"/>
    <n v="10"/>
    <s v="PASS"/>
    <x v="2"/>
    <m/>
    <m/>
    <m/>
    <m/>
    <m/>
    <m/>
    <m/>
    <m/>
    <m/>
    <m/>
    <x v="6"/>
    <s v="WASTE"/>
    <m/>
    <m/>
    <m/>
  </r>
  <r>
    <n v="202"/>
    <x v="3"/>
    <n v="1000381"/>
    <n v="1"/>
    <s v="GEB3"/>
    <n v="1061"/>
    <s v="#55925"/>
    <d v="2024-06-06T00:00:00"/>
    <s v="PaMe"/>
    <d v="2024-06-06T00:00:00"/>
    <s v="PaMe"/>
    <n v="121"/>
    <n v="10"/>
    <s v="PASS"/>
    <x v="2"/>
    <m/>
    <m/>
    <m/>
    <m/>
    <m/>
    <m/>
    <m/>
    <m/>
    <m/>
    <m/>
    <x v="6"/>
    <s v="WASTE"/>
    <m/>
    <m/>
    <m/>
  </r>
  <r>
    <n v="203"/>
    <x v="3"/>
    <n v="1000382"/>
    <n v="1"/>
    <s v="GEB3"/>
    <n v="1061"/>
    <s v="#55925"/>
    <d v="2024-06-05T00:00:00"/>
    <s v="BjBo"/>
    <d v="2024-06-05T00:00:00"/>
    <s v="BjBo"/>
    <n v="121"/>
    <n v="10"/>
    <s v="PASS"/>
    <x v="2"/>
    <m/>
    <m/>
    <m/>
    <m/>
    <m/>
    <m/>
    <m/>
    <m/>
    <m/>
    <m/>
    <x v="6"/>
    <s v="WASTE"/>
    <m/>
    <m/>
    <m/>
  </r>
  <r>
    <n v="204"/>
    <x v="3"/>
    <n v="1000383"/>
    <n v="1"/>
    <s v="GEB4"/>
    <n v="1062"/>
    <s v="#55925"/>
    <d v="2024-06-05T00:00:00"/>
    <s v="BjBo"/>
    <d v="2024-06-05T00:00:00"/>
    <s v="BjBo"/>
    <n v="119"/>
    <n v="10"/>
    <s v="PASS"/>
    <x v="2"/>
    <m/>
    <m/>
    <m/>
    <m/>
    <m/>
    <m/>
    <m/>
    <m/>
    <m/>
    <m/>
    <x v="6"/>
    <s v="WASTE"/>
    <m/>
    <m/>
    <m/>
  </r>
  <r>
    <n v="205"/>
    <x v="3"/>
    <n v="1000384"/>
    <n v="1"/>
    <s v="GEB5"/>
    <n v="1063"/>
    <s v="#55925"/>
    <d v="2024-06-05T00:00:00"/>
    <s v="BjBo"/>
    <d v="2024-06-05T00:00:00"/>
    <s v="BjBo"/>
    <n v="122"/>
    <n v="10"/>
    <s v="PASS"/>
    <x v="2"/>
    <m/>
    <m/>
    <m/>
    <m/>
    <m/>
    <m/>
    <m/>
    <m/>
    <m/>
    <m/>
    <x v="6"/>
    <s v="WASTE"/>
    <m/>
    <m/>
    <m/>
  </r>
  <r>
    <n v="206"/>
    <x v="3"/>
    <n v="1000385"/>
    <n v="1"/>
    <s v="GEB5"/>
    <n v="1064"/>
    <s v="#55925"/>
    <d v="2024-06-10T00:00:00"/>
    <s v="PaMe"/>
    <m/>
    <m/>
    <m/>
    <m/>
    <m/>
    <x v="2"/>
    <m/>
    <m/>
    <m/>
    <m/>
    <m/>
    <m/>
    <m/>
    <m/>
    <m/>
    <m/>
    <x v="6"/>
    <s v="WASTE"/>
    <m/>
    <m/>
    <s v="No Printing"/>
  </r>
  <r>
    <n v="207"/>
    <x v="3"/>
    <n v="1000386"/>
    <n v="1"/>
    <s v="GEB4"/>
    <n v="1062"/>
    <s v="#55925"/>
    <d v="2024-06-06T00:00:00"/>
    <s v="PaMe"/>
    <d v="2024-06-06T00:00:00"/>
    <s v="PaMe"/>
    <n v="118"/>
    <n v="10"/>
    <s v="PASS"/>
    <x v="2"/>
    <m/>
    <m/>
    <m/>
    <m/>
    <m/>
    <m/>
    <m/>
    <m/>
    <m/>
    <m/>
    <x v="6"/>
    <s v="WASTE"/>
    <m/>
    <m/>
    <m/>
  </r>
  <r>
    <n v="208"/>
    <x v="3"/>
    <n v="1000388"/>
    <n v="1"/>
    <s v="GEB3"/>
    <n v="1061"/>
    <s v="#55925"/>
    <d v="2024-06-07T00:00:00"/>
    <s v="PaMe"/>
    <d v="2024-06-07T00:00:00"/>
    <s v="PaMe"/>
    <n v="122"/>
    <n v="10"/>
    <s v="PASS"/>
    <x v="2"/>
    <m/>
    <m/>
    <m/>
    <m/>
    <m/>
    <m/>
    <m/>
    <m/>
    <m/>
    <m/>
    <x v="6"/>
    <s v="WASTE"/>
    <m/>
    <m/>
    <m/>
  </r>
  <r>
    <n v="209"/>
    <x v="3"/>
    <n v="1000393"/>
    <n v="1"/>
    <s v="GEB4"/>
    <n v="1062"/>
    <s v="#55925"/>
    <d v="2024-06-07T00:00:00"/>
    <s v="BjBo"/>
    <d v="2024-06-07T00:00:00"/>
    <s v="BjBo"/>
    <n v="118"/>
    <n v="10"/>
    <s v="PASS"/>
    <x v="2"/>
    <s v="NO"/>
    <m/>
    <m/>
    <m/>
    <m/>
    <m/>
    <m/>
    <m/>
    <m/>
    <m/>
    <x v="6"/>
    <s v="WASTE"/>
    <m/>
    <m/>
    <s v="Stringing im Inneren der Flasche"/>
  </r>
  <r>
    <n v="210"/>
    <x v="3"/>
    <n v="1000396"/>
    <n v="1"/>
    <s v="GEB4"/>
    <n v="1062"/>
    <s v="#55925"/>
    <d v="2024-06-09T00:00:00"/>
    <s v="BjBo"/>
    <d v="2024-06-09T00:00:00"/>
    <s v="BjBo"/>
    <n v="118"/>
    <n v="10"/>
    <s v="FAIL"/>
    <x v="2"/>
    <m/>
    <m/>
    <m/>
    <m/>
    <m/>
    <m/>
    <m/>
    <m/>
    <m/>
    <m/>
    <x v="6"/>
    <s v="WASTE"/>
    <m/>
    <m/>
    <s v="Strining im inneren"/>
  </r>
  <r>
    <n v="211"/>
    <x v="3"/>
    <n v="1000404"/>
    <n v="1"/>
    <s v="GEB3"/>
    <n v="1062"/>
    <s v="#55925"/>
    <d v="2024-06-10T00:00:00"/>
    <s v="NiKa"/>
    <d v="2024-06-10T00:00:00"/>
    <s v="NiKa"/>
    <n v="119"/>
    <n v="10"/>
    <s v="FAIL"/>
    <x v="2"/>
    <m/>
    <m/>
    <m/>
    <m/>
    <m/>
    <m/>
    <m/>
    <m/>
    <m/>
    <m/>
    <x v="6"/>
    <s v="WASTE"/>
    <m/>
    <m/>
    <s v="Stringing im inneren der Flasche"/>
  </r>
  <r>
    <n v="212"/>
    <x v="3"/>
    <n v="1000407"/>
    <n v="1"/>
    <s v="GEB3"/>
    <n v="1062"/>
    <s v="#55925"/>
    <d v="2024-06-11T00:00:00"/>
    <s v="PaMe"/>
    <d v="2024-06-11T00:00:00"/>
    <s v="PaMe"/>
    <n v="119"/>
    <n v="10"/>
    <s v="PASS"/>
    <x v="2"/>
    <m/>
    <m/>
    <m/>
    <m/>
    <m/>
    <m/>
    <m/>
    <m/>
    <m/>
    <m/>
    <x v="6"/>
    <s v="WASTE"/>
    <m/>
    <m/>
    <m/>
  </r>
  <r>
    <n v="213"/>
    <x v="3"/>
    <n v="1000416"/>
    <n v="1"/>
    <s v="GEB3"/>
    <n v="1061"/>
    <s v="#55925"/>
    <d v="2024-06-12T00:00:00"/>
    <s v="NiKa"/>
    <d v="2024-06-12T00:00:00"/>
    <s v="NiKa"/>
    <n v="121"/>
    <n v="10"/>
    <s v="PASS"/>
    <x v="2"/>
    <m/>
    <m/>
    <m/>
    <m/>
    <m/>
    <m/>
    <m/>
    <m/>
    <m/>
    <m/>
    <x v="6"/>
    <s v="WASTE"/>
    <m/>
    <m/>
    <m/>
  </r>
  <r>
    <n v="214"/>
    <x v="3"/>
    <n v="1000417"/>
    <n v="1"/>
    <s v="GEB4"/>
    <n v="1062"/>
    <s v="#55925"/>
    <d v="2024-06-12T00:00:00"/>
    <s v="NiKa"/>
    <d v="2024-06-12T00:00:00"/>
    <s v="NiKa"/>
    <n v="118"/>
    <n v="10"/>
    <s v="PASS"/>
    <x v="2"/>
    <m/>
    <m/>
    <m/>
    <m/>
    <m/>
    <m/>
    <m/>
    <m/>
    <m/>
    <m/>
    <x v="6"/>
    <s v="WASTE"/>
    <m/>
    <m/>
    <m/>
  </r>
  <r>
    <n v="215"/>
    <x v="3"/>
    <n v="1000419"/>
    <n v="1"/>
    <s v="GEB3"/>
    <n v="1061"/>
    <s v="#55925"/>
    <d v="2024-06-13T00:00:00"/>
    <s v="NiKa"/>
    <d v="2024-06-13T00:00:00"/>
    <s v="NiKa"/>
    <n v="121"/>
    <n v="10"/>
    <s v="PASS"/>
    <x v="2"/>
    <m/>
    <m/>
    <m/>
    <m/>
    <m/>
    <m/>
    <m/>
    <m/>
    <m/>
    <m/>
    <x v="6"/>
    <s v="WASTE"/>
    <m/>
    <m/>
    <m/>
  </r>
  <r>
    <n v="216"/>
    <x v="3"/>
    <n v="1000420"/>
    <n v="1"/>
    <s v="GEB4"/>
    <n v="1062"/>
    <s v="#55925"/>
    <d v="2024-06-13T00:00:00"/>
    <s v="NiKa"/>
    <d v="2024-06-13T00:00:00"/>
    <s v="NiKa"/>
    <n v="119"/>
    <n v="10"/>
    <s v="PASS"/>
    <x v="2"/>
    <m/>
    <m/>
    <m/>
    <m/>
    <m/>
    <m/>
    <m/>
    <m/>
    <m/>
    <m/>
    <x v="6"/>
    <s v="WASTE"/>
    <m/>
    <m/>
    <m/>
  </r>
  <r>
    <n v="217"/>
    <x v="3"/>
    <n v="1000423"/>
    <n v="1"/>
    <s v="GEB4"/>
    <n v="1062"/>
    <s v="#55925"/>
    <d v="2024-06-14T00:00:00"/>
    <s v="PaMe"/>
    <d v="2024-06-14T00:00:00"/>
    <s v="PaMe"/>
    <n v="118"/>
    <n v="10"/>
    <s v="FAIL"/>
    <x v="2"/>
    <m/>
    <m/>
    <m/>
    <m/>
    <m/>
    <m/>
    <m/>
    <m/>
    <m/>
    <m/>
    <x v="6"/>
    <s v="WASTE"/>
    <m/>
    <m/>
    <s v="strong stringing"/>
  </r>
  <r>
    <n v="218"/>
    <x v="3"/>
    <n v="1000425"/>
    <n v="1"/>
    <s v="GEB3"/>
    <n v="1061"/>
    <s v="#55925"/>
    <d v="2024-06-14T00:00:00"/>
    <s v="NiKa"/>
    <d v="2024-06-14T00:00:00"/>
    <s v="NiKa"/>
    <n v="120"/>
    <n v="10"/>
    <s v="PASS"/>
    <x v="2"/>
    <m/>
    <m/>
    <m/>
    <m/>
    <m/>
    <m/>
    <m/>
    <m/>
    <m/>
    <m/>
    <x v="6"/>
    <s v="WASTE"/>
    <m/>
    <m/>
    <m/>
  </r>
  <r>
    <n v="219"/>
    <x v="3"/>
    <n v="1000426"/>
    <n v="1"/>
    <s v="GEB4"/>
    <n v="1063"/>
    <s v="#55925"/>
    <d v="2024-06-14T00:00:00"/>
    <s v="NiKa"/>
    <d v="2024-06-14T00:00:00"/>
    <s v="NiKa"/>
    <n v="121"/>
    <n v="10"/>
    <s v="FAIL"/>
    <x v="2"/>
    <m/>
    <m/>
    <m/>
    <m/>
    <m/>
    <m/>
    <m/>
    <m/>
    <m/>
    <m/>
    <x v="6"/>
    <s v="WASTE"/>
    <m/>
    <m/>
    <s v="Bottom Print Fail"/>
  </r>
  <r>
    <n v="220"/>
    <x v="3"/>
    <n v="1000431"/>
    <n v="1"/>
    <s v="GEB3"/>
    <n v="1062"/>
    <s v="#55925"/>
    <d v="2024-06-15T00:00:00"/>
    <s v="NiKa"/>
    <d v="2024-06-15T00:00:00"/>
    <s v="NiKa"/>
    <n v="119"/>
    <n v="10"/>
    <s v="PASS"/>
    <x v="2"/>
    <m/>
    <m/>
    <m/>
    <m/>
    <m/>
    <m/>
    <m/>
    <m/>
    <m/>
    <m/>
    <x v="6"/>
    <s v="WASTE"/>
    <m/>
    <m/>
    <m/>
  </r>
  <r>
    <n v="221"/>
    <x v="3"/>
    <n v="1000432"/>
    <n v="1"/>
    <s v="GEB4"/>
    <n v="1063"/>
    <s v="#55925"/>
    <d v="2024-06-15T00:00:00"/>
    <s v="NiKa"/>
    <d v="2024-06-15T00:00:00"/>
    <s v="NiKa"/>
    <n v="121"/>
    <n v="10"/>
    <s v="PASS"/>
    <x v="2"/>
    <m/>
    <m/>
    <m/>
    <m/>
    <m/>
    <m/>
    <m/>
    <m/>
    <m/>
    <m/>
    <x v="6"/>
    <s v="WASTE"/>
    <m/>
    <m/>
    <m/>
  </r>
  <r>
    <n v="222"/>
    <x v="3"/>
    <n v="1000434"/>
    <n v="1"/>
    <s v="GEB3"/>
    <n v="1062"/>
    <s v="#55925"/>
    <d v="2024-06-17T00:00:00"/>
    <s v="PaMe"/>
    <d v="2024-06-17T00:00:00"/>
    <s v="PaMe"/>
    <n v="119"/>
    <n v="10"/>
    <s v="PASS"/>
    <x v="2"/>
    <m/>
    <m/>
    <m/>
    <m/>
    <m/>
    <m/>
    <m/>
    <m/>
    <m/>
    <m/>
    <x v="6"/>
    <s v="WASTE"/>
    <m/>
    <m/>
    <m/>
  </r>
  <r>
    <n v="223"/>
    <x v="1"/>
    <n v="1000209"/>
    <n v="1"/>
    <s v="GEB3"/>
    <n v="1003"/>
    <s v="#030815126069"/>
    <d v="2023-08-15T00:00:00"/>
    <m/>
    <m/>
    <m/>
    <n v="542.45000000000005"/>
    <n v="2.6949999999999998"/>
    <m/>
    <x v="1"/>
    <s v="NO"/>
    <m/>
    <m/>
    <m/>
    <m/>
    <m/>
    <m/>
    <m/>
    <m/>
    <m/>
    <x v="2"/>
    <m/>
    <s v="A167"/>
    <s v="AlephFarms"/>
    <m/>
  </r>
  <r>
    <n v="224"/>
    <x v="3"/>
    <n v="1000437"/>
    <n v="1"/>
    <s v="GEB3"/>
    <n v="1061"/>
    <s v="#55925"/>
    <d v="2024-06-18T00:00:00"/>
    <s v="PaMe"/>
    <d v="2024-06-18T00:00:00"/>
    <s v="PaMe"/>
    <n v="121"/>
    <n v="10"/>
    <s v="PASS"/>
    <x v="2"/>
    <m/>
    <m/>
    <m/>
    <m/>
    <m/>
    <m/>
    <m/>
    <m/>
    <m/>
    <m/>
    <x v="6"/>
    <s v="WASTE"/>
    <m/>
    <m/>
    <m/>
  </r>
  <r>
    <n v="225"/>
    <x v="3"/>
    <n v="1000442"/>
    <n v="1"/>
    <s v="GEB3"/>
    <n v="1062"/>
    <s v="#55925"/>
    <d v="2024-06-20T00:00:00"/>
    <s v="PaMe"/>
    <d v="2024-06-20T00:00:00"/>
    <s v="PaMe"/>
    <n v="119"/>
    <n v="10"/>
    <s v="PASS"/>
    <x v="2"/>
    <m/>
    <m/>
    <m/>
    <m/>
    <m/>
    <m/>
    <m/>
    <m/>
    <m/>
    <m/>
    <x v="6"/>
    <s v="WASTE"/>
    <m/>
    <m/>
    <m/>
  </r>
  <r>
    <n v="226"/>
    <x v="3"/>
    <n v="1000448"/>
    <n v="1"/>
    <s v="GEB3"/>
    <n v="1064"/>
    <s v="#55925"/>
    <d v="2024-06-24T00:00:00"/>
    <s v="PaMe"/>
    <d v="2024-06-24T00:00:00"/>
    <s v="PaMe"/>
    <n v="122"/>
    <n v="10"/>
    <s v="PASS"/>
    <x v="2"/>
    <m/>
    <m/>
    <m/>
    <m/>
    <m/>
    <m/>
    <m/>
    <m/>
    <m/>
    <m/>
    <x v="6"/>
    <s v="WASTE"/>
    <m/>
    <m/>
    <m/>
  </r>
  <r>
    <n v="227"/>
    <x v="3"/>
    <n v="1000455"/>
    <n v="1"/>
    <s v="GEB4"/>
    <n v="1062"/>
    <s v="#55925"/>
    <d v="2024-06-26T00:00:00"/>
    <s v="PaMe"/>
    <d v="2024-06-26T00:00:00"/>
    <s v="PaMe"/>
    <n v="118"/>
    <n v="10"/>
    <s v="PASS"/>
    <x v="2"/>
    <m/>
    <m/>
    <m/>
    <m/>
    <m/>
    <m/>
    <m/>
    <m/>
    <m/>
    <m/>
    <x v="6"/>
    <s v="WASTE"/>
    <m/>
    <m/>
    <m/>
  </r>
  <r>
    <n v="228"/>
    <x v="3"/>
    <n v="1000460"/>
    <n v="1"/>
    <s v="GEB3"/>
    <n v="1062"/>
    <s v="#55925"/>
    <d v="2024-06-28T00:00:00"/>
    <s v="PaMe"/>
    <d v="2024-06-28T00:00:00"/>
    <s v="PaMe"/>
    <n v="118"/>
    <n v="10"/>
    <s v="PASS"/>
    <x v="2"/>
    <m/>
    <m/>
    <m/>
    <m/>
    <m/>
    <m/>
    <m/>
    <m/>
    <m/>
    <m/>
    <x v="6"/>
    <s v="WASTE"/>
    <m/>
    <m/>
    <m/>
  </r>
  <r>
    <n v="229"/>
    <x v="3"/>
    <n v="1000466"/>
    <n v="1"/>
    <s v="GEB3"/>
    <n v="1062"/>
    <s v="#55925"/>
    <d v="2024-07-02T00:00:00"/>
    <s v="PaMe"/>
    <d v="2024-07-02T00:00:00"/>
    <s v="PaMe"/>
    <n v="118"/>
    <n v="10"/>
    <s v="PASS"/>
    <x v="2"/>
    <m/>
    <m/>
    <m/>
    <m/>
    <m/>
    <m/>
    <m/>
    <m/>
    <m/>
    <m/>
    <x v="6"/>
    <s v="WASTE"/>
    <m/>
    <m/>
    <m/>
  </r>
  <r>
    <n v="230"/>
    <x v="3"/>
    <n v="1000471"/>
    <n v="1"/>
    <s v="GEB5"/>
    <n v="1061"/>
    <s v="#55925"/>
    <d v="2024-07-02T00:00:00"/>
    <s v="NiKa"/>
    <d v="2024-07-02T00:00:00"/>
    <s v="NiKa"/>
    <n v="120"/>
    <n v="10"/>
    <s v="PASS"/>
    <x v="2"/>
    <m/>
    <m/>
    <m/>
    <m/>
    <m/>
    <m/>
    <m/>
    <m/>
    <m/>
    <m/>
    <x v="6"/>
    <s v="WASTE"/>
    <m/>
    <m/>
    <m/>
  </r>
  <r>
    <n v="231"/>
    <x v="3"/>
    <n v="1000478"/>
    <n v="1"/>
    <s v="GEB3"/>
    <n v="1064"/>
    <s v="#55925"/>
    <d v="2024-07-04T00:00:00"/>
    <s v="NiKa"/>
    <d v="2024-07-04T00:00:00"/>
    <s v="NiKa"/>
    <n v="122"/>
    <n v="10"/>
    <s v="PASS"/>
    <x v="2"/>
    <m/>
    <m/>
    <m/>
    <m/>
    <m/>
    <m/>
    <m/>
    <m/>
    <m/>
    <m/>
    <x v="6"/>
    <s v="WASTE"/>
    <m/>
    <m/>
    <m/>
  </r>
  <r>
    <n v="232"/>
    <x v="3"/>
    <n v="1000479"/>
    <n v="1"/>
    <s v="GEB4"/>
    <n v="1063"/>
    <s v="#55925"/>
    <d v="2024-07-04T00:00:00"/>
    <s v="NiKa"/>
    <d v="2024-07-04T00:00:00"/>
    <s v="NiKa"/>
    <n v="122"/>
    <n v="10"/>
    <s v="PASS"/>
    <x v="2"/>
    <m/>
    <m/>
    <m/>
    <m/>
    <m/>
    <m/>
    <m/>
    <m/>
    <m/>
    <m/>
    <x v="6"/>
    <s v="WASTE"/>
    <m/>
    <m/>
    <m/>
  </r>
  <r>
    <n v="233"/>
    <x v="3"/>
    <n v="1000488"/>
    <n v="1"/>
    <s v="GEB4"/>
    <n v="1063"/>
    <s v="#55925"/>
    <d v="2024-07-09T00:00:00"/>
    <s v="PaMe"/>
    <d v="2024-07-09T00:00:00"/>
    <s v="PaMe"/>
    <n v="122"/>
    <n v="10"/>
    <s v="PASS"/>
    <x v="2"/>
    <m/>
    <m/>
    <m/>
    <m/>
    <m/>
    <m/>
    <m/>
    <m/>
    <m/>
    <m/>
    <x v="6"/>
    <s v="WASTE"/>
    <m/>
    <m/>
    <m/>
  </r>
  <r>
    <n v="234"/>
    <x v="3"/>
    <n v="1000490"/>
    <n v="1"/>
    <s v="GEB3"/>
    <n v="1063"/>
    <s v="#55925"/>
    <d v="2024-07-09T00:00:00"/>
    <s v="NiKa"/>
    <d v="2024-07-09T00:00:00"/>
    <s v="NiKa"/>
    <n v="122"/>
    <n v="10"/>
    <s v="PASS"/>
    <x v="2"/>
    <m/>
    <m/>
    <m/>
    <m/>
    <m/>
    <m/>
    <m/>
    <m/>
    <m/>
    <m/>
    <x v="6"/>
    <s v="WASTE"/>
    <m/>
    <m/>
    <m/>
  </r>
  <r>
    <n v="235"/>
    <x v="3"/>
    <n v="1000492"/>
    <n v="1"/>
    <s v="GEB5"/>
    <n v="1062"/>
    <s v="#55925"/>
    <d v="2024-07-09T00:00:00"/>
    <s v="NiKa"/>
    <d v="2024-07-09T00:00:00"/>
    <s v="NiKa"/>
    <n v="115"/>
    <n v="10"/>
    <s v="PASS"/>
    <x v="2"/>
    <m/>
    <m/>
    <m/>
    <m/>
    <m/>
    <m/>
    <m/>
    <m/>
    <m/>
    <m/>
    <x v="6"/>
    <s v="WASTE"/>
    <m/>
    <m/>
    <m/>
  </r>
  <r>
    <n v="236"/>
    <x v="3"/>
    <n v="1000495"/>
    <n v="1"/>
    <s v="GEB5"/>
    <n v="1062"/>
    <s v="#55925"/>
    <d v="2024-07-10T00:00:00"/>
    <s v="NiKa"/>
    <d v="2024-07-10T00:00:00"/>
    <s v="NiKa"/>
    <n v="116"/>
    <n v="10"/>
    <s v="PASS"/>
    <x v="2"/>
    <m/>
    <m/>
    <m/>
    <m/>
    <m/>
    <m/>
    <m/>
    <m/>
    <m/>
    <m/>
    <x v="6"/>
    <s v="WASTE"/>
    <m/>
    <m/>
    <m/>
  </r>
  <r>
    <n v="237"/>
    <x v="3"/>
    <n v="1000496"/>
    <n v="1"/>
    <s v="GEB3"/>
    <n v="1063"/>
    <s v="#55925"/>
    <d v="2024-07-10T00:00:00"/>
    <s v="PaMe"/>
    <d v="2024-07-10T00:00:00"/>
    <s v="PaMe"/>
    <n v="122"/>
    <n v="10"/>
    <s v="PASS"/>
    <x v="2"/>
    <m/>
    <m/>
    <m/>
    <m/>
    <m/>
    <m/>
    <m/>
    <m/>
    <m/>
    <m/>
    <x v="6"/>
    <s v="WASTE"/>
    <m/>
    <m/>
    <m/>
  </r>
  <r>
    <n v="238"/>
    <x v="3"/>
    <n v="1000498"/>
    <n v="1"/>
    <s v="GEB5"/>
    <n v="1062"/>
    <s v="#55925"/>
    <d v="2024-07-10T00:00:00"/>
    <s v="PaMe"/>
    <d v="2024-07-10T00:00:00"/>
    <s v="PaMe"/>
    <n v="116"/>
    <n v="10"/>
    <s v="PASS"/>
    <x v="2"/>
    <m/>
    <m/>
    <m/>
    <m/>
    <m/>
    <m/>
    <m/>
    <m/>
    <m/>
    <m/>
    <x v="6"/>
    <s v="WASTE"/>
    <m/>
    <m/>
    <m/>
  </r>
  <r>
    <n v="239"/>
    <x v="3"/>
    <n v="1000499"/>
    <n v="1"/>
    <s v="GEB3"/>
    <n v="1063"/>
    <s v="#55925"/>
    <d v="2024-07-11T00:00:00"/>
    <s v="PaMe"/>
    <d v="2024-07-11T00:00:00"/>
    <s v="PaMe"/>
    <n v="123"/>
    <n v="10"/>
    <s v="PASS"/>
    <x v="2"/>
    <m/>
    <m/>
    <m/>
    <m/>
    <m/>
    <m/>
    <m/>
    <m/>
    <m/>
    <m/>
    <x v="6"/>
    <s v="WASTE"/>
    <m/>
    <m/>
    <m/>
  </r>
  <r>
    <n v="240"/>
    <x v="3"/>
    <n v="1000501"/>
    <n v="1"/>
    <s v="GEB5"/>
    <n v="1062"/>
    <s v="#55925"/>
    <d v="2024-07-11T00:00:00"/>
    <s v="PaMe"/>
    <d v="2024-07-11T00:00:00"/>
    <s v="PaMe"/>
    <n v="117"/>
    <n v="10"/>
    <s v="PASS"/>
    <x v="2"/>
    <m/>
    <m/>
    <m/>
    <m/>
    <m/>
    <m/>
    <m/>
    <m/>
    <m/>
    <m/>
    <x v="6"/>
    <s v="WASTE"/>
    <m/>
    <m/>
    <m/>
  </r>
  <r>
    <n v="241"/>
    <x v="2"/>
    <n v="1000218"/>
    <n v="1"/>
    <s v="GEB5"/>
    <n v="1005"/>
    <s v="#030815126069"/>
    <d v="2023-08-17T00:00:00"/>
    <m/>
    <m/>
    <m/>
    <n v="846.88"/>
    <n v="1.7250000000000001"/>
    <m/>
    <x v="1"/>
    <s v="NO"/>
    <m/>
    <m/>
    <m/>
    <m/>
    <m/>
    <m/>
    <m/>
    <m/>
    <m/>
    <x v="2"/>
    <m/>
    <s v="A185"/>
    <s v="Bioscience Clinic Middle East"/>
    <m/>
  </r>
  <r>
    <n v="242"/>
    <x v="2"/>
    <n v="1000222"/>
    <n v="1"/>
    <s v="GEB3"/>
    <n v="1006"/>
    <s v="#030815126069"/>
    <d v="2023-08-21T00:00:00"/>
    <m/>
    <m/>
    <m/>
    <n v="857.56"/>
    <n v="1.05"/>
    <m/>
    <x v="1"/>
    <s v="NO"/>
    <m/>
    <m/>
    <m/>
    <m/>
    <m/>
    <m/>
    <m/>
    <m/>
    <m/>
    <x v="2"/>
    <m/>
    <s v="A185"/>
    <s v="Bioscience Clinic Middle East"/>
    <m/>
  </r>
  <r>
    <n v="243"/>
    <x v="2"/>
    <n v="1000223"/>
    <n v="1"/>
    <s v="GEB4"/>
    <n v="1004"/>
    <s v="#030815126069"/>
    <d v="2023-08-21T00:00:00"/>
    <m/>
    <m/>
    <m/>
    <n v="867.92"/>
    <s v="0,875"/>
    <m/>
    <x v="1"/>
    <s v="NO"/>
    <m/>
    <m/>
    <m/>
    <m/>
    <m/>
    <m/>
    <m/>
    <m/>
    <m/>
    <x v="2"/>
    <m/>
    <s v="A185"/>
    <s v="Bioscience Clinic Middle East"/>
    <m/>
  </r>
  <r>
    <n v="244"/>
    <x v="2"/>
    <n v="1000224"/>
    <n v="1"/>
    <s v="GEB5"/>
    <n v="1005"/>
    <s v="#030815126069"/>
    <d v="2023-08-21T00:00:00"/>
    <m/>
    <m/>
    <m/>
    <n v="854.15"/>
    <s v="0,985"/>
    <m/>
    <x v="1"/>
    <s v="NO"/>
    <m/>
    <m/>
    <m/>
    <m/>
    <m/>
    <m/>
    <m/>
    <m/>
    <m/>
    <x v="2"/>
    <m/>
    <s v="A185"/>
    <s v="Bioscience Clinic Middle East"/>
    <m/>
  </r>
  <r>
    <n v="245"/>
    <x v="3"/>
    <n v="1000241"/>
    <n v="1"/>
    <s v="GEB5"/>
    <n v="1038"/>
    <s v="#003370124044"/>
    <d v="2024-03-20T00:00:00"/>
    <s v="NiKa"/>
    <d v="2024-03-20T00:00:00"/>
    <s v="NiKa"/>
    <n v="127"/>
    <n v="1.3859999999999999"/>
    <s v="PASS"/>
    <x v="1"/>
    <s v="YES"/>
    <s v="YES"/>
    <s v="YES"/>
    <d v="2024-07-12T00:00:00"/>
    <s v="AnMu"/>
    <s v="VC3"/>
    <s v="PASS"/>
    <d v="2024-07-19T00:00:00"/>
    <s v="SaSe"/>
    <s v="PASS"/>
    <x v="2"/>
    <m/>
    <m/>
    <n v="105"/>
    <s v="FormFutura, send to VascVersa"/>
  </r>
  <r>
    <n v="246"/>
    <x v="3"/>
    <n v="1000268"/>
    <n v="1"/>
    <s v="GEB5"/>
    <n v="1028"/>
    <s v="#02689144046"/>
    <d v="2024-04-02T00:00:00"/>
    <s v="NiKa"/>
    <d v="2024-04-02T00:00:00"/>
    <s v="NiKa"/>
    <n v="127"/>
    <n v="4.3540000000000001"/>
    <s v="PASS"/>
    <x v="1"/>
    <s v="YES"/>
    <s v="YES"/>
    <s v="YES"/>
    <d v="2024-07-12T00:00:00"/>
    <s v="AnMu"/>
    <s v="VC3"/>
    <s v="PASS"/>
    <d v="2024-07-19T00:00:00"/>
    <s v="SaSe"/>
    <s v="PASS"/>
    <x v="2"/>
    <m/>
    <m/>
    <n v="105"/>
    <s v="FormFutura, sent to VascVersa"/>
  </r>
  <r>
    <n v="247"/>
    <x v="3"/>
    <n v="1000272"/>
    <n v="1"/>
    <s v="GEB4"/>
    <n v="1030"/>
    <s v="#02689144046"/>
    <d v="2024-04-02T00:00:00"/>
    <s v="NiKa"/>
    <d v="2024-04-02T00:00:00"/>
    <s v="NiKa"/>
    <n v="125"/>
    <n v="5.1580000000000004"/>
    <s v="PASS"/>
    <x v="1"/>
    <s v="YES"/>
    <s v="YES"/>
    <s v="YES"/>
    <d v="2024-07-12T00:00:00"/>
    <s v="AnMu"/>
    <s v="VC3"/>
    <s v="PASS"/>
    <d v="2024-07-19T00:00:00"/>
    <s v="SaSe"/>
    <s v="PASS"/>
    <x v="2"/>
    <m/>
    <m/>
    <n v="105"/>
    <s v="FormFutura, send to VascVersa"/>
  </r>
  <r>
    <n v="248"/>
    <x v="3"/>
    <n v="1000273"/>
    <n v="1"/>
    <s v="GEB3"/>
    <n v="1037"/>
    <s v="#003370124044"/>
    <d v="2024-04-02T00:00:00"/>
    <s v="NiKa"/>
    <d v="2024-04-02T00:00:00"/>
    <s v="NiKa"/>
    <n v="126"/>
    <n v="5.8259999999999996"/>
    <s v="PASS"/>
    <x v="1"/>
    <s v="YES"/>
    <s v="YES"/>
    <s v="YES"/>
    <d v="2024-07-12T00:00:00"/>
    <s v="AnMu"/>
    <s v="VC3"/>
    <s v="PASS"/>
    <d v="2024-07-19T00:00:00"/>
    <s v="SaSe"/>
    <s v="PASS"/>
    <x v="2"/>
    <m/>
    <m/>
    <n v="105"/>
    <s v="FormFutura, send to VascVersa"/>
  </r>
  <r>
    <n v="249"/>
    <x v="1"/>
    <n v="1000296"/>
    <n v="1"/>
    <s v="GEB3"/>
    <n v="1055"/>
    <s v="#55925"/>
    <d v="2024-04-24T00:00:00"/>
    <s v="PaMe"/>
    <d v="2024-04-24T00:00:00"/>
    <s v="PaMe"/>
    <n v="541"/>
    <n v="3.7050000000000001"/>
    <s v="PASS"/>
    <x v="1"/>
    <s v="NO"/>
    <s v="YES"/>
    <s v="YES"/>
    <d v="2024-07-12T00:00:00"/>
    <s v="AnMu"/>
    <s v="VC3"/>
    <s v="PASS"/>
    <d v="2024-07-19T00:00:00"/>
    <s v="SaSe"/>
    <s v="PASS"/>
    <x v="2"/>
    <m/>
    <s v="A178"/>
    <s v="BPES"/>
    <m/>
  </r>
  <r>
    <n v="250"/>
    <x v="1"/>
    <n v="1000297"/>
    <n v="1"/>
    <s v="GEB4"/>
    <n v="1056"/>
    <s v="#55925"/>
    <d v="2024-04-24T00:00:00"/>
    <s v="PaMe"/>
    <d v="2024-04-24T00:00:00"/>
    <s v="PaMe"/>
    <n v="528"/>
    <n v="5.3739999999999997"/>
    <s v="PASS"/>
    <x v="1"/>
    <s v="NO"/>
    <s v="YES"/>
    <s v="YES"/>
    <d v="2024-07-12T00:00:00"/>
    <s v="AnMu"/>
    <s v="VC3"/>
    <s v="PASS"/>
    <d v="2024-07-19T00:00:00"/>
    <s v="SaSe"/>
    <s v="PASS"/>
    <x v="2"/>
    <m/>
    <s v="A178"/>
    <s v="BPES"/>
    <s v="kleine schwarze Partikel auf Flaschenmantel"/>
  </r>
  <r>
    <n v="251"/>
    <x v="1"/>
    <n v="1000298"/>
    <n v="1"/>
    <s v="GEB5"/>
    <n v="1057"/>
    <s v="#55925"/>
    <d v="2024-04-24T00:00:00"/>
    <s v="PaMe"/>
    <d v="2024-04-24T00:00:00"/>
    <s v="PaMe"/>
    <n v="535"/>
    <n v="3.6230000000000002"/>
    <s v="PASS"/>
    <x v="1"/>
    <s v="NO"/>
    <s v="YES"/>
    <s v="YES"/>
    <d v="2024-07-12T00:00:00"/>
    <s v="AnMu"/>
    <s v="VC3"/>
    <s v="PASS"/>
    <d v="2024-07-19T00:00:00"/>
    <s v="SaSe"/>
    <s v="PASS"/>
    <x v="2"/>
    <m/>
    <s v="A178"/>
    <s v="BPES"/>
    <m/>
  </r>
  <r>
    <n v="252"/>
    <x v="1"/>
    <n v="1000299"/>
    <n v="1"/>
    <s v="GEB3"/>
    <n v="1055"/>
    <s v="#55925"/>
    <d v="2024-04-25T00:00:00"/>
    <s v="PaMe"/>
    <d v="2024-04-25T00:00:00"/>
    <s v="PaMe"/>
    <n v="542"/>
    <n v="2.4039999999999999"/>
    <s v="PASS"/>
    <x v="1"/>
    <s v="NO"/>
    <s v="YES"/>
    <s v="YES"/>
    <d v="2024-07-12T00:00:00"/>
    <s v="AnMu"/>
    <s v="VC3"/>
    <s v="PASS"/>
    <d v="2024-07-19T00:00:00"/>
    <s v="SaSe"/>
    <s v="PASS"/>
    <x v="2"/>
    <m/>
    <s v="A184"/>
    <s v="Bioscience Clinic Middle East"/>
    <m/>
  </r>
  <r>
    <n v="253"/>
    <x v="1"/>
    <n v="1000300"/>
    <n v="1"/>
    <s v="GEB4"/>
    <n v="1056"/>
    <s v="#55925"/>
    <d v="2024-04-25T00:00:00"/>
    <s v="PaMe"/>
    <d v="2024-04-25T00:00:00"/>
    <s v="PaMe"/>
    <n v="529"/>
    <n v="5.2519999999999998"/>
    <s v="PASS"/>
    <x v="1"/>
    <s v="NO"/>
    <s v="YES"/>
    <s v="YES"/>
    <d v="2024-07-12T00:00:00"/>
    <s v="AnMu"/>
    <s v="VC3"/>
    <s v="PASS"/>
    <d v="2024-07-19T00:00:00"/>
    <s v="SaSe"/>
    <s v="PASS"/>
    <x v="2"/>
    <m/>
    <s v="A184"/>
    <s v="Bioscience Clinic Middle East"/>
    <m/>
  </r>
  <r>
    <n v="254"/>
    <x v="1"/>
    <n v="1000301"/>
    <n v="1"/>
    <s v="GEB5"/>
    <n v="1057"/>
    <s v="#55925"/>
    <d v="2024-04-25T00:00:00"/>
    <s v="PaMe"/>
    <d v="2024-04-25T00:00:00"/>
    <s v="PaMe"/>
    <n v="536"/>
    <n v="2.1160000000000001"/>
    <s v="PASS"/>
    <x v="1"/>
    <s v="NO"/>
    <s v="YES"/>
    <s v="YES"/>
    <d v="2024-07-12T00:00:00"/>
    <s v="AnMu"/>
    <s v="VC3"/>
    <s v="PASS"/>
    <d v="2024-07-19T00:00:00"/>
    <s v="SaSe"/>
    <s v="PASS"/>
    <x v="2"/>
    <m/>
    <s v="A184"/>
    <s v="Bioscience Clinic Middle East"/>
    <m/>
  </r>
  <r>
    <n v="255"/>
    <x v="1"/>
    <n v="1000302"/>
    <n v="1"/>
    <s v="GEB3"/>
    <n v="1055"/>
    <s v="#55925"/>
    <d v="2024-04-26T00:00:00"/>
    <s v="PaMe"/>
    <d v="2024-04-26T00:00:00"/>
    <s v="PaMe"/>
    <n v="541"/>
    <n v="1.849"/>
    <s v="PASS"/>
    <x v="1"/>
    <s v="NO"/>
    <s v="YES"/>
    <s v="YES"/>
    <d v="2024-07-12T00:00:00"/>
    <s v="AnMu"/>
    <s v="VC3"/>
    <s v="PASS"/>
    <d v="2024-07-19T00:00:00"/>
    <s v="SaSe"/>
    <s v="PASS"/>
    <x v="2"/>
    <m/>
    <s v="A184"/>
    <s v="Bioscience Clinic Middle East"/>
    <m/>
  </r>
  <r>
    <n v="256"/>
    <x v="3"/>
    <n v="1000378"/>
    <n v="1"/>
    <s v="GEB5"/>
    <n v="1063"/>
    <s v="#55925"/>
    <d v="2024-06-04T00:00:00"/>
    <s v="NiKa"/>
    <d v="2024-06-04T00:00:00"/>
    <s v="NiKa"/>
    <n v="122"/>
    <n v="5.5549999999999997"/>
    <s v="PASS"/>
    <x v="1"/>
    <s v="NO"/>
    <s v="YES"/>
    <s v="YES"/>
    <d v="2024-07-12T00:00:00"/>
    <s v="AnMu"/>
    <s v="VC3"/>
    <s v="PASS"/>
    <d v="2024-07-19T00:00:00"/>
    <s v="SaSe"/>
    <s v="PASS"/>
    <x v="2"/>
    <m/>
    <s v="A177"/>
    <s v="Novo Nordisk"/>
    <m/>
  </r>
  <r>
    <n v="257"/>
    <x v="3"/>
    <n v="1000379"/>
    <n v="1"/>
    <s v="GEB3"/>
    <n v="1061"/>
    <s v="#55925"/>
    <d v="2024-06-05T00:00:00"/>
    <s v="PaMe"/>
    <d v="2024-06-05T00:00:00"/>
    <s v="PaMe"/>
    <n v="122"/>
    <n v="5.2080000000000002"/>
    <s v="PASS"/>
    <x v="1"/>
    <s v="NO"/>
    <s v="YES"/>
    <s v="YES"/>
    <d v="2024-07-12T00:00:00"/>
    <s v="AnMu"/>
    <s v="VC3"/>
    <s v="PASS"/>
    <d v="2024-07-19T00:00:00"/>
    <s v="SaSe"/>
    <s v="PASS"/>
    <x v="2"/>
    <m/>
    <s v="A177"/>
    <s v="Novo Nordisk"/>
    <m/>
  </r>
  <r>
    <n v="258"/>
    <x v="3"/>
    <n v="1000387"/>
    <n v="1"/>
    <s v="GEB5"/>
    <n v="1063"/>
    <s v="#55925"/>
    <d v="2024-06-06T00:00:00"/>
    <s v="PaMe"/>
    <d v="2024-06-06T00:00:00"/>
    <s v="PaMe"/>
    <n v="122"/>
    <n v="4.0640000000000001"/>
    <s v="PASS"/>
    <x v="1"/>
    <s v="NO"/>
    <s v="YES"/>
    <s v="YES"/>
    <d v="2024-07-12T00:00:00"/>
    <s v="AnMu"/>
    <s v="VC3"/>
    <s v="PASS"/>
    <d v="2024-07-19T00:00:00"/>
    <s v="SaSe"/>
    <s v="PASS"/>
    <x v="2"/>
    <m/>
    <s v="A177"/>
    <s v="Novo Nordisk"/>
    <m/>
  </r>
  <r>
    <n v="259"/>
    <x v="3"/>
    <n v="1000502"/>
    <n v="1"/>
    <s v="GEB3"/>
    <n v="1063"/>
    <s v="#55925"/>
    <d v="2024-07-12T00:00:00"/>
    <s v="NiKa"/>
    <d v="2024-07-12T00:00:00"/>
    <s v="NiKa"/>
    <n v="122"/>
    <n v="10"/>
    <s v="PASS"/>
    <x v="2"/>
    <m/>
    <m/>
    <m/>
    <m/>
    <m/>
    <m/>
    <m/>
    <m/>
    <m/>
    <m/>
    <x v="6"/>
    <s v="WASTE"/>
    <m/>
    <m/>
    <m/>
  </r>
  <r>
    <n v="260"/>
    <x v="3"/>
    <n v="1000504"/>
    <n v="1"/>
    <s v="GEB5"/>
    <n v="1062"/>
    <s v="#55925"/>
    <d v="2024-07-12T00:00:00"/>
    <s v="NiKa"/>
    <d v="2024-07-12T00:00:00"/>
    <s v="NiKa"/>
    <n v="117"/>
    <n v="10"/>
    <s v="PASS"/>
    <x v="2"/>
    <m/>
    <m/>
    <m/>
    <m/>
    <m/>
    <m/>
    <m/>
    <m/>
    <m/>
    <m/>
    <x v="6"/>
    <s v="WASTE"/>
    <m/>
    <m/>
    <m/>
  </r>
  <r>
    <n v="261"/>
    <x v="3"/>
    <n v="1000505"/>
    <n v="1"/>
    <s v="GEB3"/>
    <n v="1063"/>
    <s v="#55925"/>
    <d v="2024-07-12T00:00:00"/>
    <s v="PaMe"/>
    <d v="2024-07-12T00:00:00"/>
    <s v="PaMe"/>
    <n v="123"/>
    <n v="10"/>
    <s v="PASS"/>
    <x v="2"/>
    <m/>
    <m/>
    <m/>
    <m/>
    <m/>
    <m/>
    <m/>
    <m/>
    <m/>
    <m/>
    <x v="6"/>
    <s v="WASTE"/>
    <m/>
    <m/>
    <m/>
  </r>
  <r>
    <n v="262"/>
    <x v="3"/>
    <n v="1000507"/>
    <n v="1"/>
    <s v="GEB5"/>
    <n v="1062"/>
    <s v="#55925"/>
    <d v="2024-07-12T00:00:00"/>
    <s v="PaMe"/>
    <d v="2024-07-12T00:00:00"/>
    <s v="PaMe"/>
    <n v="117"/>
    <n v="10"/>
    <s v="PASS"/>
    <x v="2"/>
    <m/>
    <m/>
    <m/>
    <m/>
    <m/>
    <m/>
    <m/>
    <m/>
    <m/>
    <m/>
    <x v="6"/>
    <s v="WASTE"/>
    <m/>
    <m/>
    <m/>
  </r>
  <r>
    <n v="263"/>
    <x v="3"/>
    <n v="1000508"/>
    <n v="1"/>
    <s v="GEB3"/>
    <n v="1063"/>
    <s v="#55925"/>
    <d v="2024-07-16T00:00:00"/>
    <s v="PaMe"/>
    <d v="2024-07-16T00:00:00"/>
    <s v="PaMe"/>
    <n v="122"/>
    <n v="10"/>
    <s v="PASS"/>
    <x v="2"/>
    <m/>
    <m/>
    <m/>
    <m/>
    <m/>
    <m/>
    <m/>
    <m/>
    <m/>
    <m/>
    <x v="6"/>
    <s v="WASTE"/>
    <m/>
    <m/>
    <m/>
  </r>
  <r>
    <n v="264"/>
    <x v="3"/>
    <n v="1000510"/>
    <n v="1"/>
    <s v="GEB5"/>
    <n v="1062"/>
    <s v="#55925"/>
    <d v="2024-07-16T00:00:00"/>
    <s v="PaMe"/>
    <d v="2024-07-16T00:00:00"/>
    <s v="PaMe"/>
    <n v="119"/>
    <n v="10"/>
    <s v="PASS"/>
    <x v="2"/>
    <m/>
    <m/>
    <m/>
    <m/>
    <m/>
    <m/>
    <m/>
    <m/>
    <m/>
    <m/>
    <x v="6"/>
    <s v="WASTE"/>
    <m/>
    <m/>
    <m/>
  </r>
  <r>
    <n v="265"/>
    <x v="3"/>
    <n v="1000511"/>
    <n v="1"/>
    <s v="GEB3"/>
    <n v="1063"/>
    <s v="#55925"/>
    <d v="2024-07-17T00:00:00"/>
    <s v="PaMe"/>
    <d v="2024-07-17T00:00:00"/>
    <s v="PaMe"/>
    <n v="122"/>
    <n v="10"/>
    <s v="PASS"/>
    <x v="2"/>
    <m/>
    <m/>
    <m/>
    <m/>
    <m/>
    <m/>
    <m/>
    <m/>
    <m/>
    <m/>
    <x v="6"/>
    <s v="WASTE"/>
    <m/>
    <m/>
    <m/>
  </r>
  <r>
    <n v="266"/>
    <x v="3"/>
    <n v="1000513"/>
    <n v="1"/>
    <s v="GEB5"/>
    <n v="1062"/>
    <s v="#55925"/>
    <d v="2024-07-17T00:00:00"/>
    <s v="PaMe"/>
    <d v="2024-07-17T00:00:00"/>
    <s v="PaMe"/>
    <n v="119"/>
    <n v="10"/>
    <s v="PASS"/>
    <x v="2"/>
    <m/>
    <m/>
    <m/>
    <m/>
    <m/>
    <m/>
    <m/>
    <m/>
    <m/>
    <m/>
    <x v="6"/>
    <s v="WASTE"/>
    <m/>
    <m/>
    <m/>
  </r>
  <r>
    <n v="267"/>
    <x v="3"/>
    <n v="1000514"/>
    <n v="1"/>
    <s v="GEB3"/>
    <n v="1057"/>
    <s v="#55925"/>
    <d v="2024-07-17T00:00:00"/>
    <s v="PR"/>
    <d v="2024-07-17T00:00:00"/>
    <s v="PR"/>
    <n v="122"/>
    <n v="6"/>
    <s v="PASS"/>
    <x v="2"/>
    <m/>
    <m/>
    <m/>
    <m/>
    <m/>
    <m/>
    <m/>
    <m/>
    <m/>
    <m/>
    <x v="6"/>
    <s v="WASTE"/>
    <m/>
    <m/>
    <m/>
  </r>
  <r>
    <n v="268"/>
    <x v="3"/>
    <n v="1000517"/>
    <n v="1"/>
    <s v="GEB3"/>
    <n v="1057"/>
    <s v="#55925"/>
    <d v="2024-07-18T00:00:00"/>
    <s v="PaMe"/>
    <d v="2024-07-18T00:00:00"/>
    <s v="PaMe"/>
    <n v="122"/>
    <n v="10"/>
    <s v="PASS"/>
    <x v="2"/>
    <m/>
    <m/>
    <m/>
    <m/>
    <m/>
    <m/>
    <m/>
    <m/>
    <m/>
    <m/>
    <x v="6"/>
    <s v="WASTE"/>
    <m/>
    <m/>
    <m/>
  </r>
  <r>
    <n v="269"/>
    <x v="3"/>
    <n v="1000520"/>
    <n v="1"/>
    <s v="GEB3"/>
    <n v="1061"/>
    <s v="#55925"/>
    <d v="2024-07-19T00:00:00"/>
    <s v="PaMe"/>
    <d v="2024-07-19T00:00:00"/>
    <s v="PaMe"/>
    <n v="121"/>
    <n v="10"/>
    <s v="FAIL"/>
    <x v="2"/>
    <m/>
    <m/>
    <m/>
    <m/>
    <m/>
    <m/>
    <m/>
    <m/>
    <m/>
    <m/>
    <x v="6"/>
    <s v="WASTE"/>
    <m/>
    <m/>
    <s v="Visible rim on cilindric mantle surface on xy-Level"/>
  </r>
  <r>
    <n v="270"/>
    <x v="3"/>
    <n v="1000522"/>
    <n v="1"/>
    <s v="GEB5"/>
    <n v="1056"/>
    <s v="#55925"/>
    <d v="2024-07-19T00:00:00"/>
    <s v="PaMe"/>
    <d v="2024-07-19T00:00:00"/>
    <s v="PaMe"/>
    <n v="121"/>
    <n v="10"/>
    <s v="PASS"/>
    <x v="2"/>
    <m/>
    <m/>
    <m/>
    <m/>
    <m/>
    <m/>
    <m/>
    <m/>
    <m/>
    <m/>
    <x v="6"/>
    <s v="WASTE"/>
    <m/>
    <m/>
    <m/>
  </r>
  <r>
    <n v="271"/>
    <x v="3"/>
    <n v="1000526"/>
    <n v="1"/>
    <s v="GEB3"/>
    <n v="1061"/>
    <s v="#55925"/>
    <d v="2024-07-23T00:00:00"/>
    <s v="PaMe"/>
    <d v="2024-07-23T00:00:00"/>
    <s v="PaMe"/>
    <n v="121"/>
    <n v="10"/>
    <s v="PASS"/>
    <x v="2"/>
    <m/>
    <m/>
    <m/>
    <m/>
    <m/>
    <m/>
    <m/>
    <m/>
    <m/>
    <m/>
    <x v="6"/>
    <s v="WASTE"/>
    <m/>
    <m/>
    <m/>
  </r>
  <r>
    <n v="272"/>
    <x v="3"/>
    <n v="1000527"/>
    <n v="1"/>
    <s v="GEB4"/>
    <n v="1064"/>
    <s v="#55925"/>
    <d v="2024-07-23T00:00:00"/>
    <s v="PaMe"/>
    <d v="2024-07-23T00:00:00"/>
    <s v="PaMe"/>
    <n v="121"/>
    <n v="10"/>
    <s v="PASS"/>
    <x v="2"/>
    <m/>
    <m/>
    <m/>
    <m/>
    <m/>
    <m/>
    <m/>
    <m/>
    <m/>
    <m/>
    <x v="6"/>
    <s v="WASTE"/>
    <m/>
    <m/>
    <m/>
  </r>
  <r>
    <n v="273"/>
    <x v="3"/>
    <n v="1000528"/>
    <n v="1"/>
    <s v="GEB5"/>
    <n v="1056"/>
    <s v="#55925"/>
    <d v="2024-07-23T00:00:00"/>
    <s v="PaMe"/>
    <d v="2024-07-23T00:00:00"/>
    <s v="PaMe"/>
    <n v="120"/>
    <n v="10"/>
    <s v="PASS"/>
    <x v="2"/>
    <m/>
    <m/>
    <m/>
    <m/>
    <m/>
    <m/>
    <m/>
    <m/>
    <m/>
    <m/>
    <x v="6"/>
    <s v="WASTE"/>
    <m/>
    <m/>
    <m/>
  </r>
  <r>
    <n v="274"/>
    <x v="3"/>
    <n v="1000529"/>
    <n v="1"/>
    <s v="GEB3"/>
    <n v="1056"/>
    <s v="#55925"/>
    <d v="2024-07-24T00:00:00"/>
    <s v="PaMe"/>
    <d v="2024-07-24T00:00:00"/>
    <s v="PaMe"/>
    <n v="120"/>
    <n v="10"/>
    <s v="PASS"/>
    <x v="2"/>
    <m/>
    <m/>
    <m/>
    <m/>
    <m/>
    <m/>
    <m/>
    <m/>
    <m/>
    <m/>
    <x v="6"/>
    <s v="WASTE"/>
    <m/>
    <m/>
    <m/>
  </r>
  <r>
    <n v="275"/>
    <x v="3"/>
    <n v="1000532"/>
    <n v="1"/>
    <s v="GEB3"/>
    <n v="1056"/>
    <s v="#55925"/>
    <d v="2024-07-25T00:00:00"/>
    <s v="PaMe"/>
    <d v="2024-07-25T00:00:00"/>
    <s v="PaMe"/>
    <n v="120"/>
    <n v="10"/>
    <s v="PASS"/>
    <x v="2"/>
    <m/>
    <m/>
    <m/>
    <m/>
    <m/>
    <m/>
    <m/>
    <m/>
    <m/>
    <m/>
    <x v="6"/>
    <s v="WASTE"/>
    <m/>
    <m/>
    <m/>
  </r>
  <r>
    <n v="276"/>
    <x v="3"/>
    <n v="1000535"/>
    <n v="1"/>
    <s v="GEB4"/>
    <n v="1056"/>
    <s v="#55925"/>
    <d v="2024-07-26T00:00:00"/>
    <s v="PaMe"/>
    <d v="2024-07-26T00:00:00"/>
    <s v="PaMe"/>
    <n v="119"/>
    <n v="10"/>
    <s v="PASS"/>
    <x v="2"/>
    <m/>
    <m/>
    <m/>
    <m/>
    <m/>
    <m/>
    <m/>
    <m/>
    <m/>
    <m/>
    <x v="6"/>
    <s v="WASTE"/>
    <m/>
    <m/>
    <m/>
  </r>
  <r>
    <n v="277"/>
    <x v="3"/>
    <n v="1000537"/>
    <n v="1"/>
    <s v="GEB3"/>
    <n v="1061"/>
    <s v="#55925"/>
    <d v="2024-07-30T00:00:00"/>
    <s v="PaMe"/>
    <d v="2024-07-30T00:00:00"/>
    <s v="PaMe"/>
    <n v="121"/>
    <n v="10"/>
    <s v="PASS"/>
    <x v="2"/>
    <m/>
    <m/>
    <m/>
    <m/>
    <m/>
    <m/>
    <m/>
    <m/>
    <m/>
    <m/>
    <x v="6"/>
    <s v="WASTE"/>
    <m/>
    <m/>
    <m/>
  </r>
  <r>
    <n v="278"/>
    <x v="3"/>
    <n v="1000538"/>
    <n v="1"/>
    <s v="GEB3"/>
    <n v="1061"/>
    <s v="#55925"/>
    <d v="2024-07-30T00:00:00"/>
    <s v="PaMe"/>
    <d v="2024-07-30T00:00:00"/>
    <s v="PaMe"/>
    <n v="121"/>
    <n v="10"/>
    <s v="PASS"/>
    <x v="2"/>
    <m/>
    <m/>
    <m/>
    <m/>
    <m/>
    <m/>
    <m/>
    <m/>
    <m/>
    <m/>
    <x v="6"/>
    <s v="WASTE"/>
    <m/>
    <m/>
    <m/>
  </r>
  <r>
    <n v="279"/>
    <x v="3"/>
    <n v="1000539"/>
    <n v="1"/>
    <s v="GEB3"/>
    <n v="1061"/>
    <s v="#55925"/>
    <d v="2024-07-30T00:00:00"/>
    <s v="PaMe"/>
    <d v="2024-07-30T00:00:00"/>
    <s v="PaMe"/>
    <n v="121"/>
    <n v="10"/>
    <s v="PASS"/>
    <x v="2"/>
    <m/>
    <m/>
    <m/>
    <m/>
    <m/>
    <m/>
    <m/>
    <m/>
    <m/>
    <m/>
    <x v="6"/>
    <s v="WASTE"/>
    <m/>
    <m/>
    <m/>
  </r>
  <r>
    <n v="280"/>
    <x v="3"/>
    <n v="1000541"/>
    <n v="1"/>
    <s v="GEB4"/>
    <n v="1056"/>
    <s v="#55925"/>
    <d v="2024-07-31T00:00:00"/>
    <s v="PaMe"/>
    <d v="2024-07-31T00:00:00"/>
    <s v="PaMe"/>
    <n v="120"/>
    <n v="10"/>
    <s v="PASS"/>
    <x v="2"/>
    <m/>
    <m/>
    <m/>
    <m/>
    <m/>
    <m/>
    <m/>
    <m/>
    <m/>
    <m/>
    <x v="6"/>
    <s v="WASTE"/>
    <m/>
    <m/>
    <m/>
  </r>
  <r>
    <n v="281"/>
    <x v="3"/>
    <n v="1000542"/>
    <n v="1"/>
    <s v="GEB4"/>
    <n v="1056"/>
    <s v="#55925"/>
    <d v="2024-07-31T00:00:00"/>
    <s v="PaMe"/>
    <d v="2024-07-31T00:00:00"/>
    <s v="PaMe"/>
    <n v="119"/>
    <n v="10"/>
    <s v="PASS"/>
    <x v="2"/>
    <m/>
    <m/>
    <m/>
    <m/>
    <m/>
    <m/>
    <m/>
    <m/>
    <m/>
    <m/>
    <x v="6"/>
    <s v="WASTE"/>
    <m/>
    <m/>
    <m/>
  </r>
  <r>
    <n v="282"/>
    <x v="3"/>
    <n v="1000543"/>
    <n v="1"/>
    <s v="GEB5"/>
    <n v="1064"/>
    <s v="#55925"/>
    <d v="2024-07-31T00:00:00"/>
    <s v="PaMe"/>
    <d v="2024-07-31T00:00:00"/>
    <s v="PaMe"/>
    <n v="120"/>
    <n v="10"/>
    <s v="PASS"/>
    <x v="2"/>
    <m/>
    <m/>
    <m/>
    <m/>
    <m/>
    <m/>
    <m/>
    <m/>
    <m/>
    <m/>
    <x v="6"/>
    <s v="WASTE"/>
    <m/>
    <m/>
    <m/>
  </r>
  <r>
    <n v="283"/>
    <x v="3"/>
    <n v="1000546"/>
    <n v="1"/>
    <s v="GEB4"/>
    <n v="1055"/>
    <s v="#55925"/>
    <d v="2024-08-01T00:00:00"/>
    <s v="PaMe"/>
    <d v="2024-08-01T00:00:00"/>
    <s v="PaMe"/>
    <n v="121"/>
    <n v="10"/>
    <s v="FAIL"/>
    <x v="2"/>
    <m/>
    <m/>
    <m/>
    <m/>
    <m/>
    <m/>
    <m/>
    <m/>
    <m/>
    <m/>
    <x v="6"/>
    <s v="WASTE"/>
    <m/>
    <m/>
    <s v="Particle in the bottom"/>
  </r>
  <r>
    <n v="284"/>
    <x v="3"/>
    <n v="1000547"/>
    <n v="1"/>
    <s v="GEB4"/>
    <n v="1055"/>
    <s v="#55925"/>
    <d v="2024-08-01T00:00:00"/>
    <s v="PaMe"/>
    <d v="2024-08-01T00:00:00"/>
    <s v="PaMe"/>
    <n v="121"/>
    <n v="10"/>
    <s v="PASS"/>
    <x v="2"/>
    <m/>
    <m/>
    <m/>
    <m/>
    <m/>
    <m/>
    <m/>
    <m/>
    <m/>
    <m/>
    <x v="6"/>
    <s v="WASTE"/>
    <m/>
    <m/>
    <m/>
  </r>
  <r>
    <n v="285"/>
    <x v="3"/>
    <n v="1000571"/>
    <n v="1"/>
    <s v="GEB3"/>
    <n v="1066"/>
    <n v="55925"/>
    <d v="2024-08-06T00:00:00"/>
    <s v="PaMe"/>
    <d v="2024-08-06T00:00:00"/>
    <s v="PaMe"/>
    <n v="123"/>
    <n v="10"/>
    <s v="PASS"/>
    <x v="2"/>
    <m/>
    <m/>
    <m/>
    <m/>
    <m/>
    <m/>
    <m/>
    <m/>
    <m/>
    <m/>
    <x v="6"/>
    <s v="WASTE"/>
    <m/>
    <m/>
    <s v="UMS5_CS_CSM_-01.08.2024-C5.7-_angepasster inner wall flow etc. entsp. Meeting 26.07._BB"/>
  </r>
  <r>
    <n v="286"/>
    <x v="3"/>
    <n v="1000575"/>
    <n v="1"/>
    <s v="GEB4"/>
    <n v="1064"/>
    <s v="#55925"/>
    <d v="2024-08-06T00:00:00"/>
    <s v="PaMe"/>
    <d v="2024-08-06T00:00:00"/>
    <s v="PaMe"/>
    <n v="122"/>
    <n v="0.54500000000000004"/>
    <s v="FAIL"/>
    <x v="2"/>
    <m/>
    <m/>
    <m/>
    <m/>
    <m/>
    <m/>
    <m/>
    <m/>
    <m/>
    <m/>
    <x v="6"/>
    <s v="WASTE"/>
    <m/>
    <m/>
    <s v="UMS5_CS_CSM_-01.08.2024-C5.7-_angepasster inner wall flow etc. entsp. Meeting 26.07._BB/ burned plastic on the mantle"/>
  </r>
  <r>
    <n v="287"/>
    <x v="3"/>
    <n v="1000580"/>
    <n v="1"/>
    <s v="GEB3"/>
    <n v="1066"/>
    <n v="55925"/>
    <d v="2024-08-07T00:00:00"/>
    <s v="PaMe"/>
    <d v="2024-08-07T00:00:00"/>
    <s v="PaMe"/>
    <n v="123"/>
    <n v="10"/>
    <s v="PASS"/>
    <x v="2"/>
    <m/>
    <m/>
    <m/>
    <m/>
    <m/>
    <m/>
    <m/>
    <m/>
    <m/>
    <m/>
    <x v="6"/>
    <s v="WASTE"/>
    <m/>
    <m/>
    <s v="UMS5_CS_CSM_-01.08.2024-C5.7-_angepasster inner wall flow etc. entsp. Meeting 26.07._BB"/>
  </r>
  <r>
    <n v="288"/>
    <x v="3"/>
    <n v="1000601"/>
    <n v="1"/>
    <s v="GEB4"/>
    <n v="1067"/>
    <n v="55925"/>
    <d v="2024-08-09T00:00:00"/>
    <s v="PaMe"/>
    <d v="2024-08-09T00:00:00"/>
    <s v="PaMe"/>
    <n v="120"/>
    <n v="10"/>
    <s v="PASS"/>
    <x v="2"/>
    <m/>
    <m/>
    <m/>
    <m/>
    <m/>
    <m/>
    <m/>
    <m/>
    <m/>
    <m/>
    <x v="6"/>
    <s v="WASTE"/>
    <m/>
    <m/>
    <s v="UMS5_CS_CSM_-01.08.2024-C5.7-_angepasster inner wall flow etc. entsp. Meeting 26.07._BB"/>
  </r>
  <r>
    <n v="289"/>
    <x v="3"/>
    <n v="1000615"/>
    <n v="1"/>
    <s v="GEB3"/>
    <n v="1066"/>
    <n v="55925"/>
    <d v="2024-08-13T00:00:00"/>
    <s v="PaMe"/>
    <d v="2024-08-13T00:00:00"/>
    <s v="PaMe"/>
    <n v="123"/>
    <n v="10"/>
    <s v="PASS"/>
    <x v="2"/>
    <m/>
    <m/>
    <m/>
    <m/>
    <m/>
    <m/>
    <m/>
    <m/>
    <m/>
    <m/>
    <x v="6"/>
    <s v="WASTE"/>
    <m/>
    <m/>
    <m/>
  </r>
  <r>
    <n v="290"/>
    <x v="3"/>
    <n v="1000616"/>
    <n v="1"/>
    <s v="GEB3"/>
    <n v="1066"/>
    <n v="55925"/>
    <d v="2024-08-13T00:00:00"/>
    <s v="PaMe"/>
    <d v="2024-08-13T00:00:00"/>
    <s v="PaMe"/>
    <n v="123"/>
    <n v="10"/>
    <s v="PASS"/>
    <x v="2"/>
    <m/>
    <m/>
    <m/>
    <m/>
    <m/>
    <m/>
    <m/>
    <m/>
    <m/>
    <m/>
    <x v="6"/>
    <s v="WASTE"/>
    <m/>
    <m/>
    <s v="UMS5_CS_CSM_-01.08.2024-C5.7-_angepasster inner wall flow etc. entsp. Meeting 26.07._BB"/>
  </r>
  <r>
    <n v="291"/>
    <x v="3"/>
    <n v="1000617"/>
    <n v="1"/>
    <s v="GEB3"/>
    <n v="1066"/>
    <n v="55925"/>
    <d v="2024-08-13T00:00:00"/>
    <s v="PaMe"/>
    <d v="2024-08-13T00:00:00"/>
    <s v="PaMe"/>
    <n v="122"/>
    <n v="10"/>
    <s v="PASS"/>
    <x v="2"/>
    <m/>
    <m/>
    <m/>
    <m/>
    <m/>
    <m/>
    <m/>
    <m/>
    <m/>
    <m/>
    <x v="6"/>
    <s v="WASTE"/>
    <m/>
    <m/>
    <s v="UMS5_CS_CSM_-01.08.2024-C5.7-_angepasster inner wall flow etc. entsp. Meeting 26.07._BB"/>
  </r>
  <r>
    <n v="292"/>
    <x v="3"/>
    <n v="1000618"/>
    <n v="1"/>
    <s v="GEB4"/>
    <n v="1067"/>
    <n v="55925"/>
    <d v="2024-08-13T00:00:00"/>
    <s v="PaMe"/>
    <d v="2024-08-13T00:00:00"/>
    <s v="PaMe"/>
    <n v="119"/>
    <n v="10"/>
    <s v="PASS"/>
    <x v="2"/>
    <m/>
    <m/>
    <m/>
    <m/>
    <m/>
    <m/>
    <m/>
    <m/>
    <m/>
    <m/>
    <x v="6"/>
    <s v="WASTE"/>
    <m/>
    <m/>
    <s v="UMS5_CS_CSM_-01.08.2024-C5.7-_angepasster inner wall flow etc. entsp. Meeting 26.07._BB"/>
  </r>
  <r>
    <n v="293"/>
    <x v="3"/>
    <n v="1000619"/>
    <n v="1"/>
    <s v="GEB4"/>
    <n v="1067"/>
    <n v="55925"/>
    <d v="2024-08-13T00:00:00"/>
    <s v="PaMe"/>
    <d v="2024-08-13T00:00:00"/>
    <s v="PaMe"/>
    <n v="119"/>
    <n v="10"/>
    <s v="PASS"/>
    <x v="2"/>
    <m/>
    <m/>
    <m/>
    <m/>
    <m/>
    <m/>
    <m/>
    <m/>
    <m/>
    <m/>
    <x v="6"/>
    <s v="WASTE"/>
    <m/>
    <m/>
    <s v="UMS5_CS_CSM_-01.08.2024-C5.7-_angepasster inner wall flow etc. entsp. Meeting 26.07._BB"/>
  </r>
  <r>
    <n v="294"/>
    <x v="3"/>
    <n v="1000621"/>
    <n v="1"/>
    <s v="GEB5"/>
    <n v="1065"/>
    <n v="55925"/>
    <d v="2024-08-13T00:00:00"/>
    <s v="PaMe"/>
    <d v="2024-08-13T00:00:00"/>
    <s v="PaMe"/>
    <n v="121"/>
    <n v="10"/>
    <s v="PASS"/>
    <x v="2"/>
    <m/>
    <m/>
    <m/>
    <m/>
    <m/>
    <m/>
    <m/>
    <m/>
    <m/>
    <m/>
    <x v="6"/>
    <s v="WASTE"/>
    <m/>
    <m/>
    <s v="UMS5_CS_CSM_-01.08.2024-C5.7-_angepasster inner wall flow etc. entsp. Meeting 26.07._BB"/>
  </r>
  <r>
    <n v="295"/>
    <x v="3"/>
    <n v="1000622"/>
    <n v="1"/>
    <s v="GEB5"/>
    <n v="1065"/>
    <n v="55925"/>
    <d v="2024-08-13T00:00:00"/>
    <s v="PaMe"/>
    <d v="2024-08-13T00:00:00"/>
    <s v="PaMe"/>
    <n v="120"/>
    <n v="10"/>
    <s v="PASS"/>
    <x v="2"/>
    <m/>
    <m/>
    <m/>
    <m/>
    <m/>
    <m/>
    <m/>
    <m/>
    <m/>
    <m/>
    <x v="6"/>
    <s v="WASTE"/>
    <m/>
    <m/>
    <s v="UMS5_CS_CSM_-01.08.2024-C5.7-_angepasster inner wall flow etc. entsp. Meeting 26.07._BB"/>
  </r>
  <r>
    <n v="296"/>
    <x v="3"/>
    <n v="1000623"/>
    <n v="1"/>
    <s v="GEB5"/>
    <n v="1065"/>
    <n v="55925"/>
    <d v="2024-08-13T00:00:00"/>
    <s v="PaMe"/>
    <d v="2024-08-13T00:00:00"/>
    <s v="PaMe"/>
    <n v="119"/>
    <n v="10"/>
    <s v="PASS"/>
    <x v="2"/>
    <m/>
    <m/>
    <m/>
    <m/>
    <m/>
    <m/>
    <m/>
    <m/>
    <m/>
    <m/>
    <x v="6"/>
    <s v="WASTE"/>
    <m/>
    <m/>
    <s v="UMS5_CS_CSM_-01.08.2024-C5.7-_angepasster inner wall flow etc. entsp. Meeting 26.07._BB"/>
  </r>
  <r>
    <n v="297"/>
    <x v="3"/>
    <n v="1000625"/>
    <n v="1"/>
    <s v="GEB3"/>
    <n v="1066"/>
    <n v="55925"/>
    <d v="2024-08-14T00:00:00"/>
    <s v="PaMe"/>
    <d v="2024-08-14T00:00:00"/>
    <s v="PaMe"/>
    <n v="123"/>
    <n v="3.5529999999999999"/>
    <s v="FAIL"/>
    <x v="2"/>
    <m/>
    <m/>
    <m/>
    <m/>
    <m/>
    <m/>
    <m/>
    <m/>
    <m/>
    <m/>
    <x v="6"/>
    <s v="WASTE"/>
    <m/>
    <m/>
    <s v="UMS5_CS_CSM_-01.08.2024-C5.7-_angepasster inner wall flow etc. entsp. Meeting 26.07._BB_x000a_ "/>
  </r>
  <r>
    <n v="298"/>
    <x v="3"/>
    <n v="1000627"/>
    <n v="1"/>
    <s v="GEB4"/>
    <n v="1067"/>
    <n v="55925"/>
    <d v="2024-08-14T00:00:00"/>
    <s v="PaMe"/>
    <d v="2024-08-14T00:00:00"/>
    <s v="PaMe"/>
    <n v="120"/>
    <n v="10"/>
    <s v="PASS"/>
    <x v="2"/>
    <m/>
    <m/>
    <m/>
    <m/>
    <m/>
    <m/>
    <m/>
    <m/>
    <m/>
    <m/>
    <x v="6"/>
    <s v="WASTE"/>
    <m/>
    <m/>
    <s v="UMS5_CS_CSM_-01.08.2024-C5.7-_angepasster inner wall flow etc. entsp. Meeting 26.07._BB_x000a_ "/>
  </r>
  <r>
    <n v="299"/>
    <x v="3"/>
    <n v="1000628"/>
    <n v="1"/>
    <s v="GEB4"/>
    <n v="1067"/>
    <n v="55925"/>
    <d v="2024-08-14T00:00:00"/>
    <s v="PaMe"/>
    <d v="2024-08-14T00:00:00"/>
    <s v="PaMe"/>
    <n v="119"/>
    <n v="10"/>
    <s v="PASS"/>
    <x v="2"/>
    <m/>
    <m/>
    <m/>
    <m/>
    <m/>
    <m/>
    <m/>
    <m/>
    <m/>
    <m/>
    <x v="6"/>
    <s v="WASTE"/>
    <m/>
    <m/>
    <s v="UMS5_CS_CSM_-01.08.2024-C5.7-_angepasster inner wall flow etc. entsp. Meeting 26.07._BB_x000a_ "/>
  </r>
  <r>
    <n v="300"/>
    <x v="3"/>
    <n v="1000634"/>
    <n v="1"/>
    <s v="GEB3"/>
    <n v="1066"/>
    <n v="55925"/>
    <d v="2024-08-15T00:00:00"/>
    <s v="PaMe"/>
    <d v="2024-08-16T00:00:00"/>
    <s v="PaMe"/>
    <n v="123"/>
    <n v="10"/>
    <s v="PASS"/>
    <x v="2"/>
    <m/>
    <m/>
    <m/>
    <m/>
    <m/>
    <m/>
    <m/>
    <m/>
    <m/>
    <m/>
    <x v="6"/>
    <s v="WASTE"/>
    <m/>
    <m/>
    <s v="UMS5_CS_CSM_-01.08.2024-C5.7-_angepasster inner wall flow etc. entsp. Meeting 26.07._BB"/>
  </r>
  <r>
    <n v="301"/>
    <x v="3"/>
    <n v="1000636"/>
    <n v="1"/>
    <s v="GEB4"/>
    <n v="1067"/>
    <n v="55925"/>
    <d v="2024-08-15T00:00:00"/>
    <s v="PaMe"/>
    <d v="2024-08-15T00:00:00"/>
    <s v="PaMe"/>
    <n v="116"/>
    <n v="10"/>
    <s v="PASS"/>
    <x v="2"/>
    <m/>
    <m/>
    <m/>
    <m/>
    <m/>
    <m/>
    <m/>
    <m/>
    <m/>
    <m/>
    <x v="6"/>
    <s v="WASTE"/>
    <m/>
    <m/>
    <m/>
  </r>
  <r>
    <n v="302"/>
    <x v="3"/>
    <n v="1000637"/>
    <n v="1"/>
    <s v="GEB4"/>
    <n v="1067"/>
    <n v="55925"/>
    <d v="2024-08-15T00:00:00"/>
    <s v="PaMe"/>
    <d v="2024-08-15T00:00:00"/>
    <s v="PaMe"/>
    <n v="117"/>
    <n v="10"/>
    <s v="PASS"/>
    <x v="2"/>
    <m/>
    <m/>
    <m/>
    <m/>
    <m/>
    <m/>
    <m/>
    <m/>
    <m/>
    <m/>
    <x v="6"/>
    <s v="WASTE"/>
    <m/>
    <m/>
    <s v="UMS5_CS_CSM_-01.08.2024-C5.7-_angepasster inner wall flow etc. entsp. Meeting 26.07._BB"/>
  </r>
  <r>
    <n v="303"/>
    <x v="3"/>
    <n v="1000640"/>
    <n v="1"/>
    <s v="GEB5"/>
    <n v="1065"/>
    <n v="55925"/>
    <d v="2024-08-15T00:00:00"/>
    <s v="PaMe"/>
    <d v="2024-08-15T00:00:00"/>
    <s v="PaMe"/>
    <n v="123"/>
    <n v="10"/>
    <s v="PASS"/>
    <x v="2"/>
    <m/>
    <m/>
    <m/>
    <m/>
    <m/>
    <m/>
    <m/>
    <m/>
    <m/>
    <m/>
    <x v="6"/>
    <s v="WASTE"/>
    <m/>
    <m/>
    <s v="UMS5_CS_CSM_-01.08.2024-C5.7-_angepasster inner wall flow etc. entsp. Meeting 26.07._BB"/>
  </r>
  <r>
    <n v="304"/>
    <x v="3"/>
    <n v="1000642"/>
    <n v="1"/>
    <s v="GEB4"/>
    <n v="1067"/>
    <n v="55925"/>
    <d v="2024-08-16T00:00:00"/>
    <s v="PaMe"/>
    <d v="2024-08-16T00:00:00"/>
    <s v="PaMe"/>
    <n v="116"/>
    <n v="10"/>
    <s v="PASS"/>
    <x v="2"/>
    <m/>
    <m/>
    <m/>
    <m/>
    <m/>
    <m/>
    <m/>
    <m/>
    <m/>
    <m/>
    <x v="6"/>
    <s v="WASTE"/>
    <m/>
    <m/>
    <s v="UMS5_CS_CSM_-01.08.2024-C5.7-_angepasster inner wall flow etc. entsp. Meeting 26.07._BB_x000a_ "/>
  </r>
  <r>
    <n v="305"/>
    <x v="3"/>
    <n v="1000643"/>
    <n v="1"/>
    <s v="GEB4"/>
    <n v="1067"/>
    <n v="55925"/>
    <d v="2024-08-16T00:00:00"/>
    <s v="PaMe"/>
    <d v="2024-08-16T00:00:00"/>
    <s v="PaMe"/>
    <n v="116"/>
    <n v="10"/>
    <s v="PASS"/>
    <x v="2"/>
    <m/>
    <m/>
    <m/>
    <m/>
    <m/>
    <m/>
    <m/>
    <m/>
    <m/>
    <m/>
    <x v="6"/>
    <s v="WASTE"/>
    <m/>
    <m/>
    <m/>
  </r>
  <r>
    <n v="306"/>
    <x v="3"/>
    <n v="1000649"/>
    <n v="1"/>
    <s v="GEB3"/>
    <n v="1066"/>
    <n v="55925"/>
    <d v="2024-08-19T00:00:00"/>
    <s v="PaMe"/>
    <d v="2024-08-19T00:00:00"/>
    <s v="PaMe"/>
    <n v="123"/>
    <n v="10"/>
    <s v="PASS"/>
    <x v="2"/>
    <m/>
    <m/>
    <m/>
    <m/>
    <m/>
    <m/>
    <m/>
    <m/>
    <m/>
    <m/>
    <x v="6"/>
    <s v="WASTE"/>
    <m/>
    <m/>
    <s v="UMS5_CS_CSM_-01.08.2024-C5.7-_angepasster inner wall flow etc. entsp. Meeting 26.07._BB_x000a_ "/>
  </r>
  <r>
    <n v="307"/>
    <x v="3"/>
    <n v="1000651"/>
    <n v="1"/>
    <s v="GEB4"/>
    <n v="1067"/>
    <n v="55925"/>
    <d v="2024-08-19T00:00:00"/>
    <s v="PaMe"/>
    <d v="2024-08-19T00:00:00"/>
    <s v="PaMe"/>
    <n v="117"/>
    <n v="10"/>
    <s v="PASS"/>
    <x v="2"/>
    <m/>
    <m/>
    <m/>
    <m/>
    <m/>
    <m/>
    <m/>
    <m/>
    <m/>
    <m/>
    <x v="6"/>
    <s v="WASTE"/>
    <m/>
    <m/>
    <s v="UMS5_CS_CSM_-01.08.2024-C5.7-_angepasster inner wall flow etc. entsp. Meeting 26.07._BB_x000a_ "/>
  </r>
  <r>
    <n v="308"/>
    <x v="3"/>
    <n v="1000652"/>
    <n v="1"/>
    <s v="GEB4"/>
    <n v="1067"/>
    <n v="55925"/>
    <d v="2024-08-19T00:00:00"/>
    <s v="PaMe"/>
    <d v="2024-08-19T00:00:00"/>
    <s v="PaMe"/>
    <n v="117"/>
    <n v="10"/>
    <s v="PASS"/>
    <x v="2"/>
    <m/>
    <m/>
    <m/>
    <m/>
    <m/>
    <m/>
    <m/>
    <m/>
    <m/>
    <m/>
    <x v="6"/>
    <s v="WASTE"/>
    <m/>
    <m/>
    <s v="UMS5_CS_CSM_-01.08.2024-C5.7-_angepasster inner wall flow etc. entsp. Meeting 26.07._BB_x000a_ "/>
  </r>
  <r>
    <n v="309"/>
    <x v="3"/>
    <n v="1000655"/>
    <n v="1"/>
    <s v="GEB5"/>
    <n v="1065"/>
    <n v="55925"/>
    <d v="2024-08-19T00:00:00"/>
    <s v="PaMe"/>
    <d v="2024-08-19T00:00:00"/>
    <s v="PaMe"/>
    <n v="122"/>
    <n v="10"/>
    <s v="PASS"/>
    <x v="2"/>
    <m/>
    <m/>
    <m/>
    <m/>
    <m/>
    <m/>
    <m/>
    <m/>
    <m/>
    <m/>
    <x v="6"/>
    <s v="WASTE"/>
    <m/>
    <m/>
    <s v="UMS5_CS_CSM_-01.08.2024-C5.7-_angepasster inner wall flow etc. entsp. Meeting 26.07._BB_x000a_ "/>
  </r>
  <r>
    <n v="310"/>
    <x v="3"/>
    <n v="1000658"/>
    <n v="1"/>
    <s v="GEB3"/>
    <n v="1066"/>
    <n v="55925"/>
    <d v="2024-08-20T00:00:00"/>
    <s v="PaMe"/>
    <d v="2024-08-20T00:00:00"/>
    <s v="PaMe"/>
    <n v="122"/>
    <n v="10"/>
    <s v="FAIL"/>
    <x v="2"/>
    <m/>
    <m/>
    <m/>
    <m/>
    <m/>
    <m/>
    <m/>
    <m/>
    <m/>
    <m/>
    <x v="6"/>
    <s v="WASTE"/>
    <m/>
    <m/>
    <m/>
  </r>
  <r>
    <n v="311"/>
    <x v="3"/>
    <n v="1000660"/>
    <n v="1"/>
    <s v="GEB4"/>
    <n v="1067"/>
    <n v="55925"/>
    <d v="2024-08-20T00:00:00"/>
    <s v="PaMe"/>
    <d v="2024-08-20T00:00:00"/>
    <s v="PaMe"/>
    <n v="115"/>
    <n v="10"/>
    <s v="PASS"/>
    <x v="2"/>
    <m/>
    <m/>
    <m/>
    <m/>
    <m/>
    <m/>
    <m/>
    <m/>
    <m/>
    <m/>
    <x v="6"/>
    <s v="WASTE"/>
    <m/>
    <m/>
    <m/>
  </r>
  <r>
    <n v="312"/>
    <x v="3"/>
    <n v="1000662"/>
    <n v="1"/>
    <s v="GEB4"/>
    <n v="1067"/>
    <n v="55925"/>
    <d v="2024-08-20T00:00:00"/>
    <s v="PaMe"/>
    <d v="2024-08-20T00:00:00"/>
    <s v="PaMe"/>
    <n v="115"/>
    <n v="10"/>
    <s v="FAIL"/>
    <x v="2"/>
    <m/>
    <m/>
    <m/>
    <m/>
    <m/>
    <m/>
    <m/>
    <m/>
    <m/>
    <m/>
    <x v="6"/>
    <s v="WASTE"/>
    <m/>
    <m/>
    <m/>
  </r>
  <r>
    <n v="313"/>
    <x v="3"/>
    <n v="1000663"/>
    <n v="1"/>
    <s v="GEB5"/>
    <n v="1067"/>
    <n v="55925"/>
    <d v="2024-08-20T00:00:00"/>
    <s v="PaMe"/>
    <d v="2024-08-20T00:00:00"/>
    <s v="PaMe"/>
    <n v="123"/>
    <n v="10"/>
    <s v="PASS"/>
    <x v="2"/>
    <m/>
    <m/>
    <m/>
    <m/>
    <m/>
    <m/>
    <m/>
    <m/>
    <m/>
    <m/>
    <x v="6"/>
    <s v="WASTE"/>
    <m/>
    <m/>
    <m/>
  </r>
  <r>
    <n v="314"/>
    <x v="3"/>
    <n v="1000667"/>
    <n v="1"/>
    <s v="GEB3"/>
    <n v="1066"/>
    <n v="55925"/>
    <d v="2024-08-21T00:00:00"/>
    <s v="PaMe"/>
    <d v="2024-08-21T00:00:00"/>
    <s v="PaMe"/>
    <n v="123"/>
    <n v="10"/>
    <s v="PASS"/>
    <x v="2"/>
    <m/>
    <m/>
    <m/>
    <m/>
    <m/>
    <m/>
    <m/>
    <m/>
    <m/>
    <m/>
    <x v="6"/>
    <s v="WASTE"/>
    <m/>
    <m/>
    <s v="UMS5_CS_CSM_-01.08.2024-C5.7-_angepasster inner wall flow etc. entsp. Meeting 26.07._BB"/>
  </r>
  <r>
    <n v="315"/>
    <x v="3"/>
    <n v="1000669"/>
    <n v="1"/>
    <s v="GEB4"/>
    <n v="1067"/>
    <n v="55925"/>
    <d v="2024-08-21T00:00:00"/>
    <s v="PaMe"/>
    <d v="2024-08-21T00:00:00"/>
    <s v="PaMe"/>
    <n v="117"/>
    <n v="10"/>
    <s v="PASS"/>
    <x v="2"/>
    <m/>
    <m/>
    <m/>
    <m/>
    <m/>
    <m/>
    <m/>
    <m/>
    <m/>
    <m/>
    <x v="6"/>
    <s v="WASTE"/>
    <m/>
    <m/>
    <s v="UMS5_CS_CSM_-01.08.2024-C5.7-_angepasster inner wall flow etc. entsp. Meeting 26.07._BB"/>
  </r>
  <r>
    <n v="316"/>
    <x v="3"/>
    <n v="1000670"/>
    <n v="1"/>
    <s v="GEB4"/>
    <n v="1067"/>
    <n v="55925"/>
    <d v="2024-08-21T00:00:00"/>
    <s v="PaMe"/>
    <d v="2024-08-21T00:00:00"/>
    <s v="PaMe"/>
    <n v="117"/>
    <n v="10"/>
    <s v="PASS"/>
    <x v="2"/>
    <m/>
    <m/>
    <m/>
    <m/>
    <m/>
    <m/>
    <m/>
    <m/>
    <m/>
    <m/>
    <x v="6"/>
    <s v="WASTE"/>
    <m/>
    <m/>
    <s v="UMS5_CS_CSM_-01.08.2024-C5.7-_angepasster inner wall flow etc. entsp. Meeting 26.07._BB"/>
  </r>
  <r>
    <n v="317"/>
    <x v="3"/>
    <n v="1000673"/>
    <n v="1"/>
    <s v="GEB5"/>
    <n v="1065"/>
    <n v="55925"/>
    <d v="2024-08-21T00:00:00"/>
    <s v="PaMe"/>
    <d v="2024-08-21T00:00:00"/>
    <s v="PaMe"/>
    <n v="122"/>
    <n v="10"/>
    <s v="PASS"/>
    <x v="2"/>
    <m/>
    <m/>
    <m/>
    <m/>
    <m/>
    <m/>
    <m/>
    <m/>
    <m/>
    <m/>
    <x v="6"/>
    <s v="WASTE"/>
    <m/>
    <m/>
    <s v="UMS5_CS_CSM_-01.08.2024-C5.7-_angepasster inner wall flow etc. entsp. Meeting 26.07._BB"/>
  </r>
  <r>
    <n v="318"/>
    <x v="3"/>
    <n v="1000676"/>
    <n v="1"/>
    <s v="GEB3"/>
    <n v="1066"/>
    <n v="55925"/>
    <d v="2024-08-22T00:00:00"/>
    <s v="PaMe"/>
    <d v="2024-08-22T00:00:00"/>
    <s v="PaMe"/>
    <n v="122"/>
    <n v="10"/>
    <s v="PASS"/>
    <x v="2"/>
    <m/>
    <m/>
    <m/>
    <m/>
    <m/>
    <m/>
    <m/>
    <m/>
    <m/>
    <m/>
    <x v="6"/>
    <s v="WASTE"/>
    <m/>
    <m/>
    <s v="UMS5_CS_CSM_-01.08.2024-C5.7-_angepasster inner wall flow etc. entsp. Meeting 26.07._BB_x000a_ "/>
  </r>
  <r>
    <n v="319"/>
    <x v="3"/>
    <n v="1000678"/>
    <n v="1"/>
    <s v="GEB4"/>
    <n v="1067"/>
    <n v="55925"/>
    <d v="2024-08-22T00:00:00"/>
    <s v="PaMe"/>
    <d v="2024-08-22T00:00:00"/>
    <s v="PaMe"/>
    <n v="116"/>
    <n v="10"/>
    <s v="PASS"/>
    <x v="2"/>
    <m/>
    <m/>
    <m/>
    <m/>
    <m/>
    <m/>
    <m/>
    <m/>
    <m/>
    <m/>
    <x v="6"/>
    <s v="WASTE"/>
    <m/>
    <m/>
    <s v="UMS5_CS_CSM_-01.08.2024-C5.7-_angepasster inner wall flow etc. entsp. Meeting 26.07._BB_x000a_ "/>
  </r>
  <r>
    <n v="320"/>
    <x v="3"/>
    <n v="1000679"/>
    <n v="1"/>
    <s v="GEB4"/>
    <n v="1067"/>
    <n v="55925"/>
    <d v="2024-08-22T00:00:00"/>
    <s v="PaMe"/>
    <d v="2024-08-22T00:00:00"/>
    <s v="PaMe"/>
    <n v="116"/>
    <n v="10"/>
    <s v="PASS"/>
    <x v="2"/>
    <m/>
    <m/>
    <m/>
    <m/>
    <m/>
    <m/>
    <m/>
    <m/>
    <m/>
    <m/>
    <x v="6"/>
    <s v="WASTE"/>
    <m/>
    <m/>
    <s v="UMS5_CS_CSM_-01.08.2024-C5.7-_angepasster inner wall flow etc. entsp. Meeting 26.07._BB_x000a_ "/>
  </r>
  <r>
    <n v="321"/>
    <x v="3"/>
    <n v="1000688"/>
    <n v="1"/>
    <s v="GEB4"/>
    <n v="1067"/>
    <n v="55925"/>
    <d v="2024-08-23T00:00:00"/>
    <s v="PaMe"/>
    <d v="2024-08-23T00:00:00"/>
    <s v="PaMe"/>
    <n v="116"/>
    <n v="10"/>
    <s v="PASS"/>
    <x v="2"/>
    <m/>
    <m/>
    <m/>
    <m/>
    <m/>
    <m/>
    <m/>
    <m/>
    <m/>
    <m/>
    <x v="6"/>
    <s v="WASTE"/>
    <m/>
    <m/>
    <s v="UMS5_CS_CSM_-01.08.2024-C5.7-_angepasster inner wall flow etc. entsp. Meeting 26.07._BB_x000a_ "/>
  </r>
  <r>
    <n v="322"/>
    <x v="3"/>
    <n v="1000697"/>
    <n v="1"/>
    <s v="GEB4"/>
    <n v="1066"/>
    <n v="55925"/>
    <d v="2024-08-26T00:00:00"/>
    <s v="PaMe"/>
    <d v="2024-08-26T00:00:00"/>
    <s v="PaMe"/>
    <n v="122"/>
    <n v="10"/>
    <s v="FAIL"/>
    <x v="2"/>
    <m/>
    <m/>
    <m/>
    <m/>
    <m/>
    <m/>
    <m/>
    <m/>
    <m/>
    <m/>
    <x v="6"/>
    <s v="WASTE"/>
    <m/>
    <m/>
    <s v="UMS5_CS_CSM_-01.08.2024-C5.7-_angepasster inner wall flow etc. entsp. Meeting 26.07._BB"/>
  </r>
  <r>
    <n v="323"/>
    <x v="3"/>
    <n v="1000700"/>
    <n v="1"/>
    <s v="GEB5"/>
    <n v="1065"/>
    <n v="55925"/>
    <d v="2024-08-26T00:00:00"/>
    <s v="PaMe"/>
    <d v="2024-08-26T00:00:00"/>
    <s v="PaMe"/>
    <n v="123"/>
    <n v="10"/>
    <s v="PASS"/>
    <x v="2"/>
    <m/>
    <m/>
    <m/>
    <m/>
    <m/>
    <m/>
    <m/>
    <m/>
    <m/>
    <m/>
    <x v="6"/>
    <s v="WASTE"/>
    <m/>
    <m/>
    <s v="UMS5_CS_CSM_-01.08.2024-C5.7-_angepasster inner wall flow etc. entsp. Meeting 26.07._BB"/>
  </r>
  <r>
    <n v="324"/>
    <x v="3"/>
    <n v="1000703"/>
    <n v="1"/>
    <s v="GEB3"/>
    <n v="1068"/>
    <n v="55925"/>
    <d v="2024-08-27T00:00:00"/>
    <s v="PaMe"/>
    <d v="2024-08-27T00:00:00"/>
    <s v="PaMe"/>
    <n v="123"/>
    <n v="10"/>
    <s v="FAIL"/>
    <x v="2"/>
    <s v="YES"/>
    <m/>
    <m/>
    <m/>
    <m/>
    <m/>
    <m/>
    <m/>
    <m/>
    <m/>
    <x v="7"/>
    <m/>
    <m/>
    <m/>
    <s v="UMS5_CS_CSM_-01.08.2024-C5.7-_angepasster inner wall flow etc. entsp. Meeting 26.07._BB_x000a_ "/>
  </r>
  <r>
    <n v="325"/>
    <x v="3"/>
    <n v="1000708"/>
    <n v="1"/>
    <s v="GEB5"/>
    <n v="1067"/>
    <n v="55925"/>
    <d v="2024-08-27T00:00:00"/>
    <s v="PaMe"/>
    <d v="2024-08-27T00:00:00"/>
    <s v="PaMe"/>
    <n v="117"/>
    <n v="10"/>
    <s v="FAIL"/>
    <x v="2"/>
    <m/>
    <m/>
    <m/>
    <m/>
    <m/>
    <m/>
    <m/>
    <m/>
    <m/>
    <m/>
    <x v="6"/>
    <s v="WASTE"/>
    <m/>
    <m/>
    <s v="UMS5_CS_CSM_-01.08.2024-C5.7-_angepasster inner wall flow etc. entsp. Meeting 26.07._BB_x000a_ "/>
  </r>
  <r>
    <n v="326"/>
    <x v="3"/>
    <n v="1000709"/>
    <n v="1"/>
    <s v="GEB5"/>
    <n v="1067"/>
    <n v="55925"/>
    <d v="2024-08-27T00:00:00"/>
    <s v="PaMe"/>
    <d v="2024-08-27T00:00:00"/>
    <s v="PaMe"/>
    <n v="116"/>
    <n v="10"/>
    <s v="FAIL"/>
    <x v="2"/>
    <m/>
    <m/>
    <m/>
    <m/>
    <m/>
    <m/>
    <m/>
    <m/>
    <m/>
    <m/>
    <x v="6"/>
    <s v="WASTE"/>
    <m/>
    <m/>
    <s v="UMS5_CS_CSM_-01.08.2024-C5.7-_angepasster inner wall flow etc. entsp. Meeting 26.07._BB_x000a_ "/>
  </r>
  <r>
    <n v="327"/>
    <x v="3"/>
    <n v="1000710"/>
    <n v="1"/>
    <s v="GEB5"/>
    <n v="1067"/>
    <n v="55925"/>
    <d v="2024-08-27T00:00:00"/>
    <s v="PaMe"/>
    <d v="2024-08-27T00:00:00"/>
    <s v="PaMe"/>
    <n v="116"/>
    <n v="10"/>
    <s v="PASS"/>
    <x v="2"/>
    <m/>
    <m/>
    <m/>
    <m/>
    <m/>
    <m/>
    <m/>
    <m/>
    <m/>
    <m/>
    <x v="6"/>
    <s v="WASTE"/>
    <m/>
    <m/>
    <s v="UMS5_CS_CSM_-01.08.2024-C5.7-_angepasster inner wall flow etc. entsp. Meeting 26.07._BB_x000a_ "/>
  </r>
  <r>
    <n v="328"/>
    <x v="3"/>
    <n v="1000717"/>
    <n v="1"/>
    <s v="GEB5"/>
    <n v="1067"/>
    <n v="55925"/>
    <d v="2024-08-28T00:00:00"/>
    <s v="PaMe"/>
    <d v="2024-08-28T00:00:00"/>
    <s v="PaMe"/>
    <n v="115"/>
    <n v="10"/>
    <s v="FAIL"/>
    <x v="2"/>
    <m/>
    <m/>
    <m/>
    <m/>
    <m/>
    <m/>
    <m/>
    <m/>
    <m/>
    <m/>
    <x v="6"/>
    <s v="WASTE"/>
    <m/>
    <m/>
    <s v="UMS5_CS_CSM_-01.08.2024-C5.7-_angepasster inner wall flow etc. entsp. Meeting 26.07._BB_x000a_Too much stringing "/>
  </r>
  <r>
    <n v="329"/>
    <x v="3"/>
    <n v="1000718"/>
    <n v="1"/>
    <s v="GEB5"/>
    <n v="1067"/>
    <n v="55925"/>
    <d v="2024-08-28T00:00:00"/>
    <s v="PaMe"/>
    <d v="2024-08-28T00:00:00"/>
    <s v="PaMe"/>
    <n v="116"/>
    <n v="10"/>
    <s v="FAIL"/>
    <x v="2"/>
    <m/>
    <m/>
    <m/>
    <m/>
    <m/>
    <m/>
    <m/>
    <m/>
    <m/>
    <m/>
    <x v="6"/>
    <s v="WASTE"/>
    <m/>
    <m/>
    <s v="UMS5_CS_CSM_-01.08.2024-C5.7-_angepasster inner wall flow etc. entsp. Meeting 26.07._BB_x000a_ too much stringing + brown stain "/>
  </r>
  <r>
    <n v="330"/>
    <x v="3"/>
    <n v="1000722"/>
    <n v="1"/>
    <s v="GEB3"/>
    <n v="1065"/>
    <n v="55925"/>
    <d v="2024-08-29T00:00:00"/>
    <s v="PaMe"/>
    <d v="2024-08-30T00:00:00"/>
    <s v="PaMe"/>
    <n v="123"/>
    <n v="10"/>
    <s v="FAIL"/>
    <x v="2"/>
    <m/>
    <m/>
    <m/>
    <m/>
    <m/>
    <m/>
    <m/>
    <m/>
    <m/>
    <m/>
    <x v="6"/>
    <s v="WASTE"/>
    <m/>
    <m/>
    <m/>
  </r>
  <r>
    <n v="331"/>
    <x v="3"/>
    <n v="1000724"/>
    <n v="1"/>
    <s v="GEB4"/>
    <n v="1068"/>
    <n v="55925"/>
    <d v="2024-08-29T00:00:00"/>
    <s v="PaMe"/>
    <d v="2024-08-30T00:00:00"/>
    <s v="PaMe"/>
    <n v="122"/>
    <n v="10"/>
    <s v="FAIL"/>
    <x v="2"/>
    <m/>
    <m/>
    <m/>
    <m/>
    <m/>
    <m/>
    <m/>
    <m/>
    <m/>
    <m/>
    <x v="6"/>
    <s v="WASTE"/>
    <m/>
    <m/>
    <m/>
  </r>
  <r>
    <n v="332"/>
    <x v="3"/>
    <n v="1000726"/>
    <n v="1"/>
    <s v="GEB5"/>
    <n v="1067"/>
    <n v="55925"/>
    <d v="2024-08-29T00:00:00"/>
    <s v="PaMe"/>
    <d v="2024-08-30T00:00:00"/>
    <s v="PaMe"/>
    <n v="116"/>
    <n v="10"/>
    <s v="FAIL"/>
    <x v="2"/>
    <m/>
    <m/>
    <m/>
    <m/>
    <m/>
    <m/>
    <m/>
    <m/>
    <m/>
    <m/>
    <x v="6"/>
    <s v="WASTE"/>
    <m/>
    <m/>
    <m/>
  </r>
  <r>
    <n v="333"/>
    <x v="3"/>
    <n v="1000727"/>
    <n v="1"/>
    <s v="GEB5"/>
    <n v="1067"/>
    <n v="55925"/>
    <d v="2024-08-29T00:00:00"/>
    <s v="PaMe"/>
    <d v="2024-08-30T00:00:00"/>
    <s v="PaMe"/>
    <n v="115"/>
    <n v="10"/>
    <s v="FAIL"/>
    <x v="2"/>
    <m/>
    <m/>
    <m/>
    <m/>
    <m/>
    <m/>
    <m/>
    <m/>
    <m/>
    <m/>
    <x v="6"/>
    <s v="WASTE"/>
    <m/>
    <m/>
    <m/>
  </r>
  <r>
    <n v="334"/>
    <x v="3"/>
    <n v="1000728"/>
    <n v="1"/>
    <s v="GEB5"/>
    <n v="1067"/>
    <n v="55925"/>
    <d v="2024-08-29T00:00:00"/>
    <s v="PaMe"/>
    <d v="2024-08-30T00:00:00"/>
    <s v="PaMe"/>
    <n v="115"/>
    <n v="10"/>
    <s v="FAIL"/>
    <x v="2"/>
    <m/>
    <m/>
    <m/>
    <m/>
    <m/>
    <m/>
    <m/>
    <m/>
    <m/>
    <m/>
    <x v="6"/>
    <s v="WASTE"/>
    <m/>
    <m/>
    <m/>
  </r>
  <r>
    <n v="335"/>
    <x v="3"/>
    <n v="1000730"/>
    <n v="1"/>
    <s v="GEB3"/>
    <n v="1065"/>
    <n v="55925"/>
    <d v="2024-09-02T00:00:00"/>
    <s v="PaMe"/>
    <d v="2024-09-02T00:00:00"/>
    <s v="PaMe"/>
    <n v="138"/>
    <n v="10"/>
    <s v="PASS"/>
    <x v="2"/>
    <m/>
    <m/>
    <m/>
    <m/>
    <m/>
    <m/>
    <m/>
    <m/>
    <m/>
    <m/>
    <x v="6"/>
    <s v="WASTE"/>
    <m/>
    <m/>
    <m/>
  </r>
  <r>
    <n v="336"/>
    <x v="3"/>
    <n v="1000735"/>
    <n v="1"/>
    <s v="GEB5"/>
    <n v="1066"/>
    <n v="55925"/>
    <d v="2024-09-02T00:00:00"/>
    <s v="PaMe"/>
    <d v="2024-09-02T00:00:00"/>
    <s v="PaMe"/>
    <n v="136"/>
    <n v="10"/>
    <s v="PASS"/>
    <x v="2"/>
    <s v="YES"/>
    <m/>
    <m/>
    <m/>
    <m/>
    <m/>
    <m/>
    <m/>
    <m/>
    <m/>
    <x v="7"/>
    <m/>
    <m/>
    <m/>
    <m/>
  </r>
  <r>
    <n v="337"/>
    <x v="3"/>
    <n v="1000738"/>
    <n v="1"/>
    <s v="GEB3"/>
    <n v="1067"/>
    <n v="55925"/>
    <d v="2024-09-03T00:00:00"/>
    <s v="PaMe"/>
    <d v="2024-09-03T00:00:00"/>
    <s v="PaMe"/>
    <n v="125"/>
    <n v="10"/>
    <s v="FAIL"/>
    <x v="2"/>
    <m/>
    <m/>
    <m/>
    <m/>
    <m/>
    <m/>
    <m/>
    <m/>
    <m/>
    <m/>
    <x v="6"/>
    <s v="WASTE"/>
    <m/>
    <m/>
    <m/>
  </r>
  <r>
    <n v="338"/>
    <x v="3"/>
    <n v="1000739"/>
    <n v="1"/>
    <s v="GEB3"/>
    <n v="1067"/>
    <n v="55925"/>
    <d v="2024-09-03T00:00:00"/>
    <s v="PaMe"/>
    <d v="2024-09-03T00:00:00"/>
    <s v="PaMe"/>
    <n v="127"/>
    <n v="10"/>
    <s v="PASS"/>
    <x v="2"/>
    <m/>
    <m/>
    <m/>
    <m/>
    <m/>
    <m/>
    <m/>
    <m/>
    <m/>
    <m/>
    <x v="6"/>
    <s v="WASTE"/>
    <m/>
    <m/>
    <m/>
  </r>
  <r>
    <n v="339"/>
    <x v="3"/>
    <n v="1000740"/>
    <n v="1"/>
    <s v="GEB3"/>
    <n v="1067"/>
    <n v="55925"/>
    <d v="2024-09-03T00:00:00"/>
    <s v="PaMe"/>
    <d v="2024-09-03T00:00:00"/>
    <s v="PaMe"/>
    <n v="127"/>
    <n v="10"/>
    <s v="FAIL"/>
    <x v="2"/>
    <m/>
    <m/>
    <m/>
    <m/>
    <m/>
    <m/>
    <m/>
    <m/>
    <m/>
    <m/>
    <x v="6"/>
    <s v="WASTE"/>
    <m/>
    <m/>
    <m/>
  </r>
  <r>
    <n v="340"/>
    <x v="3"/>
    <n v="1000744"/>
    <n v="1"/>
    <s v="GEB5"/>
    <n v="1066"/>
    <n v="55925"/>
    <d v="2024-09-03T00:00:00"/>
    <s v="PaMe"/>
    <d v="2024-09-03T00:00:00"/>
    <s v="PaMe"/>
    <n v="136"/>
    <n v="10"/>
    <s v="PASS"/>
    <x v="2"/>
    <m/>
    <m/>
    <m/>
    <m/>
    <m/>
    <m/>
    <m/>
    <m/>
    <m/>
    <m/>
    <x v="6"/>
    <s v="WASTE"/>
    <m/>
    <m/>
    <m/>
  </r>
  <r>
    <n v="341"/>
    <x v="3"/>
    <n v="1000747"/>
    <n v="1"/>
    <s v="GEB3"/>
    <n v="1067"/>
    <n v="55925"/>
    <d v="2024-09-04T00:00:00"/>
    <s v="NiKa"/>
    <d v="2024-09-04T00:00:00"/>
    <s v="NiKa"/>
    <n v="107"/>
    <n v="10"/>
    <s v="FAIL"/>
    <x v="2"/>
    <m/>
    <m/>
    <m/>
    <m/>
    <m/>
    <m/>
    <m/>
    <m/>
    <m/>
    <m/>
    <x v="6"/>
    <s v="WASTE"/>
    <m/>
    <m/>
    <m/>
  </r>
  <r>
    <n v="342"/>
    <x v="3"/>
    <n v="1000748"/>
    <n v="1"/>
    <s v="GEB3"/>
    <n v="1067"/>
    <n v="55925"/>
    <d v="2024-09-04T00:00:00"/>
    <s v="NiKa"/>
    <d v="2024-09-04T00:00:00"/>
    <s v="NiKa"/>
    <n v="108"/>
    <n v="10"/>
    <s v="FAIL"/>
    <x v="2"/>
    <m/>
    <m/>
    <m/>
    <m/>
    <m/>
    <m/>
    <m/>
    <m/>
    <m/>
    <m/>
    <x v="6"/>
    <s v="WASTE"/>
    <m/>
    <m/>
    <m/>
  </r>
  <r>
    <n v="343"/>
    <x v="3"/>
    <n v="1000749"/>
    <n v="1"/>
    <s v="GEB3"/>
    <n v="1067"/>
    <n v="55925"/>
    <d v="2024-09-04T00:00:00"/>
    <s v="NiKa"/>
    <d v="2024-09-04T00:00:00"/>
    <s v="NiKa"/>
    <n v="100"/>
    <n v="10"/>
    <s v="FAIL"/>
    <x v="2"/>
    <m/>
    <m/>
    <m/>
    <m/>
    <m/>
    <m/>
    <m/>
    <m/>
    <m/>
    <m/>
    <x v="6"/>
    <s v="WASTE"/>
    <m/>
    <m/>
    <m/>
  </r>
  <r>
    <n v="344"/>
    <x v="3"/>
    <n v="1000753"/>
    <n v="1"/>
    <s v="GEB5"/>
    <n v="1066"/>
    <n v="55925"/>
    <d v="2024-09-04T00:00:00"/>
    <s v="NiKa"/>
    <d v="2024-09-04T00:00:00"/>
    <s v="NiKa"/>
    <n v="120"/>
    <n v="10"/>
    <s v="FAIL"/>
    <x v="2"/>
    <m/>
    <m/>
    <m/>
    <m/>
    <m/>
    <m/>
    <m/>
    <m/>
    <m/>
    <m/>
    <x v="6"/>
    <s v="WASTE"/>
    <m/>
    <m/>
    <m/>
  </r>
  <r>
    <n v="345"/>
    <x v="1"/>
    <n v="1000303"/>
    <n v="1"/>
    <s v="GEB4"/>
    <n v="1056"/>
    <s v="#55925"/>
    <d v="2024-04-26T00:00:00"/>
    <s v="PaMe"/>
    <d v="2024-04-26T00:00:00"/>
    <s v="PaMe"/>
    <n v="528"/>
    <n v="4.4009999999999998"/>
    <s v="PASS"/>
    <x v="1"/>
    <s v="NO"/>
    <s v="YES"/>
    <s v="YES"/>
    <d v="2024-07-12T00:00:00"/>
    <s v="AnMu"/>
    <s v="VC3"/>
    <s v="PASS"/>
    <d v="2024-07-19T00:00:00"/>
    <s v="SaSe"/>
    <s v="PASS"/>
    <x v="2"/>
    <m/>
    <s v="A203"/>
    <s v="BPES"/>
    <m/>
  </r>
  <r>
    <n v="346"/>
    <x v="1"/>
    <n v="1000304"/>
    <n v="1"/>
    <s v="GEB5"/>
    <n v="1057"/>
    <s v="#55925"/>
    <d v="2024-04-26T00:00:00"/>
    <s v="PaMe"/>
    <d v="2024-04-26T00:00:00"/>
    <s v="PaMe"/>
    <n v="535"/>
    <n v="2.4809999999999999"/>
    <s v="PASS"/>
    <x v="1"/>
    <s v="NO"/>
    <s v="YES"/>
    <s v="YES"/>
    <d v="2024-07-12T00:00:00"/>
    <s v="AnMu"/>
    <s v="VC3"/>
    <s v="PASS"/>
    <d v="2024-07-19T00:00:00"/>
    <s v="SaSe"/>
    <s v="PASS"/>
    <x v="2"/>
    <m/>
    <s v="A210"/>
    <s v="Fisher Scientific GmbH"/>
    <m/>
  </r>
  <r>
    <n v="347"/>
    <x v="1"/>
    <n v="1000305"/>
    <n v="1"/>
    <s v="GEB3"/>
    <n v="1055"/>
    <s v="#55925"/>
    <d v="2024-04-29T00:00:00"/>
    <s v="PaMe"/>
    <d v="2024-04-29T00:00:00"/>
    <s v="PaMe"/>
    <n v="541"/>
    <n v="1.462"/>
    <s v="PASS"/>
    <x v="1"/>
    <s v="NO"/>
    <s v="YES"/>
    <s v="YES"/>
    <d v="2024-07-12T00:00:00"/>
    <s v="AnMu"/>
    <s v="VC3"/>
    <s v="PASS"/>
    <d v="2024-07-19T00:00:00"/>
    <s v="SaSe"/>
    <s v="PASS"/>
    <x v="2"/>
    <m/>
    <s v="A210"/>
    <s v="Fisher Scientific GmbH"/>
    <m/>
  </r>
  <r>
    <n v="348"/>
    <x v="1"/>
    <n v="1000306"/>
    <n v="1"/>
    <s v="GEB4"/>
    <n v="1056"/>
    <s v="#55925"/>
    <d v="2024-04-29T00:00:00"/>
    <s v="PaMe"/>
    <d v="2024-04-29T00:00:00"/>
    <s v="PaMe"/>
    <n v="528"/>
    <n v="5.952"/>
    <s v="PASS"/>
    <x v="1"/>
    <s v="NO"/>
    <s v="YES"/>
    <s v="YES"/>
    <d v="2024-07-12T00:00:00"/>
    <s v="AnMu"/>
    <s v="VC3"/>
    <s v="PASS"/>
    <d v="2024-07-19T00:00:00"/>
    <s v="SaSe"/>
    <s v="PASS"/>
    <x v="2"/>
    <m/>
    <s v="A210"/>
    <s v="Fisher Scientific GmbH"/>
    <m/>
  </r>
  <r>
    <n v="349"/>
    <x v="1"/>
    <n v="1000308"/>
    <n v="1"/>
    <s v="GEB3"/>
    <n v="1055"/>
    <s v="#55925"/>
    <d v="2024-04-30T00:00:00"/>
    <s v="PaMe"/>
    <d v="2024-04-30T00:00:00"/>
    <s v="PaMe"/>
    <n v="540"/>
    <n v="2.5670000000000002"/>
    <s v="PASS"/>
    <x v="1"/>
    <s v="NO"/>
    <s v="YES"/>
    <s v="YES"/>
    <d v="2024-07-12T00:00:00"/>
    <s v="AnMu"/>
    <s v="VC3"/>
    <s v="PASS"/>
    <d v="2024-07-19T00:00:00"/>
    <s v="SaSe"/>
    <s v="PASS"/>
    <x v="2"/>
    <m/>
    <s v="A218(1)"/>
    <s v="BPES"/>
    <m/>
  </r>
  <r>
    <n v="350"/>
    <x v="1"/>
    <n v="1000310"/>
    <n v="1"/>
    <s v="GEB5"/>
    <n v="1057"/>
    <s v="#55925"/>
    <d v="2024-04-30T00:00:00"/>
    <s v="PaMe"/>
    <d v="2024-04-30T00:00:00"/>
    <s v="PaMe"/>
    <n v="534"/>
    <n v="2.8479999999999999"/>
    <s v="PASS"/>
    <x v="1"/>
    <s v="NO"/>
    <s v="YES"/>
    <s v="YES"/>
    <d v="2024-07-12T00:00:00"/>
    <s v="AnMu"/>
    <s v="VC3"/>
    <s v="PASS"/>
    <d v="2024-07-19T00:00:00"/>
    <s v="SaSe"/>
    <s v="PASS"/>
    <x v="2"/>
    <m/>
    <s v="A218(1)"/>
    <s v="BPES"/>
    <m/>
  </r>
  <r>
    <n v="351"/>
    <x v="1"/>
    <n v="1000311"/>
    <n v="1"/>
    <s v="GEB3"/>
    <n v="1055"/>
    <s v="#55925"/>
    <d v="2024-05-02T00:00:00"/>
    <s v="PaMe"/>
    <d v="2024-05-02T00:00:00"/>
    <s v="PaMe"/>
    <n v="540"/>
    <n v="1.6859999999999999"/>
    <s v="PASS"/>
    <x v="1"/>
    <s v="NO"/>
    <s v="YES"/>
    <s v="YES"/>
    <d v="2024-07-12T00:00:00"/>
    <s v="AnMu"/>
    <s v="VC3"/>
    <s v="PASS"/>
    <d v="2024-07-19T00:00:00"/>
    <s v="SaSe"/>
    <s v="PASS"/>
    <x v="2"/>
    <m/>
    <s v="A218(1)"/>
    <s v="BPES"/>
    <m/>
  </r>
  <r>
    <n v="352"/>
    <x v="3"/>
    <n v="1000389"/>
    <n v="1"/>
    <s v="GEB5"/>
    <n v="1063"/>
    <s v="#55925"/>
    <d v="2024-06-07T00:00:00"/>
    <s v="PaMe"/>
    <d v="2024-06-07T00:00:00"/>
    <s v="PaMe"/>
    <n v="122"/>
    <n v="4.7990000000000004"/>
    <s v="PASS"/>
    <x v="1"/>
    <s v="NO"/>
    <s v="YES"/>
    <s v="YES"/>
    <d v="2024-07-12T00:00:00"/>
    <s v="AnMu"/>
    <s v="VC3"/>
    <s v="PASS"/>
    <d v="2024-07-19T00:00:00"/>
    <s v="SaSe"/>
    <s v="PASS"/>
    <x v="2"/>
    <m/>
    <s v="A207"/>
    <s v="BAYER Healthcare LLC"/>
    <m/>
  </r>
  <r>
    <n v="353"/>
    <x v="3"/>
    <n v="1000391"/>
    <n v="1"/>
    <s v="GEB5"/>
    <n v="1063"/>
    <s v="#55925"/>
    <d v="2024-06-07T00:00:00"/>
    <s v="PaMe"/>
    <d v="2024-06-07T00:00:00"/>
    <s v="PaMe"/>
    <n v="121"/>
    <n v="3.2749999999999999"/>
    <s v="PASS"/>
    <x v="1"/>
    <s v="NO"/>
    <s v="YES"/>
    <s v="YES"/>
    <d v="2024-07-12T00:00:00"/>
    <s v="AnMu"/>
    <s v="VC3"/>
    <s v="PASS"/>
    <d v="2024-07-19T00:00:00"/>
    <s v="SaSe"/>
    <s v="PASS"/>
    <x v="2"/>
    <m/>
    <s v="A207"/>
    <s v="BAYER Healthcare LLC"/>
    <m/>
  </r>
  <r>
    <n v="354"/>
    <x v="3"/>
    <n v="1000392"/>
    <n v="1"/>
    <s v="GEB3"/>
    <n v="1061"/>
    <s v="#55925"/>
    <d v="2024-06-07T00:00:00"/>
    <s v="BjBo"/>
    <d v="2024-06-07T00:00:00"/>
    <s v="BjBo"/>
    <n v="121"/>
    <n v="3.1469999999999998"/>
    <s v="PASS"/>
    <x v="1"/>
    <s v="NO"/>
    <s v="YES"/>
    <s v="YES"/>
    <d v="2024-07-12T00:00:00"/>
    <s v="AnMu"/>
    <s v="VC3"/>
    <s v="PASS"/>
    <d v="2024-07-19T00:00:00"/>
    <s v="SaSe"/>
    <s v="PASS"/>
    <x v="2"/>
    <m/>
    <s v="A218 (2)"/>
    <s v="BPES"/>
    <s v="Stringing im inneren der Flasche"/>
  </r>
  <r>
    <n v="355"/>
    <x v="3"/>
    <n v="1000394"/>
    <n v="1"/>
    <s v="GEB5"/>
    <n v="1064"/>
    <s v="#55925"/>
    <d v="2024-06-07T00:00:00"/>
    <s v="BjBo"/>
    <d v="2024-06-07T00:00:00"/>
    <s v="BjBo"/>
    <n v="122"/>
    <n v="2.9089999999999998"/>
    <s v="PASS"/>
    <x v="1"/>
    <s v="NO"/>
    <s v="YES"/>
    <s v="YES"/>
    <d v="2024-07-12T00:00:00"/>
    <s v="AnMu"/>
    <s v="VC3"/>
    <s v="PASS"/>
    <d v="2024-07-19T00:00:00"/>
    <s v="SaSe"/>
    <s v="PASS"/>
    <x v="2"/>
    <m/>
    <s v="A218 (2)"/>
    <s v="BPES"/>
    <s v="Stringing im Inneren der Flasche"/>
  </r>
  <r>
    <n v="356"/>
    <x v="3"/>
    <n v="1000395"/>
    <n v="1"/>
    <s v="GEB3"/>
    <n v="1061"/>
    <s v="#55925"/>
    <d v="2024-06-09T00:00:00"/>
    <s v="BjBo"/>
    <d v="2024-06-09T00:00:00"/>
    <s v="BjBo"/>
    <n v="121"/>
    <n v="5.3959999999999999"/>
    <s v="PASS"/>
    <x v="1"/>
    <s v="NO"/>
    <s v="YES"/>
    <s v="YES"/>
    <d v="2024-07-12T00:00:00"/>
    <s v="AnMu"/>
    <s v="VC3"/>
    <s v="PASS"/>
    <d v="2024-07-19T00:00:00"/>
    <s v="SaSe"/>
    <s v="PASS"/>
    <x v="2"/>
    <m/>
    <n v="215"/>
    <s v="imusyn GmbH"/>
    <s v="Leichtes Strining im inneren"/>
  </r>
  <r>
    <n v="357"/>
    <x v="3"/>
    <n v="1000397"/>
    <n v="1"/>
    <s v="GEB5"/>
    <n v="1064"/>
    <s v="#55925"/>
    <d v="2024-06-09T00:00:00"/>
    <s v="BjBo"/>
    <d v="2024-06-09T00:00:00"/>
    <s v="BjBo"/>
    <n v="122"/>
    <n v="3.7570000000000001"/>
    <s v="PASS"/>
    <x v="1"/>
    <s v="NO"/>
    <s v="YES"/>
    <s v="YES"/>
    <d v="2024-07-12T00:00:00"/>
    <s v="AnMu"/>
    <s v="VC3"/>
    <s v="PASS"/>
    <d v="2024-07-19T00:00:00"/>
    <s v="SaSe"/>
    <s v="PASS"/>
    <x v="2"/>
    <m/>
    <n v="215"/>
    <s v="imusyn GmbH"/>
    <s v="Strining im Inneren"/>
  </r>
  <r>
    <n v="358"/>
    <x v="3"/>
    <n v="1000398"/>
    <n v="1"/>
    <s v="GEB3"/>
    <n v="1061"/>
    <s v="#55925"/>
    <d v="2024-06-09T00:00:00"/>
    <s v="NiKa"/>
    <d v="2024-06-09T00:00:00"/>
    <s v="NiKa"/>
    <n v="121"/>
    <n v="5.7949999999999999"/>
    <s v="PASS"/>
    <x v="1"/>
    <s v="NO"/>
    <s v="YES"/>
    <s v="YES"/>
    <d v="2024-07-12T00:00:00"/>
    <s v="AnMu"/>
    <s v="VC3"/>
    <s v="PASS"/>
    <d v="2024-07-19T00:00:00"/>
    <s v="SaSe"/>
    <s v="PASS"/>
    <x v="2"/>
    <m/>
    <m/>
    <m/>
    <s v="Stringing, Sold to ATCC"/>
  </r>
  <r>
    <n v="359"/>
    <x v="3"/>
    <n v="1000400"/>
    <n v="1"/>
    <s v="GEB5"/>
    <n v="1064"/>
    <s v="#55925"/>
    <d v="2024-06-09T00:00:00"/>
    <s v="NiKa"/>
    <d v="2024-06-09T00:00:00"/>
    <s v="NiKa"/>
    <n v="122"/>
    <n v="2.8839999999999999"/>
    <s v="PASS"/>
    <x v="1"/>
    <s v="NO"/>
    <s v="YES"/>
    <s v="YES"/>
    <d v="2024-07-12T00:00:00"/>
    <s v="AnMu"/>
    <s v="VC3"/>
    <s v="PASS"/>
    <d v="2024-07-19T00:00:00"/>
    <s v="SaSe"/>
    <s v="PASS"/>
    <x v="2"/>
    <m/>
    <m/>
    <m/>
    <s v="Stringing, Sold to ATCC"/>
  </r>
  <r>
    <n v="360"/>
    <x v="3"/>
    <n v="1000401"/>
    <n v="1"/>
    <s v="GEB3"/>
    <n v="1061"/>
    <s v="#55925"/>
    <d v="2024-06-10T00:00:00"/>
    <s v="PaMe"/>
    <d v="2024-06-10T00:00:00"/>
    <s v="PaMe"/>
    <n v="121"/>
    <n v="5.4740000000000002"/>
    <s v="PASS"/>
    <x v="1"/>
    <s v="NO"/>
    <s v="YES"/>
    <s v="YES"/>
    <d v="2024-07-12T00:00:00"/>
    <s v="AnMu"/>
    <s v="VC3"/>
    <s v="PASS"/>
    <d v="2024-07-19T00:00:00"/>
    <s v="SaSe"/>
    <s v="PASS"/>
    <x v="2"/>
    <m/>
    <s v="A207"/>
    <s v="BAYER Healthcare LLC"/>
    <m/>
  </r>
  <r>
    <n v="361"/>
    <x v="3"/>
    <n v="1000402"/>
    <n v="1"/>
    <s v="GEB4"/>
    <n v="1063"/>
    <s v="#55925"/>
    <d v="2024-06-10T00:00:00"/>
    <s v="PaMe"/>
    <d v="2024-06-10T00:00:00"/>
    <s v="PaMe"/>
    <n v="121"/>
    <n v="4.7709999999999999"/>
    <s v="PASS"/>
    <x v="1"/>
    <s v="NO"/>
    <s v="YES"/>
    <s v="YES"/>
    <d v="2024-07-12T00:00:00"/>
    <s v="AnMu"/>
    <s v="VC3"/>
    <s v="PASS"/>
    <d v="2024-07-19T00:00:00"/>
    <s v="SaSe"/>
    <s v="PASS"/>
    <x v="2"/>
    <m/>
    <s v="A207"/>
    <s v="BAYER Healthcare LLC"/>
    <m/>
  </r>
  <r>
    <n v="362"/>
    <x v="3"/>
    <n v="1000403"/>
    <n v="1"/>
    <s v="GEB5"/>
    <n v="1064"/>
    <s v="#55925"/>
    <d v="2024-06-10T00:00:00"/>
    <s v="PaMe"/>
    <d v="2024-06-10T00:00:00"/>
    <s v="PaMe"/>
    <n v="122"/>
    <n v="3.0259999999999998"/>
    <s v="PASS"/>
    <x v="1"/>
    <s v="NO"/>
    <s v="YES"/>
    <s v="YES"/>
    <d v="2024-07-12T00:00:00"/>
    <s v="AnMu"/>
    <s v="VC3"/>
    <s v="PASS"/>
    <d v="2024-07-19T00:00:00"/>
    <s v="SaSe"/>
    <s v="PASS"/>
    <x v="2"/>
    <m/>
    <s v="A207"/>
    <s v="BAYER Healthcare LLC"/>
    <m/>
  </r>
  <r>
    <n v="363"/>
    <x v="3"/>
    <n v="1000405"/>
    <n v="1"/>
    <s v="GEB4"/>
    <n v="1063"/>
    <s v="#55925"/>
    <d v="2024-06-10T00:00:00"/>
    <s v="NiKa"/>
    <d v="2024-06-10T00:00:00"/>
    <s v="NiKa"/>
    <n v="122"/>
    <n v="5.2960000000000003"/>
    <s v="PASS"/>
    <x v="1"/>
    <s v="NO"/>
    <s v="YES"/>
    <s v="YES"/>
    <d v="2024-07-12T00:00:00"/>
    <s v="AnMu"/>
    <s v="VC3"/>
    <s v="PASS"/>
    <d v="2024-07-19T00:00:00"/>
    <s v="SaSe"/>
    <s v="PASS"/>
    <x v="2"/>
    <m/>
    <s v="A218 (2)"/>
    <s v="BPES"/>
    <m/>
  </r>
  <r>
    <n v="364"/>
    <x v="3"/>
    <n v="1000406"/>
    <n v="1"/>
    <s v="GEB5"/>
    <n v="1064"/>
    <s v="#55925"/>
    <d v="2024-06-10T00:00:00"/>
    <s v="NiKa"/>
    <d v="2024-06-10T00:00:00"/>
    <s v="NiKa"/>
    <n v="122"/>
    <n v="4.093"/>
    <s v="PASS"/>
    <x v="1"/>
    <s v="NO"/>
    <s v="YES"/>
    <s v="YES"/>
    <d v="2024-07-12T00:00:00"/>
    <s v="AnMu"/>
    <s v="VC3"/>
    <s v="PASS"/>
    <d v="2024-07-19T00:00:00"/>
    <s v="SaSe"/>
    <s v="PASS"/>
    <x v="2"/>
    <m/>
    <s v="A218 (2)"/>
    <s v="BPES"/>
    <m/>
  </r>
  <r>
    <n v="365"/>
    <x v="3"/>
    <n v="1000408"/>
    <n v="1"/>
    <s v="GEB4"/>
    <n v="1063"/>
    <s v="#55925"/>
    <d v="2024-06-11T00:00:00"/>
    <s v="PaMe"/>
    <d v="2024-06-11T00:00:00"/>
    <s v="PaMe"/>
    <n v="122"/>
    <n v="4.218"/>
    <s v="PASS"/>
    <x v="1"/>
    <s v="NO"/>
    <s v="YES"/>
    <s v="YES"/>
    <d v="2024-07-12T00:00:00"/>
    <s v="AnMu"/>
    <s v="VC3"/>
    <s v="PASS"/>
    <d v="2024-07-19T00:00:00"/>
    <s v="SaSe"/>
    <s v="PASS"/>
    <x v="2"/>
    <m/>
    <s v="A218 (2)"/>
    <s v="BPES"/>
    <m/>
  </r>
  <r>
    <n v="366"/>
    <x v="3"/>
    <n v="1000409"/>
    <n v="1"/>
    <s v="GEB5"/>
    <n v="1064"/>
    <s v="#55925"/>
    <d v="2024-06-11T00:00:00"/>
    <s v="PaMe"/>
    <d v="2024-06-11T00:00:00"/>
    <s v="PaMe"/>
    <n v="121"/>
    <n v="2.7210000000000001"/>
    <s v="PASS"/>
    <x v="1"/>
    <s v="NO"/>
    <s v="YES"/>
    <s v="YES"/>
    <d v="2024-07-12T00:00:00"/>
    <s v="AnMu"/>
    <s v="VC3"/>
    <s v="PASS"/>
    <d v="2024-07-19T00:00:00"/>
    <s v="SaSe"/>
    <s v="PASS"/>
    <x v="2"/>
    <m/>
    <n v="215"/>
    <s v="imusyn GmbH"/>
    <m/>
  </r>
  <r>
    <n v="367"/>
    <x v="3"/>
    <n v="1000413"/>
    <n v="1"/>
    <s v="GEB3"/>
    <n v="1061"/>
    <s v="#55925"/>
    <d v="2024-06-12T00:00:00"/>
    <s v="PaMe"/>
    <d v="2024-06-12T00:00:00"/>
    <s v="PaMe"/>
    <n v="121"/>
    <n v="5.25"/>
    <s v="PASS"/>
    <x v="1"/>
    <s v="NO"/>
    <s v="YES"/>
    <s v="YES"/>
    <d v="2024-07-12T00:00:00"/>
    <s v="AnMu"/>
    <s v="VC3"/>
    <s v="PASS"/>
    <d v="2024-07-19T00:00:00"/>
    <s v="SaSe"/>
    <s v="PASS"/>
    <x v="2"/>
    <m/>
    <s v="A219"/>
    <s v="Fisher Scientific GmbH"/>
    <m/>
  </r>
  <r>
    <n v="368"/>
    <x v="3"/>
    <n v="1000414"/>
    <n v="1"/>
    <s v="GEB4"/>
    <n v="1063"/>
    <s v="#55925"/>
    <d v="2024-06-12T00:00:00"/>
    <s v="PaMe"/>
    <d v="2024-06-12T00:00:00"/>
    <s v="PaMe"/>
    <n v="122"/>
    <n v="5.4660000000000002"/>
    <s v="PASS"/>
    <x v="1"/>
    <s v="NO"/>
    <s v="YES"/>
    <s v="YES"/>
    <d v="2024-07-12T00:00:00"/>
    <s v="AnMu"/>
    <s v="VC3"/>
    <s v="PASS"/>
    <d v="2024-07-19T00:00:00"/>
    <s v="SaSe"/>
    <s v="PASS"/>
    <x v="2"/>
    <m/>
    <s v="A219"/>
    <s v="Fisher Scientific GmbH"/>
    <m/>
  </r>
  <r>
    <n v="369"/>
    <x v="3"/>
    <n v="1000415"/>
    <n v="1"/>
    <s v="GEB5"/>
    <n v="1064"/>
    <s v="#55925"/>
    <d v="2024-06-12T00:00:00"/>
    <s v="PaMe"/>
    <d v="2024-06-12T00:00:00"/>
    <s v="PaMe"/>
    <n v="122"/>
    <n v="3.0139999999999998"/>
    <s v="PASS"/>
    <x v="1"/>
    <s v="NO"/>
    <s v="YES"/>
    <s v="YES"/>
    <d v="2024-07-12T00:00:00"/>
    <s v="AnMu"/>
    <s v="VC3"/>
    <s v="PASS"/>
    <d v="2024-07-19T00:00:00"/>
    <s v="SaSe"/>
    <s v="PASS"/>
    <x v="2"/>
    <m/>
    <s v="A219"/>
    <s v="Fisher Scientific GmbH"/>
    <m/>
  </r>
  <r>
    <n v="370"/>
    <x v="3"/>
    <n v="1000424"/>
    <n v="1"/>
    <s v="GEB5"/>
    <n v="1064"/>
    <s v="#55925"/>
    <d v="2024-06-14T00:00:00"/>
    <s v="PaMe"/>
    <d v="2024-06-14T00:00:00"/>
    <s v="PaMe"/>
    <n v="122"/>
    <n v="2.42"/>
    <s v="PASS"/>
    <x v="1"/>
    <s v="NO"/>
    <s v="YES"/>
    <s v="YES"/>
    <d v="2024-07-12T00:00:00"/>
    <s v="AnMu"/>
    <s v="VC3"/>
    <s v="PASS"/>
    <d v="2024-07-19T00:00:00"/>
    <s v="SaSe"/>
    <s v="PASS"/>
    <x v="2"/>
    <m/>
    <s v="A207"/>
    <s v="BAYER Healthcare LLC"/>
    <m/>
  </r>
  <r>
    <n v="371"/>
    <x v="3"/>
    <n v="1000427"/>
    <n v="1"/>
    <s v="GEB5"/>
    <n v="1064"/>
    <s v="#55925"/>
    <d v="2024-06-14T00:00:00"/>
    <s v="NiKa"/>
    <d v="2024-06-14T00:00:00"/>
    <s v="NiKa"/>
    <n v="121"/>
    <n v="3.2679999999999998"/>
    <s v="PASS"/>
    <x v="1"/>
    <s v="NO"/>
    <s v="YES"/>
    <s v="YES"/>
    <d v="2024-07-12T00:00:00"/>
    <s v="AnMu"/>
    <s v="VC3"/>
    <s v="PASS"/>
    <d v="2024-07-19T00:00:00"/>
    <s v="SaSe"/>
    <s v="PASS"/>
    <x v="2"/>
    <m/>
    <s v="A218 (2)"/>
    <s v="BPES"/>
    <s v="Stringing"/>
  </r>
  <r>
    <n v="372"/>
    <x v="3"/>
    <n v="1000472"/>
    <n v="1"/>
    <s v="GEB3"/>
    <n v="1064"/>
    <s v="#55925"/>
    <d v="2024-07-03T00:00:00"/>
    <s v="PaMe"/>
    <d v="2024-07-03T00:00:00"/>
    <s v="PaMe"/>
    <n v="122"/>
    <n v="4.9660000000000002"/>
    <s v="PASS"/>
    <x v="1"/>
    <s v="NO"/>
    <m/>
    <m/>
    <m/>
    <m/>
    <m/>
    <m/>
    <m/>
    <m/>
    <m/>
    <x v="2"/>
    <m/>
    <s v="A201"/>
    <s v="IKA Werke"/>
    <m/>
  </r>
  <r>
    <n v="373"/>
    <x v="3"/>
    <n v="1000473"/>
    <n v="1"/>
    <s v="GEB4"/>
    <n v="1063"/>
    <s v="#55925"/>
    <d v="2024-07-03T00:00:00"/>
    <s v="PaMe"/>
    <d v="2024-07-03T00:00:00"/>
    <s v="PaMe"/>
    <n v="122"/>
    <n v="3.464"/>
    <s v="PASS"/>
    <x v="1"/>
    <s v="NO"/>
    <m/>
    <m/>
    <m/>
    <m/>
    <m/>
    <m/>
    <m/>
    <m/>
    <m/>
    <x v="2"/>
    <m/>
    <s v="A201"/>
    <s v="IKA Werke"/>
    <m/>
  </r>
  <r>
    <n v="374"/>
    <x v="3"/>
    <n v="1000474"/>
    <n v="1"/>
    <s v="GEB5"/>
    <n v="1061"/>
    <s v="#55925"/>
    <d v="2024-07-03T00:00:00"/>
    <s v="PaMe"/>
    <d v="2024-07-03T00:00:00"/>
    <s v="PaMe"/>
    <n v="121"/>
    <n v="3.9780000000000002"/>
    <s v="PASS"/>
    <x v="1"/>
    <s v="NO"/>
    <m/>
    <m/>
    <m/>
    <m/>
    <m/>
    <m/>
    <m/>
    <m/>
    <m/>
    <x v="2"/>
    <m/>
    <s v="A201"/>
    <s v="IKA Werke"/>
    <m/>
  </r>
  <r>
    <n v="375"/>
    <x v="3"/>
    <n v="1000756"/>
    <n v="1"/>
    <s v="GEB3"/>
    <n v="1067"/>
    <n v="55925"/>
    <d v="2024-09-05T00:00:00"/>
    <s v="NiKa"/>
    <d v="2024-09-05T00:00:00"/>
    <s v="NiKa"/>
    <n v="127"/>
    <n v="10"/>
    <s v="PASS"/>
    <x v="2"/>
    <m/>
    <m/>
    <m/>
    <m/>
    <m/>
    <m/>
    <m/>
    <m/>
    <m/>
    <m/>
    <x v="6"/>
    <s v="WASTE"/>
    <m/>
    <m/>
    <m/>
  </r>
  <r>
    <n v="376"/>
    <x v="3"/>
    <n v="1000761"/>
    <n v="1"/>
    <s v="GEB3"/>
    <n v="1067"/>
    <n v="55925"/>
    <d v="2024-09-06T00:00:00"/>
    <s v="PR"/>
    <d v="2024-09-06T00:00:00"/>
    <s v="PR"/>
    <n v="131"/>
    <n v="10"/>
    <s v="PASS"/>
    <x v="2"/>
    <m/>
    <m/>
    <m/>
    <m/>
    <m/>
    <m/>
    <m/>
    <m/>
    <m/>
    <m/>
    <x v="6"/>
    <s v="WASTE"/>
    <m/>
    <m/>
    <m/>
  </r>
  <r>
    <n v="377"/>
    <x v="3"/>
    <n v="1000765"/>
    <n v="1"/>
    <s v="GEB3"/>
    <n v="1067"/>
    <n v="55925"/>
    <d v="2024-09-09T00:00:00"/>
    <s v="PaMe"/>
    <d v="2024-09-09T00:00:00"/>
    <s v="PaMe"/>
    <n v="105"/>
    <n v="10"/>
    <s v="FAIL"/>
    <x v="2"/>
    <m/>
    <m/>
    <m/>
    <m/>
    <m/>
    <m/>
    <m/>
    <m/>
    <m/>
    <m/>
    <x v="6"/>
    <s v="WASTE"/>
    <m/>
    <m/>
    <s v="CS was accidently part of IT4, but was not listed in Excel, data included; Operator VSC AnMu -&gt; still waste"/>
  </r>
  <r>
    <n v="378"/>
    <x v="2"/>
    <n v="1000786"/>
    <n v="1"/>
    <s v="GEB1"/>
    <m/>
    <m/>
    <d v="2024-10-09T00:00:00"/>
    <s v="BjBo"/>
    <d v="2024-10-09T00:00:00"/>
    <s v="BjBo"/>
    <n v="826"/>
    <n v="6"/>
    <s v="PASS"/>
    <x v="2"/>
    <s v="NO"/>
    <m/>
    <m/>
    <m/>
    <m/>
    <m/>
    <m/>
    <m/>
    <m/>
    <m/>
    <x v="3"/>
    <m/>
    <m/>
    <m/>
    <n v="2"/>
  </r>
  <r>
    <n v="379"/>
    <x v="2"/>
    <n v="1000787"/>
    <n v="1"/>
    <s v="GEB2"/>
    <m/>
    <m/>
    <d v="2024-10-09T00:00:00"/>
    <s v="BjBo"/>
    <d v="2024-10-09T00:00:00"/>
    <s v="BjBo"/>
    <n v="839"/>
    <n v="6"/>
    <s v="PASS"/>
    <x v="2"/>
    <s v="NO"/>
    <m/>
    <m/>
    <m/>
    <m/>
    <m/>
    <m/>
    <m/>
    <m/>
    <m/>
    <x v="3"/>
    <m/>
    <m/>
    <m/>
    <n v="2"/>
  </r>
  <r>
    <n v="380"/>
    <x v="2"/>
    <n v="1000788"/>
    <n v="1"/>
    <s v="GEB1"/>
    <m/>
    <m/>
    <d v="2024-10-11T00:00:00"/>
    <s v="BjBo"/>
    <d v="2024-10-11T00:00:00"/>
    <s v="BjBo"/>
    <m/>
    <n v="6"/>
    <s v="PASS"/>
    <x v="2"/>
    <s v="NO"/>
    <m/>
    <m/>
    <m/>
    <m/>
    <m/>
    <m/>
    <m/>
    <m/>
    <m/>
    <x v="3"/>
    <m/>
    <m/>
    <m/>
    <n v="2"/>
  </r>
  <r>
    <n v="381"/>
    <x v="2"/>
    <n v="1000789"/>
    <n v="1"/>
    <s v="GEB2"/>
    <m/>
    <m/>
    <d v="2024-10-11T00:00:00"/>
    <s v="BjBo"/>
    <d v="2024-10-11T00:00:00"/>
    <s v="BjBo"/>
    <m/>
    <n v="6"/>
    <s v="PASS"/>
    <x v="2"/>
    <s v="NO"/>
    <m/>
    <m/>
    <m/>
    <m/>
    <m/>
    <m/>
    <m/>
    <m/>
    <m/>
    <x v="3"/>
    <m/>
    <m/>
    <m/>
    <n v="2"/>
  </r>
  <r>
    <n v="382"/>
    <x v="2"/>
    <n v="1000790"/>
    <n v="1"/>
    <s v="GEB5"/>
    <m/>
    <m/>
    <d v="2024-10-14T00:00:00"/>
    <s v="PaMe"/>
    <d v="2024-10-14T00:00:00"/>
    <s v="PaMe"/>
    <n v="820"/>
    <n v="6"/>
    <s v="PASS"/>
    <x v="2"/>
    <s v="NO"/>
    <m/>
    <m/>
    <m/>
    <m/>
    <m/>
    <m/>
    <m/>
    <m/>
    <m/>
    <x v="3"/>
    <m/>
    <m/>
    <m/>
    <n v="2"/>
  </r>
  <r>
    <n v="383"/>
    <x v="2"/>
    <n v="1000791"/>
    <n v="1"/>
    <s v="GEB4"/>
    <m/>
    <m/>
    <d v="2024-10-16T00:00:00"/>
    <s v="PaMe"/>
    <d v="2024-10-16T00:00:00"/>
    <s v="PaMe"/>
    <n v="791"/>
    <n v="6"/>
    <s v="FAIL"/>
    <x v="2"/>
    <s v="NO"/>
    <m/>
    <m/>
    <m/>
    <m/>
    <m/>
    <m/>
    <m/>
    <m/>
    <m/>
    <x v="3"/>
    <m/>
    <m/>
    <m/>
    <n v="2"/>
  </r>
  <r>
    <n v="384"/>
    <x v="3"/>
    <n v="1000797"/>
    <n v="1"/>
    <s v="GEB5"/>
    <n v="1072"/>
    <n v="56544"/>
    <d v="2024-10-28T00:00:00"/>
    <s v="PaMe"/>
    <d v="2024-10-28T00:00:00"/>
    <s v="PaMe"/>
    <n v="150"/>
    <n v="10"/>
    <s v="FAIL"/>
    <x v="2"/>
    <m/>
    <m/>
    <m/>
    <m/>
    <m/>
    <m/>
    <m/>
    <m/>
    <m/>
    <m/>
    <x v="6"/>
    <s v="WASTE"/>
    <m/>
    <m/>
    <s v="20241023_CSm_3Wall_OW110_IW105_Retr3mm_ZHopOFF_BjBo Did not fit in the pressure drob adapter, pressure drop cant be measured"/>
  </r>
  <r>
    <n v="385"/>
    <x v="3"/>
    <n v="1000804"/>
    <n v="1"/>
    <s v="GEB3"/>
    <n v="1076"/>
    <n v="55925"/>
    <d v="2024-11-05T00:00:00"/>
    <s v="NiKa"/>
    <d v="2024-11-27T00:00:00"/>
    <s v="NiKa"/>
    <n v="146"/>
    <n v="0.30099999999999999"/>
    <s v="PASS"/>
    <x v="1"/>
    <s v="NO"/>
    <m/>
    <m/>
    <m/>
    <m/>
    <m/>
    <m/>
    <m/>
    <m/>
    <m/>
    <x v="5"/>
    <m/>
    <m/>
    <m/>
    <s v="Rückstellmuster"/>
  </r>
  <r>
    <n v="386"/>
    <x v="3"/>
    <n v="1000805"/>
    <n v="1"/>
    <s v="GEB4"/>
    <n v="1068"/>
    <n v="55925"/>
    <d v="2024-11-05T00:00:00"/>
    <s v="NiKa"/>
    <d v="2024-11-27T00:00:00"/>
    <s v="NiKa"/>
    <n v="145"/>
    <n v="0.65100000000000002"/>
    <s v="PASS"/>
    <x v="1"/>
    <s v="NO"/>
    <m/>
    <m/>
    <m/>
    <m/>
    <m/>
    <m/>
    <m/>
    <m/>
    <m/>
    <x v="5"/>
    <m/>
    <m/>
    <m/>
    <s v="Rückstellmuster"/>
  </r>
  <r>
    <n v="387"/>
    <x v="3"/>
    <n v="1000806"/>
    <n v="1"/>
    <s v="GEB5"/>
    <n v="1072"/>
    <n v="56544"/>
    <d v="2024-11-05T00:00:00"/>
    <s v="NiKa"/>
    <d v="2024-11-27T00:00:00"/>
    <s v="NiKa"/>
    <n v="149"/>
    <n v="0.27"/>
    <s v="PASS"/>
    <x v="1"/>
    <s v="NO"/>
    <m/>
    <m/>
    <m/>
    <m/>
    <m/>
    <m/>
    <m/>
    <m/>
    <m/>
    <x v="5"/>
    <m/>
    <m/>
    <m/>
    <s v="Rückstellmuster"/>
  </r>
  <r>
    <n v="388"/>
    <x v="3"/>
    <n v="1000807"/>
    <n v="1"/>
    <s v="GEB3"/>
    <n v="1076"/>
    <n v="55925"/>
    <d v="2024-11-06T00:00:00"/>
    <s v="PaMe"/>
    <d v="2024-11-21T00:00:00"/>
    <s v="PaMe"/>
    <n v="146"/>
    <n v="0.41299999999999998"/>
    <s v="PASS"/>
    <x v="1"/>
    <s v="NO"/>
    <m/>
    <m/>
    <m/>
    <m/>
    <m/>
    <m/>
    <m/>
    <m/>
    <m/>
    <x v="5"/>
    <m/>
    <m/>
    <m/>
    <s v="Rückstellmuster"/>
  </r>
  <r>
    <n v="389"/>
    <x v="3"/>
    <n v="1000808"/>
    <n v="1"/>
    <s v="GEB4"/>
    <n v="1068"/>
    <n v="55925"/>
    <d v="2024-11-06T00:00:00"/>
    <s v="PaMe"/>
    <d v="2024-11-21T00:00:00"/>
    <s v="PaMe"/>
    <n v="145"/>
    <n v="0.94399999999999995"/>
    <s v="PASS"/>
    <x v="1"/>
    <s v="NO"/>
    <m/>
    <m/>
    <m/>
    <m/>
    <m/>
    <m/>
    <m/>
    <m/>
    <m/>
    <x v="5"/>
    <m/>
    <m/>
    <m/>
    <s v="Rückstellmuster"/>
  </r>
  <r>
    <n v="390"/>
    <x v="3"/>
    <n v="1000809"/>
    <n v="1"/>
    <s v="GEB5"/>
    <n v="1072"/>
    <n v="56544"/>
    <d v="2024-11-06T00:00:00"/>
    <s v="PaMe"/>
    <d v="2024-11-21T00:00:00"/>
    <s v="PaMe"/>
    <n v="149"/>
    <n v="0.221"/>
    <s v="PASS"/>
    <x v="1"/>
    <s v="NO"/>
    <m/>
    <m/>
    <m/>
    <m/>
    <m/>
    <m/>
    <m/>
    <m/>
    <m/>
    <x v="5"/>
    <m/>
    <m/>
    <m/>
    <s v="Rückstellmuster"/>
  </r>
  <r>
    <n v="391"/>
    <x v="3"/>
    <n v="1000810"/>
    <n v="1"/>
    <s v="GEB3"/>
    <n v="1076"/>
    <n v="55925"/>
    <d v="2024-11-06T00:00:00"/>
    <s v="PaMe"/>
    <d v="2024-11-21T00:00:00"/>
    <s v="PaMe"/>
    <n v="146"/>
    <n v="10"/>
    <s v="PASS"/>
    <x v="2"/>
    <m/>
    <m/>
    <m/>
    <m/>
    <m/>
    <m/>
    <m/>
    <m/>
    <m/>
    <m/>
    <x v="5"/>
    <m/>
    <m/>
    <m/>
    <s v="Rückstellmuster"/>
  </r>
  <r>
    <n v="392"/>
    <x v="3"/>
    <n v="1000811"/>
    <n v="1"/>
    <s v="GEB3"/>
    <n v="1076"/>
    <n v="55925"/>
    <d v="2024-11-06T00:00:00"/>
    <s v="PaMe"/>
    <d v="2024-11-21T00:00:00"/>
    <s v="PaMe"/>
    <n v="145"/>
    <n v="5.4080000000000004"/>
    <s v="PASS"/>
    <x v="1"/>
    <s v="NO"/>
    <m/>
    <m/>
    <m/>
    <m/>
    <m/>
    <m/>
    <m/>
    <m/>
    <m/>
    <x v="5"/>
    <m/>
    <m/>
    <m/>
    <s v="Rückstellmuster"/>
  </r>
  <r>
    <n v="393"/>
    <x v="3"/>
    <n v="1000812"/>
    <n v="1"/>
    <s v="GEB4"/>
    <n v="1068"/>
    <n v="55925"/>
    <d v="2024-11-06T00:00:00"/>
    <s v="PaMe"/>
    <d v="2024-11-21T00:00:00"/>
    <s v="PaMe"/>
    <n v="145"/>
    <n v="10"/>
    <s v="PASS"/>
    <x v="2"/>
    <m/>
    <m/>
    <m/>
    <m/>
    <m/>
    <m/>
    <m/>
    <m/>
    <m/>
    <m/>
    <x v="5"/>
    <m/>
    <m/>
    <m/>
    <s v="Rückstellmuster"/>
  </r>
  <r>
    <n v="394"/>
    <x v="3"/>
    <n v="1000813"/>
    <n v="1"/>
    <s v="GEB4"/>
    <n v="1068"/>
    <n v="55925"/>
    <d v="2024-11-06T00:00:00"/>
    <s v="PaMe"/>
    <d v="2024-11-21T00:00:00"/>
    <s v="PaMe"/>
    <n v="144"/>
    <n v="1.07"/>
    <s v="PASS"/>
    <x v="1"/>
    <s v="NO"/>
    <m/>
    <m/>
    <m/>
    <m/>
    <m/>
    <m/>
    <m/>
    <m/>
    <m/>
    <x v="5"/>
    <m/>
    <m/>
    <m/>
    <s v="Rückstellmuster"/>
  </r>
  <r>
    <n v="395"/>
    <x v="3"/>
    <n v="1000814"/>
    <n v="1"/>
    <s v="GEB5"/>
    <n v="1072"/>
    <n v="56544"/>
    <d v="2024-11-06T00:00:00"/>
    <s v="PaMe"/>
    <d v="2024-11-21T00:00:00"/>
    <s v="PaMe"/>
    <n v="147"/>
    <n v="0.73"/>
    <s v="PASS"/>
    <x v="1"/>
    <s v="NO"/>
    <m/>
    <m/>
    <m/>
    <m/>
    <m/>
    <m/>
    <m/>
    <m/>
    <m/>
    <x v="5"/>
    <m/>
    <m/>
    <m/>
    <s v="Rückstellmuster"/>
  </r>
  <r>
    <n v="396"/>
    <x v="3"/>
    <n v="1000815"/>
    <n v="1"/>
    <s v="GEB5"/>
    <n v="1072"/>
    <n v="56544"/>
    <d v="2024-11-06T00:00:00"/>
    <s v="PaMe"/>
    <d v="2024-11-21T00:00:00"/>
    <s v="PaMe"/>
    <n v="146"/>
    <n v="1.7589999999999999"/>
    <s v="PASS"/>
    <x v="1"/>
    <s v="NO"/>
    <m/>
    <m/>
    <m/>
    <m/>
    <m/>
    <m/>
    <m/>
    <m/>
    <m/>
    <x v="5"/>
    <m/>
    <m/>
    <m/>
    <s v="Rückstellmuster"/>
  </r>
  <r>
    <n v="397"/>
    <x v="3"/>
    <n v="1000817"/>
    <n v="1"/>
    <s v="GEB3"/>
    <n v="1076"/>
    <n v="55925"/>
    <d v="2024-11-07T00:00:00"/>
    <s v="PaMe"/>
    <d v="2024-11-21T00:00:00"/>
    <s v="PaMe"/>
    <n v="146"/>
    <n v="10"/>
    <s v="PASS"/>
    <x v="2"/>
    <m/>
    <m/>
    <m/>
    <m/>
    <m/>
    <m/>
    <m/>
    <m/>
    <m/>
    <m/>
    <x v="3"/>
    <m/>
    <m/>
    <m/>
    <m/>
  </r>
  <r>
    <n v="398"/>
    <x v="3"/>
    <n v="1000818"/>
    <n v="1"/>
    <s v="GEB3"/>
    <n v="1076"/>
    <n v="55925"/>
    <d v="2024-11-07T00:00:00"/>
    <s v="PaMe"/>
    <d v="2024-11-21T00:00:00"/>
    <s v="PaMe"/>
    <n v="145"/>
    <n v="10"/>
    <s v="PASS"/>
    <x v="2"/>
    <m/>
    <m/>
    <m/>
    <m/>
    <m/>
    <m/>
    <m/>
    <m/>
    <m/>
    <m/>
    <x v="3"/>
    <m/>
    <m/>
    <m/>
    <m/>
  </r>
  <r>
    <n v="399"/>
    <x v="3"/>
    <n v="1000821"/>
    <n v="1"/>
    <s v="GEB4"/>
    <n v="1068"/>
    <n v="55925"/>
    <d v="2024-11-07T00:00:00"/>
    <s v="PaMe"/>
    <d v="2024-11-21T00:00:00"/>
    <s v="HeRe"/>
    <n v="144"/>
    <n v="10"/>
    <s v="PASS"/>
    <x v="2"/>
    <m/>
    <m/>
    <m/>
    <m/>
    <m/>
    <m/>
    <m/>
    <m/>
    <m/>
    <m/>
    <x v="3"/>
    <m/>
    <m/>
    <m/>
    <m/>
  </r>
  <r>
    <n v="400"/>
    <x v="3"/>
    <n v="1000824"/>
    <n v="1"/>
    <s v="GEB5"/>
    <n v="1072"/>
    <n v="56544"/>
    <d v="2024-11-07T00:00:00"/>
    <s v="PaMe"/>
    <d v="2024-11-21T00:00:00"/>
    <s v="HeRe"/>
    <n v="146"/>
    <n v="10"/>
    <s v="PASS"/>
    <x v="2"/>
    <m/>
    <m/>
    <m/>
    <m/>
    <m/>
    <m/>
    <m/>
    <m/>
    <m/>
    <m/>
    <x v="3"/>
    <m/>
    <m/>
    <m/>
    <m/>
  </r>
  <r>
    <n v="401"/>
    <x v="3"/>
    <n v="1000826"/>
    <n v="1"/>
    <s v="GEB3"/>
    <n v="1076"/>
    <n v="55925"/>
    <d v="2024-11-08T00:00:00"/>
    <s v="PaMe"/>
    <d v="2024-11-21T00:00:00"/>
    <s v="PaMe"/>
    <n v="146"/>
    <n v="10"/>
    <s v="PASS"/>
    <x v="2"/>
    <m/>
    <m/>
    <m/>
    <m/>
    <m/>
    <m/>
    <m/>
    <m/>
    <m/>
    <m/>
    <x v="3"/>
    <m/>
    <m/>
    <m/>
    <m/>
  </r>
  <r>
    <n v="402"/>
    <x v="3"/>
    <n v="1000827"/>
    <n v="1"/>
    <s v="GEB3"/>
    <n v="1076"/>
    <n v="55925"/>
    <d v="2024-11-08T00:00:00"/>
    <s v="PaMe"/>
    <d v="2024-11-21T00:00:00"/>
    <s v="PaMe"/>
    <n v="145"/>
    <n v="10"/>
    <s v="PASS"/>
    <x v="2"/>
    <m/>
    <m/>
    <m/>
    <m/>
    <m/>
    <m/>
    <m/>
    <m/>
    <m/>
    <m/>
    <x v="3"/>
    <m/>
    <m/>
    <m/>
    <m/>
  </r>
  <r>
    <n v="403"/>
    <x v="3"/>
    <n v="1000829"/>
    <n v="1"/>
    <s v="GEB4"/>
    <n v="1068"/>
    <n v="55925"/>
    <d v="2024-11-08T00:00:00"/>
    <s v="PaMe"/>
    <d v="2024-11-21T00:00:00"/>
    <s v="HeRe"/>
    <n v="145"/>
    <n v="10"/>
    <s v="PASS"/>
    <x v="2"/>
    <m/>
    <m/>
    <m/>
    <m/>
    <m/>
    <m/>
    <m/>
    <m/>
    <m/>
    <m/>
    <x v="3"/>
    <m/>
    <m/>
    <m/>
    <m/>
  </r>
  <r>
    <n v="404"/>
    <x v="3"/>
    <n v="1000833"/>
    <n v="1"/>
    <s v="GEB5"/>
    <n v="1072"/>
    <n v="56544"/>
    <d v="2024-11-08T00:00:00"/>
    <s v="PaMe"/>
    <d v="2024-11-21T00:00:00"/>
    <s v="HeRe"/>
    <n v="146"/>
    <n v="10"/>
    <s v="PASS"/>
    <x v="2"/>
    <m/>
    <m/>
    <m/>
    <m/>
    <m/>
    <m/>
    <m/>
    <m/>
    <m/>
    <m/>
    <x v="3"/>
    <m/>
    <m/>
    <m/>
    <m/>
  </r>
  <r>
    <n v="405"/>
    <x v="3"/>
    <n v="1000835"/>
    <n v="1"/>
    <s v="GEB3"/>
    <n v="1076"/>
    <n v="55925"/>
    <d v="2024-11-11T00:00:00"/>
    <s v="PaMe"/>
    <d v="2024-11-21T00:00:00"/>
    <s v="HeRe"/>
    <n v="146"/>
    <n v="10"/>
    <s v="PASS"/>
    <x v="2"/>
    <m/>
    <m/>
    <m/>
    <m/>
    <m/>
    <m/>
    <m/>
    <m/>
    <m/>
    <m/>
    <x v="3"/>
    <m/>
    <m/>
    <m/>
    <m/>
  </r>
  <r>
    <n v="406"/>
    <x v="3"/>
    <n v="1000836"/>
    <n v="1"/>
    <s v="GEB3"/>
    <n v="1076"/>
    <n v="55925"/>
    <d v="2024-11-11T00:00:00"/>
    <s v="PaMe"/>
    <d v="2024-11-21T00:00:00"/>
    <s v="HeRe"/>
    <n v="145"/>
    <n v="10"/>
    <s v="PASS"/>
    <x v="2"/>
    <m/>
    <m/>
    <m/>
    <m/>
    <m/>
    <m/>
    <m/>
    <m/>
    <m/>
    <m/>
    <x v="3"/>
    <m/>
    <m/>
    <m/>
    <m/>
  </r>
  <r>
    <n v="407"/>
    <x v="3"/>
    <n v="1000842"/>
    <n v="1"/>
    <s v="GEB5"/>
    <n v="1072"/>
    <n v="56544"/>
    <d v="2024-11-11T00:00:00"/>
    <s v="PaMe"/>
    <d v="2024-11-21T00:00:00"/>
    <s v="HeRe"/>
    <n v="146"/>
    <n v="10"/>
    <s v="PASS"/>
    <x v="2"/>
    <m/>
    <m/>
    <m/>
    <m/>
    <m/>
    <m/>
    <m/>
    <m/>
    <m/>
    <m/>
    <x v="3"/>
    <m/>
    <m/>
    <m/>
    <m/>
  </r>
  <r>
    <n v="408"/>
    <x v="3"/>
    <n v="1000853"/>
    <n v="1"/>
    <s v="GEB3"/>
    <n v="1076"/>
    <n v="55925"/>
    <d v="2024-11-13T00:00:00"/>
    <s v="PaMe"/>
    <d v="2024-11-21T00:00:00"/>
    <s v="PaMe"/>
    <n v="145"/>
    <n v="10"/>
    <s v="PASS"/>
    <x v="2"/>
    <m/>
    <m/>
    <m/>
    <m/>
    <m/>
    <m/>
    <m/>
    <m/>
    <m/>
    <m/>
    <x v="3"/>
    <m/>
    <m/>
    <m/>
    <m/>
  </r>
  <r>
    <n v="409"/>
    <x v="3"/>
    <n v="1000854"/>
    <n v="1"/>
    <s v="GEB3"/>
    <n v="1076"/>
    <n v="55925"/>
    <d v="2024-11-13T00:00:00"/>
    <s v="PaMe"/>
    <d v="2024-11-21T00:00:00"/>
    <s v="PaMe"/>
    <n v="145"/>
    <n v="10"/>
    <s v="PASS"/>
    <x v="2"/>
    <m/>
    <m/>
    <m/>
    <m/>
    <m/>
    <m/>
    <m/>
    <m/>
    <m/>
    <m/>
    <x v="3"/>
    <m/>
    <m/>
    <m/>
    <m/>
  </r>
  <r>
    <n v="410"/>
    <x v="3"/>
    <n v="1000863"/>
    <n v="1"/>
    <s v="GEB3"/>
    <n v="1076"/>
    <n v="55925"/>
    <d v="2024-11-14T00:00:00"/>
    <s v="PaMe"/>
    <d v="2024-11-21T00:00:00"/>
    <s v="HeRe"/>
    <n v="145"/>
    <n v="10"/>
    <s v="PASS"/>
    <x v="2"/>
    <m/>
    <m/>
    <m/>
    <m/>
    <m/>
    <m/>
    <m/>
    <m/>
    <m/>
    <m/>
    <x v="3"/>
    <m/>
    <m/>
    <m/>
    <m/>
  </r>
  <r>
    <n v="411"/>
    <x v="3"/>
    <n v="1000864"/>
    <n v="1"/>
    <s v="GEB4"/>
    <n v="1075"/>
    <n v="56544"/>
    <d v="2024-11-14T00:00:00"/>
    <s v="PaMe"/>
    <d v="2024-11-21T00:00:00"/>
    <s v="HeRe"/>
    <n v="146"/>
    <n v="10"/>
    <s v="PASS"/>
    <x v="2"/>
    <m/>
    <m/>
    <m/>
    <m/>
    <m/>
    <m/>
    <m/>
    <m/>
    <m/>
    <m/>
    <x v="3"/>
    <m/>
    <m/>
    <m/>
    <m/>
  </r>
  <r>
    <n v="412"/>
    <x v="3"/>
    <n v="1000866"/>
    <n v="1"/>
    <s v="GEB4"/>
    <n v="1075"/>
    <n v="56544"/>
    <d v="2024-11-14T00:00:00"/>
    <s v="PaMe"/>
    <d v="2024-11-21T00:00:00"/>
    <s v="HeRe"/>
    <n v="145"/>
    <n v="10"/>
    <s v="PASS"/>
    <x v="2"/>
    <m/>
    <m/>
    <m/>
    <m/>
    <m/>
    <m/>
    <m/>
    <m/>
    <m/>
    <m/>
    <x v="3"/>
    <m/>
    <m/>
    <m/>
    <m/>
  </r>
  <r>
    <n v="413"/>
    <x v="3"/>
    <n v="1000871"/>
    <n v="1"/>
    <s v="GEB3"/>
    <n v="1076"/>
    <n v="55925"/>
    <d v="2024-11-15T00:00:00"/>
    <s v="PaMe"/>
    <d v="2024-11-21T00:00:00"/>
    <s v="HeRe"/>
    <n v="145"/>
    <n v="10"/>
    <s v="PASS"/>
    <x v="2"/>
    <m/>
    <m/>
    <m/>
    <m/>
    <m/>
    <m/>
    <m/>
    <m/>
    <m/>
    <m/>
    <x v="3"/>
    <m/>
    <m/>
    <m/>
    <s v="Quarantine"/>
  </r>
  <r>
    <n v="414"/>
    <x v="3"/>
    <n v="1000872"/>
    <n v="1"/>
    <s v="GEB3"/>
    <n v="1076"/>
    <n v="55925"/>
    <d v="2024-11-15T00:00:00"/>
    <s v="PaMe"/>
    <d v="2024-11-21T00:00:00"/>
    <s v="HeRe"/>
    <n v="145"/>
    <n v="10"/>
    <s v="PASS"/>
    <x v="2"/>
    <m/>
    <m/>
    <m/>
    <m/>
    <m/>
    <m/>
    <m/>
    <m/>
    <m/>
    <m/>
    <x v="3"/>
    <m/>
    <m/>
    <m/>
    <s v="Quarantine"/>
  </r>
  <r>
    <n v="415"/>
    <x v="3"/>
    <n v="1000877"/>
    <n v="1"/>
    <s v="GEB5"/>
    <n v="1072"/>
    <n v="56544"/>
    <d v="2024-11-15T00:00:00"/>
    <s v="PaMe"/>
    <d v="2024-11-21T00:00:00"/>
    <s v="HeRe"/>
    <n v="150"/>
    <n v="10"/>
    <s v="PASS"/>
    <x v="2"/>
    <m/>
    <m/>
    <m/>
    <m/>
    <m/>
    <m/>
    <m/>
    <m/>
    <m/>
    <m/>
    <x v="3"/>
    <m/>
    <m/>
    <m/>
    <m/>
  </r>
  <r>
    <n v="416"/>
    <x v="3"/>
    <n v="1000880"/>
    <n v="1"/>
    <s v="GEB3"/>
    <n v="1076"/>
    <n v="55925"/>
    <d v="2024-11-18T00:00:00"/>
    <s v="PaMe"/>
    <d v="2024-11-21T00:00:00"/>
    <s v="PaMe"/>
    <n v="146"/>
    <n v="10"/>
    <s v="PASS"/>
    <x v="2"/>
    <m/>
    <m/>
    <m/>
    <m/>
    <m/>
    <m/>
    <m/>
    <m/>
    <m/>
    <m/>
    <x v="3"/>
    <m/>
    <m/>
    <m/>
    <m/>
  </r>
  <r>
    <n v="417"/>
    <x v="3"/>
    <n v="1000881"/>
    <n v="1"/>
    <s v="GEB3"/>
    <n v="1076"/>
    <n v="55925"/>
    <d v="2024-11-18T00:00:00"/>
    <s v="PaMe"/>
    <d v="2024-11-21T00:00:00"/>
    <s v="PaMe"/>
    <n v="145"/>
    <n v="10"/>
    <s v="PASS"/>
    <x v="2"/>
    <m/>
    <m/>
    <m/>
    <m/>
    <m/>
    <m/>
    <m/>
    <m/>
    <m/>
    <m/>
    <x v="3"/>
    <m/>
    <m/>
    <m/>
    <m/>
  </r>
  <r>
    <n v="418"/>
    <x v="3"/>
    <n v="1000889"/>
    <n v="1"/>
    <s v="GEB3"/>
    <n v="1076"/>
    <n v="55925"/>
    <d v="2024-11-19T00:00:00"/>
    <s v="PaMe"/>
    <d v="2024-11-21T00:00:00"/>
    <s v="PaMe"/>
    <n v="146"/>
    <n v="10"/>
    <s v="PASS"/>
    <x v="2"/>
    <m/>
    <m/>
    <m/>
    <m/>
    <m/>
    <m/>
    <m/>
    <m/>
    <m/>
    <m/>
    <x v="3"/>
    <m/>
    <m/>
    <m/>
    <m/>
  </r>
  <r>
    <n v="419"/>
    <x v="3"/>
    <n v="1000890"/>
    <n v="1"/>
    <s v="GEB3"/>
    <n v="1076"/>
    <n v="55925"/>
    <d v="2024-11-19T00:00:00"/>
    <s v="PaMe"/>
    <d v="2024-11-21T00:00:00"/>
    <s v="PaMe"/>
    <n v="145"/>
    <n v="10"/>
    <s v="PASS"/>
    <x v="2"/>
    <m/>
    <m/>
    <m/>
    <m/>
    <m/>
    <m/>
    <m/>
    <m/>
    <m/>
    <m/>
    <x v="3"/>
    <m/>
    <m/>
    <m/>
    <m/>
  </r>
  <r>
    <n v="420"/>
    <x v="3"/>
    <n v="1000892"/>
    <n v="1"/>
    <s v="GEB4"/>
    <n v="1075"/>
    <n v="56544"/>
    <d v="2024-11-19T00:00:00"/>
    <s v="PaMe"/>
    <d v="2024-11-21T00:00:00"/>
    <s v="PaMe"/>
    <n v="146"/>
    <n v="10"/>
    <s v="PASS"/>
    <x v="2"/>
    <m/>
    <m/>
    <m/>
    <m/>
    <m/>
    <m/>
    <m/>
    <m/>
    <m/>
    <m/>
    <x v="3"/>
    <m/>
    <m/>
    <m/>
    <m/>
  </r>
  <r>
    <n v="421"/>
    <x v="3"/>
    <n v="1000902"/>
    <n v="1"/>
    <s v="GEB4"/>
    <n v="1075"/>
    <n v="56544"/>
    <d v="2024-11-20T00:00:00"/>
    <s v="PaMe"/>
    <d v="2024-11-21T00:00:00"/>
    <s v="PaMe"/>
    <n v="145"/>
    <n v="10"/>
    <s v="PASS"/>
    <x v="2"/>
    <m/>
    <m/>
    <m/>
    <m/>
    <m/>
    <m/>
    <m/>
    <m/>
    <m/>
    <m/>
    <x v="3"/>
    <m/>
    <m/>
    <m/>
    <m/>
  </r>
  <r>
    <n v="422"/>
    <x v="3"/>
    <n v="1000908"/>
    <n v="1"/>
    <s v="GEB3"/>
    <n v="1071"/>
    <n v="55925"/>
    <d v="2024-11-21T00:00:00"/>
    <s v="PaMe"/>
    <d v="2024-11-22T00:00:00"/>
    <s v="PaMe"/>
    <n v="146"/>
    <n v="10"/>
    <s v="PASS"/>
    <x v="2"/>
    <m/>
    <m/>
    <m/>
    <m/>
    <m/>
    <m/>
    <m/>
    <m/>
    <m/>
    <m/>
    <x v="3"/>
    <m/>
    <m/>
    <m/>
    <m/>
  </r>
  <r>
    <n v="423"/>
    <x v="3"/>
    <n v="1000911"/>
    <n v="1"/>
    <s v="GEB4"/>
    <n v="1073"/>
    <n v="56544"/>
    <d v="2024-11-21T00:00:00"/>
    <s v="PaMe"/>
    <d v="2024-11-22T00:00:00"/>
    <s v="PaMe"/>
    <n v="137"/>
    <n v="10"/>
    <s v="PASS"/>
    <x v="2"/>
    <m/>
    <m/>
    <m/>
    <m/>
    <m/>
    <m/>
    <m/>
    <m/>
    <m/>
    <m/>
    <x v="3"/>
    <m/>
    <m/>
    <m/>
    <m/>
  </r>
  <r>
    <n v="424"/>
    <x v="3"/>
    <n v="1000915"/>
    <n v="1"/>
    <s v="GEB3"/>
    <n v="1071"/>
    <n v="55925"/>
    <d v="2024-11-22T00:00:00"/>
    <s v="PaMe"/>
    <d v="2024-11-25T00:00:00"/>
    <s v="PaMe"/>
    <n v="146"/>
    <n v="10"/>
    <s v="PASS"/>
    <x v="2"/>
    <m/>
    <m/>
    <m/>
    <m/>
    <m/>
    <m/>
    <m/>
    <m/>
    <m/>
    <m/>
    <x v="3"/>
    <m/>
    <m/>
    <m/>
    <m/>
  </r>
  <r>
    <n v="425"/>
    <x v="3"/>
    <n v="1000916"/>
    <n v="1"/>
    <s v="GEB4"/>
    <n v="1071"/>
    <n v="55925"/>
    <d v="2024-11-22T00:00:00"/>
    <s v="PaMe"/>
    <d v="2024-11-25T00:00:00"/>
    <s v="PaMe"/>
    <n v="137"/>
    <n v="10"/>
    <s v="PASS"/>
    <x v="2"/>
    <m/>
    <m/>
    <m/>
    <m/>
    <m/>
    <m/>
    <m/>
    <m/>
    <m/>
    <m/>
    <x v="3"/>
    <m/>
    <m/>
    <m/>
    <m/>
  </r>
  <r>
    <n v="426"/>
    <x v="2"/>
    <n v="1000918"/>
    <n v="1"/>
    <s v="GEB3"/>
    <n v="1073"/>
    <n v="56544"/>
    <d v="2024-11-22T00:00:00"/>
    <s v="PaMe"/>
    <d v="2024-11-25T00:00:00"/>
    <s v="PaMe"/>
    <n v="814"/>
    <n v="10"/>
    <s v="FAIL"/>
    <x v="2"/>
    <m/>
    <m/>
    <m/>
    <m/>
    <m/>
    <m/>
    <m/>
    <m/>
    <m/>
    <m/>
    <x v="6"/>
    <s v="WASTE"/>
    <m/>
    <m/>
    <s v="Stringing Fallrohr"/>
  </r>
  <r>
    <n v="427"/>
    <x v="2"/>
    <n v="1000919"/>
    <n v="1"/>
    <s v="GEB4"/>
    <n v="1071"/>
    <n v="55925"/>
    <d v="2024-11-22T00:00:00"/>
    <s v="PaMe"/>
    <d v="2024-11-25T00:00:00"/>
    <s v="PaMe"/>
    <n v="776"/>
    <n v="10"/>
    <s v="FAIL"/>
    <x v="2"/>
    <m/>
    <m/>
    <m/>
    <m/>
    <m/>
    <m/>
    <m/>
    <m/>
    <m/>
    <m/>
    <x v="6"/>
    <s v="WASTE"/>
    <m/>
    <m/>
    <s v="Stringing Fallrohr"/>
  </r>
  <r>
    <n v="428"/>
    <x v="2"/>
    <n v="1000920"/>
    <n v="1"/>
    <s v="GEB5"/>
    <n v="1072"/>
    <n v="56544"/>
    <d v="2024-11-22T00:00:00"/>
    <s v="PaMe"/>
    <d v="2024-11-25T00:00:00"/>
    <s v="PaMe"/>
    <n v="841"/>
    <n v="10"/>
    <s v="FAIL"/>
    <x v="2"/>
    <m/>
    <m/>
    <m/>
    <m/>
    <m/>
    <m/>
    <m/>
    <m/>
    <m/>
    <m/>
    <x v="6"/>
    <s v="WASTE"/>
    <m/>
    <m/>
    <s v="Stringing Fallrohr"/>
  </r>
  <r>
    <n v="429"/>
    <x v="3"/>
    <n v="1000923"/>
    <n v="1"/>
    <s v="GEB4"/>
    <n v="1075"/>
    <n v="56544"/>
    <d v="2024-11-26T00:00:00"/>
    <s v="PaMe"/>
    <d v="2024-11-26T00:00:00"/>
    <s v="PaMe"/>
    <n v="142"/>
    <n v="10"/>
    <s v="PASS"/>
    <x v="2"/>
    <m/>
    <m/>
    <m/>
    <m/>
    <m/>
    <m/>
    <m/>
    <m/>
    <m/>
    <m/>
    <x v="3"/>
    <m/>
    <m/>
    <m/>
    <m/>
  </r>
  <r>
    <n v="430"/>
    <x v="3"/>
    <n v="1000924"/>
    <n v="1"/>
    <s v="GEB4"/>
    <n v="1075"/>
    <n v="56544"/>
    <d v="2024-11-26T00:00:00"/>
    <s v="PaMe"/>
    <d v="2024-11-26T00:00:00"/>
    <s v="PaMe"/>
    <n v="142"/>
    <n v="10"/>
    <s v="PASS"/>
    <x v="2"/>
    <m/>
    <m/>
    <m/>
    <m/>
    <m/>
    <m/>
    <m/>
    <m/>
    <m/>
    <m/>
    <x v="3"/>
    <m/>
    <m/>
    <m/>
    <m/>
  </r>
  <r>
    <n v="431"/>
    <x v="3"/>
    <n v="1000925"/>
    <n v="1"/>
    <s v="GEB5"/>
    <n v="1076"/>
    <n v="55925"/>
    <d v="2024-11-26T00:00:00"/>
    <s v="PaMe"/>
    <d v="2024-11-26T00:00:00"/>
    <s v="PaMe"/>
    <n v="145"/>
    <n v="10"/>
    <s v="PASS"/>
    <x v="2"/>
    <m/>
    <m/>
    <m/>
    <m/>
    <m/>
    <m/>
    <m/>
    <m/>
    <m/>
    <m/>
    <x v="3"/>
    <m/>
    <m/>
    <m/>
    <m/>
  </r>
  <r>
    <n v="432"/>
    <x v="3"/>
    <n v="1000926"/>
    <n v="1"/>
    <s v="GEB5"/>
    <n v="1076"/>
    <n v="55925"/>
    <d v="2024-11-26T00:00:00"/>
    <s v="PaMe"/>
    <d v="2024-11-26T00:00:00"/>
    <s v="PaMe"/>
    <n v="145"/>
    <n v="10"/>
    <s v="PASS"/>
    <x v="2"/>
    <m/>
    <m/>
    <m/>
    <m/>
    <m/>
    <m/>
    <m/>
    <m/>
    <m/>
    <m/>
    <x v="3"/>
    <m/>
    <m/>
    <m/>
    <m/>
  </r>
  <r>
    <n v="433"/>
    <x v="3"/>
    <n v="1000927"/>
    <n v="1"/>
    <s v="GEB5"/>
    <n v="1076"/>
    <n v="55925"/>
    <d v="2024-11-26T00:00:00"/>
    <s v="PaMe"/>
    <d v="2024-11-26T00:00:00"/>
    <s v="PaMe"/>
    <n v="144"/>
    <n v="10"/>
    <s v="PASS"/>
    <x v="2"/>
    <m/>
    <m/>
    <m/>
    <m/>
    <m/>
    <m/>
    <m/>
    <m/>
    <m/>
    <m/>
    <x v="3"/>
    <m/>
    <m/>
    <m/>
    <m/>
  </r>
  <r>
    <n v="434"/>
    <x v="3"/>
    <n v="1000929"/>
    <n v="1"/>
    <s v="GEB4"/>
    <n v="1073"/>
    <n v="56544"/>
    <d v="2024-11-27T00:00:00"/>
    <s v="PaMe"/>
    <d v="2024-11-27T00:00:00"/>
    <s v="PaMe"/>
    <n v="143"/>
    <n v="10"/>
    <s v="PASS"/>
    <x v="2"/>
    <m/>
    <m/>
    <m/>
    <m/>
    <m/>
    <m/>
    <m/>
    <m/>
    <m/>
    <m/>
    <x v="3"/>
    <m/>
    <m/>
    <m/>
    <s v="Quarantine"/>
  </r>
  <r>
    <n v="435"/>
    <x v="3"/>
    <n v="1000933"/>
    <n v="1"/>
    <s v="GEB5"/>
    <n v="1072"/>
    <n v="56544"/>
    <d v="2024-11-28T00:00:00"/>
    <s v="PaMe"/>
    <d v="2024-11-28T00:00:00"/>
    <s v="PaMe"/>
    <n v="151"/>
    <n v="10"/>
    <s v="PASS"/>
    <x v="2"/>
    <m/>
    <m/>
    <m/>
    <m/>
    <m/>
    <m/>
    <m/>
    <m/>
    <m/>
    <m/>
    <x v="6"/>
    <s v="WASTE"/>
    <m/>
    <m/>
    <m/>
  </r>
  <r>
    <n v="436"/>
    <x v="3"/>
    <n v="1000934"/>
    <n v="1"/>
    <s v="GEB3"/>
    <n v="1071"/>
    <n v="55925"/>
    <d v="2024-11-29T00:00:00"/>
    <s v="PaMe"/>
    <d v="2024-11-29T00:00:00"/>
    <s v="PaMe"/>
    <n v="143"/>
    <n v="10"/>
    <s v="FAIL"/>
    <x v="2"/>
    <m/>
    <m/>
    <m/>
    <m/>
    <m/>
    <m/>
    <m/>
    <m/>
    <m/>
    <m/>
    <x v="6"/>
    <s v="WASTE"/>
    <m/>
    <m/>
    <m/>
  </r>
  <r>
    <n v="437"/>
    <x v="3"/>
    <n v="1000935"/>
    <n v="1"/>
    <s v="GEB3"/>
    <n v="1071"/>
    <n v="55925"/>
    <d v="2024-11-29T00:00:00"/>
    <s v="PaMe"/>
    <d v="2024-11-29T00:00:00"/>
    <s v="PaMe"/>
    <n v="144"/>
    <n v="10"/>
    <s v="PASS"/>
    <x v="2"/>
    <m/>
    <m/>
    <m/>
    <m/>
    <m/>
    <m/>
    <m/>
    <m/>
    <m/>
    <m/>
    <x v="6"/>
    <s v="WASTE"/>
    <m/>
    <m/>
    <m/>
  </r>
  <r>
    <n v="438"/>
    <x v="3"/>
    <n v="1000936"/>
    <n v="1"/>
    <s v="GEB3"/>
    <n v="1071"/>
    <n v="55925"/>
    <d v="2024-11-29T00:00:00"/>
    <s v="PaMe"/>
    <d v="2024-11-29T00:00:00"/>
    <s v="PaMe"/>
    <n v="142"/>
    <n v="10"/>
    <s v="PASS"/>
    <x v="2"/>
    <m/>
    <m/>
    <m/>
    <m/>
    <m/>
    <m/>
    <m/>
    <m/>
    <m/>
    <m/>
    <x v="6"/>
    <s v="WASTE"/>
    <m/>
    <m/>
    <m/>
  </r>
  <r>
    <n v="439"/>
    <x v="3"/>
    <n v="1000938"/>
    <n v="1"/>
    <s v="GEB5"/>
    <n v="1072"/>
    <n v="56544"/>
    <d v="2024-11-29T00:00:00"/>
    <s v="PaMe"/>
    <d v="2024-11-29T00:00:00"/>
    <s v="PaMe"/>
    <n v="150"/>
    <n v="10"/>
    <s v="PASS"/>
    <x v="2"/>
    <m/>
    <m/>
    <m/>
    <m/>
    <m/>
    <m/>
    <m/>
    <m/>
    <m/>
    <m/>
    <x v="6"/>
    <s v="WASTE"/>
    <m/>
    <m/>
    <m/>
  </r>
  <r>
    <n v="440"/>
    <x v="3"/>
    <n v="1000941"/>
    <n v="1"/>
    <s v="GEB4"/>
    <n v="1073"/>
    <n v="56544"/>
    <d v="2024-12-03T00:00:00"/>
    <s v="PaMe"/>
    <d v="2024-12-03T00:00:00"/>
    <s v="PaMe"/>
    <n v="143"/>
    <n v="10"/>
    <s v="PASS"/>
    <x v="2"/>
    <m/>
    <m/>
    <m/>
    <m/>
    <m/>
    <m/>
    <m/>
    <m/>
    <m/>
    <m/>
    <x v="6"/>
    <s v="WASTE"/>
    <m/>
    <m/>
    <m/>
  </r>
  <r>
    <n v="441"/>
    <x v="3"/>
    <n v="1000944"/>
    <n v="1"/>
    <s v="GEB5"/>
    <n v="1074"/>
    <n v="56544"/>
    <d v="2024-12-03T00:00:00"/>
    <s v="PaMe"/>
    <d v="2024-12-03T00:00:00"/>
    <s v="PaMe"/>
    <n v="146"/>
    <n v="10"/>
    <s v="PASS"/>
    <x v="2"/>
    <m/>
    <m/>
    <m/>
    <m/>
    <m/>
    <m/>
    <m/>
    <m/>
    <m/>
    <m/>
    <x v="6"/>
    <s v="WASTE"/>
    <m/>
    <m/>
    <m/>
  </r>
  <r>
    <n v="442"/>
    <x v="3"/>
    <n v="1000945"/>
    <n v="1"/>
    <s v="GEB5"/>
    <n v="1074"/>
    <n v="56544"/>
    <d v="2024-12-03T00:00:00"/>
    <s v="PaMe"/>
    <d v="2024-12-03T00:00:00"/>
    <s v="PaMe"/>
    <n v="144"/>
    <n v="10"/>
    <s v="PASS"/>
    <x v="2"/>
    <m/>
    <m/>
    <m/>
    <m/>
    <m/>
    <m/>
    <m/>
    <m/>
    <m/>
    <m/>
    <x v="6"/>
    <s v="WASTE"/>
    <m/>
    <m/>
    <m/>
  </r>
  <r>
    <n v="443"/>
    <x v="3"/>
    <n v="1000946"/>
    <n v="1"/>
    <s v="GEB3"/>
    <n v="1071"/>
    <n v="55925"/>
    <d v="2024-12-04T00:00:00"/>
    <s v="PaMe"/>
    <d v="2024-12-04T00:00:00"/>
    <s v="PaMe"/>
    <n v="146"/>
    <n v="10"/>
    <s v="PASS"/>
    <x v="2"/>
    <m/>
    <m/>
    <m/>
    <m/>
    <m/>
    <m/>
    <m/>
    <m/>
    <m/>
    <m/>
    <x v="6"/>
    <s v="WASTE"/>
    <m/>
    <m/>
    <m/>
  </r>
  <r>
    <n v="444"/>
    <x v="3"/>
    <n v="1000947"/>
    <n v="1"/>
    <s v="GEB3"/>
    <n v="1071"/>
    <n v="55925"/>
    <d v="2024-12-04T00:00:00"/>
    <s v="PaMe"/>
    <d v="2024-12-04T00:00:00"/>
    <s v="PaMe"/>
    <n v="145"/>
    <n v="10"/>
    <s v="PASS"/>
    <x v="2"/>
    <m/>
    <m/>
    <m/>
    <m/>
    <m/>
    <m/>
    <m/>
    <m/>
    <m/>
    <m/>
    <x v="6"/>
    <s v="WASTE"/>
    <m/>
    <m/>
    <m/>
  </r>
  <r>
    <n v="445"/>
    <x v="3"/>
    <n v="1000948"/>
    <n v="1"/>
    <s v="GEB3"/>
    <n v="1071"/>
    <n v="55925"/>
    <d v="2024-12-04T00:00:00"/>
    <s v="PaMe"/>
    <d v="2024-12-04T00:00:00"/>
    <s v="PaMe"/>
    <n v="144"/>
    <n v="10"/>
    <s v="PASS"/>
    <x v="2"/>
    <m/>
    <m/>
    <m/>
    <m/>
    <m/>
    <m/>
    <m/>
    <m/>
    <m/>
    <m/>
    <x v="6"/>
    <s v="WASTE"/>
    <m/>
    <m/>
    <m/>
  </r>
  <r>
    <n v="446"/>
    <x v="3"/>
    <n v="1000950"/>
    <n v="1"/>
    <s v="GEB4"/>
    <n v="1073"/>
    <n v="56544"/>
    <d v="2024-12-04T00:00:00"/>
    <s v="PaMe"/>
    <d v="2024-12-04T00:00:00"/>
    <s v="PaMe"/>
    <n v="143"/>
    <n v="10"/>
    <s v="PASS"/>
    <x v="2"/>
    <m/>
    <m/>
    <m/>
    <m/>
    <m/>
    <m/>
    <m/>
    <m/>
    <m/>
    <m/>
    <x v="6"/>
    <s v="WASTE"/>
    <m/>
    <m/>
    <m/>
  </r>
  <r>
    <n v="447"/>
    <x v="3"/>
    <n v="1000951"/>
    <n v="1"/>
    <s v="GEB4"/>
    <n v="1073"/>
    <n v="56544"/>
    <d v="2024-12-04T00:00:00"/>
    <s v="PaMe"/>
    <d v="2024-12-04T00:00:00"/>
    <s v="PaMe"/>
    <n v="142"/>
    <n v="10"/>
    <s v="PASS"/>
    <x v="2"/>
    <m/>
    <m/>
    <m/>
    <m/>
    <m/>
    <m/>
    <m/>
    <m/>
    <m/>
    <m/>
    <x v="6"/>
    <s v="WASTE"/>
    <m/>
    <m/>
    <m/>
  </r>
  <r>
    <n v="448"/>
    <x v="3"/>
    <n v="1000953"/>
    <n v="1"/>
    <s v="GEB3"/>
    <n v="1071"/>
    <s v="55925-c06-1"/>
    <d v="2024-12-09T00:00:00"/>
    <s v="PaMe"/>
    <d v="2024-12-09T00:00:00"/>
    <s v="PaMe"/>
    <n v="143"/>
    <n v="10"/>
    <s v="PASS"/>
    <x v="2"/>
    <m/>
    <m/>
    <m/>
    <m/>
    <m/>
    <m/>
    <m/>
    <m/>
    <m/>
    <m/>
    <x v="6"/>
    <s v="WASTE"/>
    <m/>
    <m/>
    <m/>
  </r>
  <r>
    <n v="449"/>
    <x v="3"/>
    <n v="1000954"/>
    <n v="1"/>
    <s v="GEB3"/>
    <n v="1071"/>
    <s v="55925-c06-1"/>
    <d v="2024-12-09T00:00:00"/>
    <s v="PaMe"/>
    <d v="2024-12-09T00:00:00"/>
    <s v="PaMe"/>
    <n v="142"/>
    <n v="10"/>
    <s v="FAIL"/>
    <x v="2"/>
    <m/>
    <m/>
    <m/>
    <m/>
    <m/>
    <m/>
    <m/>
    <m/>
    <m/>
    <m/>
    <x v="6"/>
    <s v="WASTE"/>
    <m/>
    <m/>
    <m/>
  </r>
  <r>
    <n v="450"/>
    <x v="3"/>
    <n v="1000962"/>
    <n v="1"/>
    <s v="GEB3"/>
    <n v="1071"/>
    <s v="55925-c06-1"/>
    <d v="2024-12-11T00:00:00"/>
    <s v="PaMe"/>
    <d v="2024-12-11T00:00:00"/>
    <s v="PaMe"/>
    <n v="145"/>
    <n v="10"/>
    <s v="PASS"/>
    <x v="2"/>
    <m/>
    <m/>
    <m/>
    <m/>
    <m/>
    <m/>
    <m/>
    <m/>
    <m/>
    <m/>
    <x v="6"/>
    <s v="WASTE"/>
    <m/>
    <m/>
    <s v="strong pressure drop"/>
  </r>
  <r>
    <n v="451"/>
    <x v="3"/>
    <n v="1000963"/>
    <n v="1"/>
    <s v="GEB3"/>
    <n v="1071"/>
    <s v="55925-c06-1"/>
    <d v="2024-12-11T00:00:00"/>
    <s v="PaMe"/>
    <d v="2024-12-11T00:00:00"/>
    <s v="PaMe"/>
    <n v="144"/>
    <n v="10"/>
    <s v="PASS"/>
    <x v="2"/>
    <m/>
    <m/>
    <m/>
    <m/>
    <m/>
    <m/>
    <m/>
    <m/>
    <m/>
    <m/>
    <x v="6"/>
    <s v="WASTE"/>
    <m/>
    <m/>
    <m/>
  </r>
  <r>
    <n v="452"/>
    <x v="3"/>
    <n v="1000966"/>
    <n v="1"/>
    <s v="GEB4"/>
    <n v="1073"/>
    <s v="56544-c05-1"/>
    <d v="2024-12-11T00:00:00"/>
    <s v="PaMe"/>
    <d v="2024-12-11T00:00:00"/>
    <s v="PaMe"/>
    <n v="142"/>
    <n v="10"/>
    <s v="PASS"/>
    <x v="2"/>
    <m/>
    <m/>
    <m/>
    <m/>
    <m/>
    <m/>
    <m/>
    <m/>
    <m/>
    <m/>
    <x v="6"/>
    <s v="WASTE"/>
    <m/>
    <m/>
    <m/>
  </r>
  <r>
    <n v="453"/>
    <x v="3"/>
    <n v="1000968"/>
    <n v="1"/>
    <s v="GEB5"/>
    <n v="1074"/>
    <s v="56544-c06-2"/>
    <d v="2024-12-11T00:00:00"/>
    <s v="PaMe"/>
    <d v="2024-12-11T00:00:00"/>
    <s v="PaMe"/>
    <n v="145"/>
    <n v="10"/>
    <s v="PASS"/>
    <x v="2"/>
    <m/>
    <m/>
    <m/>
    <m/>
    <m/>
    <m/>
    <m/>
    <m/>
    <m/>
    <m/>
    <x v="6"/>
    <s v="WASTE"/>
    <m/>
    <m/>
    <m/>
  </r>
  <r>
    <n v="454"/>
    <x v="3"/>
    <n v="1000971"/>
    <n v="1"/>
    <s v="GEB3"/>
    <n v="1071"/>
    <s v="55925-c06-1"/>
    <d v="2024-12-13T00:00:00"/>
    <s v="PaMe"/>
    <d v="2024-12-13T00:00:00"/>
    <s v="PaMe"/>
    <n v="145"/>
    <n v="10"/>
    <s v="PASS"/>
    <x v="2"/>
    <m/>
    <m/>
    <m/>
    <m/>
    <m/>
    <m/>
    <m/>
    <m/>
    <m/>
    <m/>
    <x v="6"/>
    <s v="WASTE"/>
    <m/>
    <m/>
    <m/>
  </r>
  <r>
    <n v="455"/>
    <x v="3"/>
    <n v="1000972"/>
    <n v="1"/>
    <s v="GEB3"/>
    <n v="1071"/>
    <s v="55925-c06-1"/>
    <d v="2024-12-13T00:00:00"/>
    <s v="PaMe"/>
    <d v="2024-12-13T00:00:00"/>
    <s v="PaMe"/>
    <n v="144"/>
    <n v="10"/>
    <s v="FAIL"/>
    <x v="2"/>
    <m/>
    <m/>
    <m/>
    <m/>
    <m/>
    <m/>
    <m/>
    <m/>
    <m/>
    <m/>
    <x v="6"/>
    <s v="WASTE"/>
    <m/>
    <m/>
    <m/>
  </r>
  <r>
    <n v="456"/>
    <x v="3"/>
    <n v="1000973"/>
    <n v="1"/>
    <s v="GEB4"/>
    <n v="1073"/>
    <s v="56544-c05-1"/>
    <d v="2024-12-13T00:00:00"/>
    <s v="PaMe"/>
    <d v="2024-12-13T00:00:00"/>
    <s v="PaMe"/>
    <n v="144"/>
    <n v="1"/>
    <s v="PASS"/>
    <x v="2"/>
    <m/>
    <m/>
    <m/>
    <m/>
    <m/>
    <m/>
    <m/>
    <m/>
    <m/>
    <m/>
    <x v="6"/>
    <s v="WASTE"/>
    <m/>
    <m/>
    <m/>
  </r>
  <r>
    <n v="457"/>
    <x v="3"/>
    <n v="1000974"/>
    <n v="1"/>
    <s v="GEB4"/>
    <n v="1073"/>
    <s v="56544-c05-1"/>
    <d v="2024-12-13T00:00:00"/>
    <s v="PaMe"/>
    <d v="2024-12-13T00:00:00"/>
    <s v="PaMe"/>
    <n v="143"/>
    <n v="10"/>
    <s v="PASS"/>
    <x v="2"/>
    <m/>
    <m/>
    <m/>
    <m/>
    <m/>
    <m/>
    <m/>
    <m/>
    <m/>
    <m/>
    <x v="6"/>
    <s v="WASTE"/>
    <m/>
    <m/>
    <m/>
  </r>
  <r>
    <n v="458"/>
    <x v="3"/>
    <n v="1000975"/>
    <n v="1"/>
    <s v="GEB4"/>
    <n v="1073"/>
    <s v="56544-c05-1"/>
    <d v="2024-12-13T00:00:00"/>
    <s v="PaMe"/>
    <d v="2024-12-13T00:00:00"/>
    <s v="PaMe"/>
    <n v="142"/>
    <n v="10"/>
    <s v="FAIL"/>
    <x v="2"/>
    <m/>
    <m/>
    <m/>
    <m/>
    <m/>
    <m/>
    <m/>
    <m/>
    <m/>
    <m/>
    <x v="6"/>
    <s v="WASTE"/>
    <m/>
    <m/>
    <s v="Skirt deformed the Bottom edge"/>
  </r>
  <r>
    <n v="459"/>
    <x v="3"/>
    <n v="1000977"/>
    <n v="1"/>
    <s v="GEB5"/>
    <n v="1074"/>
    <s v="56544-c06-2"/>
    <d v="2024-12-13T00:00:00"/>
    <s v="PaMe"/>
    <d v="2024-12-13T00:00:00"/>
    <s v="PaMe"/>
    <n v="145"/>
    <n v="10"/>
    <s v="FAIL"/>
    <x v="2"/>
    <m/>
    <m/>
    <m/>
    <m/>
    <m/>
    <m/>
    <m/>
    <m/>
    <m/>
    <m/>
    <x v="6"/>
    <s v="WASTE"/>
    <m/>
    <m/>
    <s v="Inhomogenous print of bottom"/>
  </r>
  <r>
    <n v="460"/>
    <x v="3"/>
    <n v="1000979"/>
    <n v="1"/>
    <s v="GEB3"/>
    <n v="1071"/>
    <s v="55925-c06-1"/>
    <d v="2024-12-16T00:00:00"/>
    <s v="HeRe"/>
    <d v="2024-12-16T00:00:00"/>
    <s v="HeRe"/>
    <n v="143"/>
    <n v="10"/>
    <s v="PASS"/>
    <x v="2"/>
    <m/>
    <m/>
    <m/>
    <m/>
    <m/>
    <m/>
    <m/>
    <m/>
    <m/>
    <m/>
    <x v="6"/>
    <s v="WASTE"/>
    <m/>
    <m/>
    <m/>
  </r>
  <r>
    <n v="461"/>
    <x v="3"/>
    <n v="1000980"/>
    <n v="1"/>
    <s v="GEB3"/>
    <n v="1071"/>
    <s v="55925-c06-1"/>
    <d v="2024-12-16T00:00:00"/>
    <s v="HeRe"/>
    <d v="2024-12-16T00:00:00"/>
    <s v="HeRe"/>
    <n v="144"/>
    <n v="10"/>
    <s v="PASS"/>
    <x v="2"/>
    <m/>
    <m/>
    <m/>
    <m/>
    <m/>
    <m/>
    <m/>
    <m/>
    <m/>
    <m/>
    <x v="6"/>
    <s v="WASTE"/>
    <m/>
    <m/>
    <m/>
  </r>
  <r>
    <n v="462"/>
    <x v="3"/>
    <n v="1000981"/>
    <n v="1"/>
    <s v="GEB3"/>
    <n v="1071"/>
    <s v="55925-c06-1"/>
    <d v="2024-12-16T00:00:00"/>
    <s v="HeRe"/>
    <d v="2024-12-16T00:00:00"/>
    <s v="HeRe"/>
    <n v="145"/>
    <n v="10"/>
    <s v="PASS"/>
    <x v="2"/>
    <m/>
    <m/>
    <m/>
    <m/>
    <m/>
    <m/>
    <m/>
    <m/>
    <m/>
    <m/>
    <x v="6"/>
    <s v="WASTE"/>
    <m/>
    <m/>
    <m/>
  </r>
  <r>
    <n v="463"/>
    <x v="3"/>
    <n v="1000982"/>
    <n v="1"/>
    <s v="GEB4"/>
    <n v="1073"/>
    <s v="56544-c05-1"/>
    <d v="2024-12-16T00:00:00"/>
    <s v="HeRe"/>
    <d v="2024-12-16T00:00:00"/>
    <s v="HeRe"/>
    <n v="142"/>
    <n v="10"/>
    <s v="PASS"/>
    <x v="2"/>
    <m/>
    <m/>
    <m/>
    <m/>
    <m/>
    <m/>
    <m/>
    <m/>
    <m/>
    <m/>
    <x v="6"/>
    <s v="WASTE"/>
    <m/>
    <m/>
    <m/>
  </r>
  <r>
    <n v="464"/>
    <x v="3"/>
    <n v="1000986"/>
    <n v="1"/>
    <s v="GEB5"/>
    <n v="1074"/>
    <s v="56544-c06-2"/>
    <d v="2024-12-16T00:00:00"/>
    <s v="HeRe"/>
    <d v="2024-12-16T00:00:00"/>
    <s v="HeRe"/>
    <n v="149"/>
    <n v="10"/>
    <s v="FAIL"/>
    <x v="2"/>
    <m/>
    <m/>
    <m/>
    <m/>
    <m/>
    <m/>
    <m/>
    <m/>
    <m/>
    <m/>
    <x v="6"/>
    <s v="WASTE"/>
    <m/>
    <m/>
    <s v="inhomogeneous first layer"/>
  </r>
  <r>
    <n v="465"/>
    <x v="3"/>
    <n v="1000988"/>
    <n v="1"/>
    <s v="GEB3"/>
    <n v="1071"/>
    <s v="55925-c06-1"/>
    <d v="2024-12-17T00:00:00"/>
    <s v="BjBo"/>
    <d v="2024-12-17T00:00:00"/>
    <s v="BjBo"/>
    <n v="145"/>
    <n v="10"/>
    <s v="PASS"/>
    <x v="2"/>
    <m/>
    <m/>
    <m/>
    <m/>
    <m/>
    <m/>
    <m/>
    <m/>
    <m/>
    <m/>
    <x v="6"/>
    <s v="WASTE"/>
    <m/>
    <m/>
    <s v="Durchgeführt durch BjBo"/>
  </r>
  <r>
    <n v="466"/>
    <x v="3"/>
    <n v="1000989"/>
    <n v="1"/>
    <s v="GEB3"/>
    <n v="1071"/>
    <s v="55925-c06-1"/>
    <d v="2024-12-17T00:00:00"/>
    <s v="BjBo"/>
    <d v="2024-12-17T00:00:00"/>
    <s v="BjBo"/>
    <n v="143"/>
    <n v="10"/>
    <s v="FAIL"/>
    <x v="2"/>
    <m/>
    <m/>
    <m/>
    <m/>
    <m/>
    <m/>
    <m/>
    <m/>
    <m/>
    <m/>
    <x v="6"/>
    <s v="WASTE"/>
    <m/>
    <m/>
    <s v="Durchgeführt von BjBo;  Stringing im inneren "/>
  </r>
  <r>
    <n v="467"/>
    <x v="3"/>
    <n v="1000990"/>
    <n v="1"/>
    <s v="GEB3"/>
    <n v="1071"/>
    <s v="55925-c06-1"/>
    <d v="2024-12-17T00:00:00"/>
    <s v="BjBo"/>
    <d v="2024-12-17T00:00:00"/>
    <s v="BjBo"/>
    <n v="142"/>
    <n v="10"/>
    <s v="PASS"/>
    <x v="2"/>
    <m/>
    <m/>
    <m/>
    <m/>
    <m/>
    <m/>
    <m/>
    <m/>
    <m/>
    <m/>
    <x v="6"/>
    <s v="WASTE"/>
    <m/>
    <m/>
    <s v="Durchgeführt von BjBo"/>
  </r>
  <r>
    <n v="468"/>
    <x v="3"/>
    <n v="1000992"/>
    <n v="1"/>
    <s v="GEB4"/>
    <n v="1073"/>
    <s v="56544-c05-1"/>
    <d v="2024-12-17T00:00:00"/>
    <s v="BjBo"/>
    <d v="2024-12-17T00:00:00"/>
    <s v="BjBo"/>
    <n v="143"/>
    <n v="10"/>
    <s v="PASS"/>
    <x v="2"/>
    <m/>
    <m/>
    <m/>
    <m/>
    <m/>
    <m/>
    <m/>
    <m/>
    <m/>
    <m/>
    <x v="6"/>
    <s v="WASTE"/>
    <m/>
    <m/>
    <s v="Durchgeführt von BjBo"/>
  </r>
  <r>
    <n v="469"/>
    <x v="3"/>
    <n v="1000993"/>
    <n v="1"/>
    <s v="GEB4"/>
    <n v="1073"/>
    <s v="56544-c05-1"/>
    <d v="2024-12-17T00:00:00"/>
    <s v="BjBo"/>
    <d v="2024-12-17T00:00:00"/>
    <s v="BjBo"/>
    <n v="142"/>
    <n v="10"/>
    <s v="PASS"/>
    <x v="2"/>
    <m/>
    <m/>
    <m/>
    <m/>
    <m/>
    <m/>
    <m/>
    <m/>
    <m/>
    <m/>
    <x v="6"/>
    <s v="WASTE"/>
    <m/>
    <m/>
    <s v="Durchgeführt von BjBo"/>
  </r>
  <r>
    <n v="470"/>
    <x v="3"/>
    <n v="1000995"/>
    <n v="1"/>
    <s v="GEB5"/>
    <n v="1074"/>
    <s v="56544-c06-2"/>
    <d v="2024-12-17T00:00:00"/>
    <s v="BjBo"/>
    <d v="2024-12-17T00:00:00"/>
    <s v="BjBo"/>
    <n v="149"/>
    <n v="10"/>
    <s v="PASS"/>
    <x v="2"/>
    <m/>
    <m/>
    <m/>
    <m/>
    <m/>
    <m/>
    <m/>
    <m/>
    <m/>
    <m/>
    <x v="6"/>
    <s v="WASTE"/>
    <m/>
    <m/>
    <s v="Durchgeführt von BjBo"/>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n v="1"/>
    <x v="0"/>
    <n v="1"/>
    <n v="21"/>
    <n v="21"/>
    <x v="0"/>
  </r>
  <r>
    <n v="2"/>
    <x v="1"/>
    <n v="1"/>
    <n v="21"/>
    <n v="21"/>
    <x v="0"/>
  </r>
  <r>
    <n v="3"/>
    <x v="2"/>
    <n v="1"/>
    <n v="21"/>
    <n v="21"/>
    <x v="0"/>
  </r>
  <r>
    <n v="4"/>
    <x v="3"/>
    <n v="1"/>
    <n v="63"/>
    <n v="63"/>
    <x v="1"/>
  </r>
  <r>
    <n v="5"/>
    <x v="4"/>
    <n v="1"/>
    <n v="21"/>
    <n v="21"/>
    <x v="2"/>
  </r>
  <r>
    <n v="6"/>
    <x v="5"/>
    <n v="1"/>
    <n v="18"/>
    <n v="21"/>
    <x v="2"/>
  </r>
  <r>
    <n v="7"/>
    <x v="6"/>
    <n v="1"/>
    <n v="0"/>
    <n v="21"/>
    <x v="2"/>
  </r>
  <r>
    <n v="8"/>
    <x v="7"/>
    <n v="1"/>
    <n v="0"/>
    <n v="21"/>
    <x v="2"/>
  </r>
  <r>
    <n v="9"/>
    <x v="8"/>
    <n v="1"/>
    <n v="0"/>
    <n v="4"/>
    <x v="3"/>
  </r>
  <r>
    <n v="10"/>
    <x v="9"/>
    <n v="1"/>
    <n v="33"/>
    <n v="8"/>
    <x v="4"/>
  </r>
  <r>
    <n v="11"/>
    <x v="10"/>
    <n v="1"/>
    <n v="0"/>
    <n v="8"/>
    <x v="4"/>
  </r>
  <r>
    <n v="12"/>
    <x v="11"/>
    <n v="1"/>
    <n v="0"/>
    <n v="8"/>
    <x v="4"/>
  </r>
  <r>
    <n v="13"/>
    <x v="12"/>
    <n v="1"/>
    <n v="0"/>
    <n v="8"/>
    <x v="4"/>
  </r>
  <r>
    <n v="14"/>
    <x v="13"/>
    <n v="1"/>
    <n v="0"/>
    <n v="8"/>
    <x v="4"/>
  </r>
  <r>
    <n v="15"/>
    <x v="14"/>
    <n v="1"/>
    <n v="0"/>
    <n v="8"/>
    <x v="4"/>
  </r>
  <r>
    <n v="16"/>
    <x v="15"/>
    <n v="1"/>
    <n v="0"/>
    <n v="8"/>
    <x v="4"/>
  </r>
  <r>
    <n v="17"/>
    <x v="16"/>
    <n v="1"/>
    <n v="0"/>
    <n v="8"/>
    <x v="4"/>
  </r>
  <r>
    <n v="18"/>
    <x v="17"/>
    <n v="1"/>
    <n v="21"/>
    <n v="21"/>
    <x v="5"/>
  </r>
  <r>
    <n v="19"/>
    <x v="18"/>
    <n v="1"/>
    <n v="21"/>
    <n v="21"/>
    <x v="5"/>
  </r>
  <r>
    <n v="20"/>
    <x v="19"/>
    <n v="1"/>
    <n v="21"/>
    <n v="21"/>
    <x v="5"/>
  </r>
  <r>
    <n v="21"/>
    <x v="20"/>
    <n v="1"/>
    <n v="21"/>
    <n v="21"/>
    <x v="5"/>
  </r>
  <r>
    <n v="22"/>
    <x v="21"/>
    <n v="1"/>
    <n v="0"/>
    <n v="21"/>
    <x v="5"/>
  </r>
  <r>
    <n v="23"/>
    <x v="22"/>
    <n v="1"/>
    <n v="0"/>
    <n v="21"/>
    <x v="5"/>
  </r>
  <r>
    <n v="24"/>
    <x v="23"/>
    <n v="1"/>
    <n v="0"/>
    <n v="21"/>
    <x v="5"/>
  </r>
  <r>
    <n v="25"/>
    <x v="24"/>
    <n v="1"/>
    <n v="0"/>
    <n v="21"/>
    <x v="5"/>
  </r>
  <r>
    <n v="26"/>
    <x v="25"/>
    <n v="1"/>
    <n v="0"/>
    <n v="21"/>
    <x v="5"/>
  </r>
  <r>
    <n v="27"/>
    <x v="26"/>
    <n v="1"/>
    <n v="6"/>
    <n v="21"/>
    <x v="5"/>
  </r>
  <r>
    <n v="28"/>
    <x v="27"/>
    <n v="1"/>
    <n v="0"/>
    <n v="21"/>
    <x v="5"/>
  </r>
  <r>
    <n v="29"/>
    <x v="28"/>
    <n v="1"/>
    <n v="0"/>
    <n v="21"/>
    <x v="5"/>
  </r>
  <r>
    <n v="30"/>
    <x v="29"/>
    <n v="1"/>
    <n v="0"/>
    <n v="21"/>
    <x v="5"/>
  </r>
  <r>
    <n v="31"/>
    <x v="30"/>
    <n v="1"/>
    <n v="0"/>
    <n v="21"/>
    <x v="5"/>
  </r>
  <r>
    <n v="32"/>
    <x v="31"/>
    <n v="1"/>
    <n v="0"/>
    <n v="21"/>
    <x v="5"/>
  </r>
  <r>
    <n v="33"/>
    <x v="32"/>
    <n v="1"/>
    <n v="0"/>
    <n v="21"/>
    <x v="5"/>
  </r>
  <r>
    <n v="34"/>
    <x v="33"/>
    <n v="1"/>
    <n v="63"/>
    <n v="63"/>
    <x v="6"/>
  </r>
  <r>
    <n v="35"/>
    <x v="34"/>
    <n v="1"/>
    <n v="63"/>
    <n v="63"/>
    <x v="6"/>
  </r>
  <r>
    <n v="36"/>
    <x v="35"/>
    <n v="1"/>
    <n v="63"/>
    <n v="63"/>
    <x v="6"/>
  </r>
  <r>
    <n v="37"/>
    <x v="36"/>
    <n v="1"/>
    <n v="63"/>
    <n v="63"/>
    <x v="6"/>
  </r>
  <r>
    <n v="38"/>
    <x v="37"/>
    <n v="1"/>
    <n v="21"/>
    <n v="21"/>
    <x v="7"/>
  </r>
  <r>
    <n v="39"/>
    <x v="38"/>
    <n v="1"/>
    <n v="21"/>
    <n v="21"/>
    <x v="7"/>
  </r>
  <r>
    <n v="40"/>
    <x v="39"/>
    <n v="1"/>
    <n v="21"/>
    <n v="21"/>
    <x v="7"/>
  </r>
  <r>
    <n v="41"/>
    <x v="40"/>
    <n v="1"/>
    <n v="21"/>
    <n v="21"/>
    <x v="7"/>
  </r>
  <r>
    <n v="42"/>
    <x v="41"/>
    <n v="1"/>
    <n v="21"/>
    <n v="21"/>
    <x v="7"/>
  </r>
  <r>
    <n v="43"/>
    <x v="42"/>
    <n v="1"/>
    <n v="19"/>
    <n v="21"/>
    <x v="7"/>
  </r>
  <r>
    <n v="44"/>
    <x v="43"/>
    <n v="1"/>
    <n v="12"/>
    <n v="21"/>
    <x v="7"/>
  </r>
  <r>
    <n v="45"/>
    <x v="44"/>
    <n v="1"/>
    <n v="1"/>
    <n v="21"/>
    <x v="7"/>
  </r>
  <r>
    <n v="46"/>
    <x v="45"/>
    <n v="1"/>
    <n v="0"/>
    <n v="21"/>
    <x v="7"/>
  </r>
  <r>
    <n v="47"/>
    <x v="46"/>
    <n v="1"/>
    <n v="0"/>
    <n v="21"/>
    <x v="7"/>
  </r>
  <r>
    <n v="48"/>
    <x v="47"/>
    <n v="1"/>
    <n v="0"/>
    <n v="21"/>
    <x v="7"/>
  </r>
  <r>
    <n v="49"/>
    <x v="48"/>
    <n v="1"/>
    <n v="0"/>
    <n v="21"/>
    <x v="7"/>
  </r>
  <r>
    <n v="50"/>
    <x v="49"/>
    <n v="1"/>
    <n v="106"/>
    <n v="10000"/>
    <x v="8"/>
  </r>
  <r>
    <n v="51"/>
    <x v="49"/>
    <n v="1"/>
    <n v="15"/>
    <n v="10000"/>
    <x v="9"/>
  </r>
  <r>
    <n v="52"/>
    <x v="49"/>
    <n v="1"/>
    <n v="527"/>
    <n v="1000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BCA4AE-7A91-42AA-AB0E-90FF1E512015}" name="PivotTable1" cacheId="3"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7">
  <location ref="G32:I35" firstHeaderRow="1" firstDataRow="2" firstDataCol="1"/>
  <pivotFields count="9">
    <pivotField showAll="0"/>
    <pivotField axis="axisRow"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showAll="0"/>
    <pivotField showAll="0"/>
    <pivotField showAll="0"/>
    <pivotField showAll="0"/>
    <pivotField showAll="0"/>
    <pivotField axis="axisCol" showAll="0">
      <items count="4">
        <item h="1" x="0"/>
        <item x="1"/>
        <item h="1" m="1" x="2"/>
        <item t="default"/>
      </items>
    </pivotField>
    <pivotField dataField="1" showAll="0"/>
  </pivotFields>
  <rowFields count="1">
    <field x="1"/>
  </rowFields>
  <rowItems count="2">
    <i>
      <x v="19"/>
    </i>
    <i t="grand">
      <x/>
    </i>
  </rowItems>
  <colFields count="1">
    <field x="7"/>
  </colFields>
  <colItems count="2">
    <i>
      <x v="1"/>
    </i>
    <i t="grand">
      <x/>
    </i>
  </colItems>
  <dataFields count="1">
    <dataField name="Summe von ID" fld="8" baseField="0" baseItem="0"/>
  </dataFields>
  <chartFormats count="3">
    <chartFormat chart="3" format="4" series="1">
      <pivotArea type="data" outline="0" fieldPosition="0">
        <references count="2">
          <reference field="4294967294" count="1" selected="0">
            <x v="0"/>
          </reference>
          <reference field="7" count="1" selected="0">
            <x v="0"/>
          </reference>
        </references>
      </pivotArea>
    </chartFormat>
    <chartFormat chart="3" format="5" series="1">
      <pivotArea type="data" outline="0" fieldPosition="0">
        <references count="2">
          <reference field="4294967294" count="1" selected="0">
            <x v="0"/>
          </reference>
          <reference field="7" count="1" selected="0">
            <x v="1"/>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7D26AF-0C21-45C0-A267-349CB56DD677}" name="PivotTable5"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4:B7" firstHeaderRow="1" firstDataRow="1" firstDataCol="1" rowPageCount="1" colPageCount="1"/>
  <pivotFields count="15">
    <pivotField showAll="0"/>
    <pivotField showAll="0"/>
    <pivotField showAll="0"/>
    <pivotField dataField="1" showAll="0"/>
    <pivotField axis="axisRow" numFmtId="2" showAll="0">
      <items count="965">
        <item m="1" x="471"/>
        <item m="1" x="472"/>
        <item x="25"/>
        <item m="1" x="963"/>
        <item m="1" x="962"/>
        <item m="1" x="65"/>
        <item m="1" x="938"/>
        <item m="1" x="959"/>
        <item m="1" x="960"/>
        <item m="1" x="141"/>
        <item m="1" x="961"/>
        <item m="1" x="779"/>
        <item m="1" x="956"/>
        <item m="1" x="957"/>
        <item m="1" x="958"/>
        <item m="1" x="470"/>
        <item m="1" x="952"/>
        <item m="1" x="941"/>
        <item m="1" x="955"/>
        <item m="1" x="954"/>
        <item m="1" x="932"/>
        <item m="1" x="953"/>
        <item m="1" x="924"/>
        <item m="1" x="951"/>
        <item m="1" x="950"/>
        <item m="1" x="948"/>
        <item m="1" x="949"/>
        <item m="1" x="947"/>
        <item m="1" x="921"/>
        <item m="1" x="946"/>
        <item m="1" x="945"/>
        <item x="1"/>
        <item m="1" x="944"/>
        <item m="1" x="553"/>
        <item m="1" x="943"/>
        <item m="1" x="942"/>
        <item m="1" x="937"/>
        <item m="1" x="939"/>
        <item m="1" x="940"/>
        <item m="1" x="936"/>
        <item m="1" x="934"/>
        <item m="1" x="935"/>
        <item x="0"/>
        <item m="1" x="604"/>
        <item m="1" x="933"/>
        <item m="1" x="931"/>
        <item m="1" x="929"/>
        <item m="1" x="281"/>
        <item m="1" x="930"/>
        <item m="1" x="928"/>
        <item m="1" x="927"/>
        <item m="1" x="923"/>
        <item m="1" x="926"/>
        <item m="1" x="925"/>
        <item m="1" x="473"/>
        <item m="1" x="695"/>
        <item m="1" x="922"/>
        <item m="1" x="920"/>
        <item m="1" x="350"/>
        <item m="1" x="918"/>
        <item m="1" x="917"/>
        <item m="1" x="919"/>
        <item m="1" x="916"/>
        <item x="3"/>
        <item x="2"/>
        <item m="1" x="907"/>
        <item m="1" x="914"/>
        <item m="1" x="915"/>
        <item m="1" x="913"/>
        <item m="1" x="911"/>
        <item m="1" x="910"/>
        <item m="1" x="912"/>
        <item m="1" x="909"/>
        <item m="1" x="908"/>
        <item m="1" x="892"/>
        <item m="1" x="906"/>
        <item m="1" x="905"/>
        <item m="1" x="904"/>
        <item m="1" x="902"/>
        <item m="1" x="555"/>
        <item m="1" x="903"/>
        <item m="1" x="544"/>
        <item m="1" x="901"/>
        <item m="1" x="899"/>
        <item m="1" x="900"/>
        <item m="1" x="696"/>
        <item m="1" x="898"/>
        <item m="1" x="881"/>
        <item m="1" x="897"/>
        <item m="1" x="714"/>
        <item m="1" x="721"/>
        <item m="1" x="896"/>
        <item m="1" x="895"/>
        <item m="1" x="894"/>
        <item m="1" x="893"/>
        <item m="1" x="891"/>
        <item m="1" x="890"/>
        <item m="1" x="889"/>
        <item m="1" x="860"/>
        <item m="1" x="888"/>
        <item m="1" x="887"/>
        <item m="1" x="886"/>
        <item m="1" x="885"/>
        <item m="1" x="883"/>
        <item m="1" x="884"/>
        <item m="1" x="882"/>
        <item m="1" x="880"/>
        <item m="1" x="53"/>
        <item m="1" x="879"/>
        <item m="1" x="878"/>
        <item m="1" x="876"/>
        <item m="1" x="877"/>
        <item m="1" x="875"/>
        <item m="1" x="874"/>
        <item m="1" x="873"/>
        <item m="1" x="872"/>
        <item m="1" x="550"/>
        <item m="1" x="871"/>
        <item m="1" x="869"/>
        <item m="1" x="870"/>
        <item m="1" x="866"/>
        <item m="1" x="868"/>
        <item m="1" x="867"/>
        <item m="1" x="864"/>
        <item m="1" x="478"/>
        <item m="1" x="865"/>
        <item m="1" x="861"/>
        <item m="1" x="477"/>
        <item m="1" x="720"/>
        <item m="1" x="863"/>
        <item m="1" x="862"/>
        <item m="1" x="858"/>
        <item m="1" x="859"/>
        <item m="1" x="855"/>
        <item m="1" x="856"/>
        <item m="1" x="857"/>
        <item m="1" x="853"/>
        <item m="1" x="854"/>
        <item m="1" x="852"/>
        <item m="1" x="851"/>
        <item m="1" x="850"/>
        <item m="1" x="848"/>
        <item m="1" x="849"/>
        <item m="1" x="845"/>
        <item m="1" x="846"/>
        <item m="1" x="847"/>
        <item m="1" x="844"/>
        <item m="1" x="843"/>
        <item m="1" x="839"/>
        <item m="1" x="842"/>
        <item m="1" x="841"/>
        <item m="1" x="840"/>
        <item m="1" x="834"/>
        <item m="1" x="838"/>
        <item m="1" x="836"/>
        <item m="1" x="837"/>
        <item m="1" x="835"/>
        <item m="1" x="828"/>
        <item m="1" x="833"/>
        <item m="1" x="832"/>
        <item m="1" x="831"/>
        <item m="1" x="830"/>
        <item m="1" x="178"/>
        <item m="1" x="829"/>
        <item m="1" x="827"/>
        <item m="1" x="825"/>
        <item m="1" x="826"/>
        <item m="1" x="824"/>
        <item m="1" x="817"/>
        <item m="1" x="823"/>
        <item m="1" x="822"/>
        <item m="1" x="821"/>
        <item m="1" x="820"/>
        <item m="1" x="819"/>
        <item m="1" x="816"/>
        <item m="1" x="808"/>
        <item m="1" x="818"/>
        <item m="1" x="813"/>
        <item m="1" x="814"/>
        <item m="1" x="815"/>
        <item m="1" x="812"/>
        <item m="1" x="810"/>
        <item m="1" x="811"/>
        <item m="1" x="807"/>
        <item m="1" x="801"/>
        <item m="1" x="809"/>
        <item m="1" x="804"/>
        <item m="1" x="805"/>
        <item m="1" x="806"/>
        <item m="1" x="796"/>
        <item m="1" x="802"/>
        <item m="1" x="803"/>
        <item m="1" x="799"/>
        <item m="1" x="800"/>
        <item m="1" x="798"/>
        <item m="1" x="791"/>
        <item m="1" x="797"/>
        <item m="1" x="795"/>
        <item m="1" x="790"/>
        <item m="1" x="794"/>
        <item m="1" x="793"/>
        <item m="1" x="792"/>
        <item m="1" x="789"/>
        <item m="1" x="785"/>
        <item m="1" x="788"/>
        <item m="1" x="787"/>
        <item m="1" x="786"/>
        <item m="1" x="783"/>
        <item m="1" x="784"/>
        <item m="1" x="782"/>
        <item m="1" x="780"/>
        <item m="1" x="781"/>
        <item m="1" x="776"/>
        <item m="1" x="778"/>
        <item m="1" x="777"/>
        <item m="1" x="775"/>
        <item m="1" x="773"/>
        <item m="1" x="771"/>
        <item m="1" x="774"/>
        <item m="1" x="772"/>
        <item m="1" x="767"/>
        <item m="1" x="770"/>
        <item m="1" x="769"/>
        <item m="1" x="766"/>
        <item m="1" x="768"/>
        <item m="1" x="182"/>
        <item m="1" x="744"/>
        <item m="1" x="765"/>
        <item m="1" x="764"/>
        <item m="1" x="763"/>
        <item m="1" x="762"/>
        <item m="1" x="761"/>
        <item m="1" x="760"/>
        <item m="1" x="759"/>
        <item m="1" x="758"/>
        <item m="1" x="757"/>
        <item m="1" x="756"/>
        <item m="1" x="755"/>
        <item m="1" x="752"/>
        <item m="1" x="753"/>
        <item m="1" x="754"/>
        <item m="1" x="751"/>
        <item m="1" x="750"/>
        <item m="1" x="749"/>
        <item m="1" x="748"/>
        <item m="1" x="747"/>
        <item m="1" x="746"/>
        <item m="1" x="745"/>
        <item m="1" x="716"/>
        <item m="1" x="743"/>
        <item m="1" x="740"/>
        <item m="1" x="741"/>
        <item m="1" x="742"/>
        <item m="1" x="738"/>
        <item m="1" x="739"/>
        <item m="1" x="737"/>
        <item m="1" x="735"/>
        <item m="1" x="736"/>
        <item m="1" x="734"/>
        <item m="1" x="732"/>
        <item m="1" x="733"/>
        <item m="1" x="731"/>
        <item m="1" x="729"/>
        <item m="1" x="730"/>
        <item m="1" x="728"/>
        <item m="1" x="727"/>
        <item m="1" x="725"/>
        <item m="1" x="726"/>
        <item m="1" x="723"/>
        <item m="1" x="724"/>
        <item m="1" x="101"/>
        <item m="1" x="481"/>
        <item m="1" x="722"/>
        <item m="1" x="707"/>
        <item m="1" x="718"/>
        <item m="1" x="719"/>
        <item m="1" x="715"/>
        <item m="1" x="476"/>
        <item m="1" x="717"/>
        <item m="1" x="479"/>
        <item m="1" x="713"/>
        <item m="1" x="712"/>
        <item m="1" x="711"/>
        <item m="1" x="709"/>
        <item m="1" x="710"/>
        <item m="1" x="708"/>
        <item m="1" x="706"/>
        <item m="1" x="702"/>
        <item m="1" x="705"/>
        <item m="1" x="704"/>
        <item m="1" x="608"/>
        <item m="1" x="703"/>
        <item m="1" x="700"/>
        <item m="1" x="701"/>
        <item m="1" x="452"/>
        <item m="1" x="699"/>
        <item m="1" x="698"/>
        <item m="1" x="56"/>
        <item m="1" x="475"/>
        <item m="1" x="697"/>
        <item m="1" x="690"/>
        <item m="1" x="474"/>
        <item m="1" x="694"/>
        <item m="1" x="693"/>
        <item x="20"/>
        <item m="1" x="692"/>
        <item m="1" x="691"/>
        <item m="1" x="685"/>
        <item m="1" x="689"/>
        <item m="1" x="688"/>
        <item m="1" x="683"/>
        <item m="1" x="687"/>
        <item m="1" x="686"/>
        <item m="1" x="680"/>
        <item m="1" x="241"/>
        <item m="1" x="684"/>
        <item m="1" x="678"/>
        <item m="1" x="682"/>
        <item m="1" x="681"/>
        <item m="1" x="675"/>
        <item m="1" x="679"/>
        <item m="1" x="469"/>
        <item m="1" x="676"/>
        <item m="1" x="677"/>
        <item m="1" x="673"/>
        <item m="1" x="672"/>
        <item m="1" x="674"/>
        <item m="1" x="670"/>
        <item m="1" x="671"/>
        <item m="1" x="669"/>
        <item m="1" x="666"/>
        <item x="4"/>
        <item m="1" x="668"/>
        <item m="1" x="667"/>
        <item m="1" x="405"/>
        <item m="1" x="368"/>
        <item m="1" x="665"/>
        <item m="1" x="664"/>
        <item m="1" x="29"/>
        <item m="1" x="663"/>
        <item m="1" x="581"/>
        <item m="1" x="659"/>
        <item m="1" x="662"/>
        <item m="1" x="661"/>
        <item m="1" x="660"/>
        <item m="1" x="657"/>
        <item m="1" x="655"/>
        <item m="1" x="658"/>
        <item m="1" x="654"/>
        <item m="1" x="656"/>
        <item m="1" x="651"/>
        <item m="1" x="652"/>
        <item m="1" x="653"/>
        <item m="1" x="646"/>
        <item m="1" x="649"/>
        <item m="1" x="650"/>
        <item m="1" x="647"/>
        <item m="1" x="648"/>
        <item m="1" x="643"/>
        <item m="1" x="644"/>
        <item m="1" x="645"/>
        <item m="1" x="641"/>
        <item m="1" x="639"/>
        <item m="1" x="642"/>
        <item m="1" x="638"/>
        <item m="1" x="636"/>
        <item m="1" x="640"/>
        <item m="1" x="633"/>
        <item m="1" x="635"/>
        <item m="1" x="637"/>
        <item m="1" x="634"/>
        <item m="1" x="329"/>
        <item m="1" x="632"/>
        <item m="1" x="630"/>
        <item m="1" x="625"/>
        <item m="1" x="631"/>
        <item m="1" x="629"/>
        <item m="1" x="622"/>
        <item m="1" x="628"/>
        <item m="1" x="627"/>
        <item m="1" x="619"/>
        <item m="1" x="626"/>
        <item m="1" x="624"/>
        <item m="1" x="623"/>
        <item m="1" x="621"/>
        <item m="1" x="618"/>
        <item m="1" x="620"/>
        <item m="1" x="615"/>
        <item m="1" x="617"/>
        <item m="1" x="616"/>
        <item m="1" x="31"/>
        <item m="1" x="482"/>
        <item m="1" x="613"/>
        <item m="1" x="611"/>
        <item m="1" x="614"/>
        <item m="1" x="612"/>
        <item m="1" x="610"/>
        <item m="1" x="607"/>
        <item m="1" x="605"/>
        <item m="1" x="609"/>
        <item m="1" x="483"/>
        <item m="1" x="480"/>
        <item x="6"/>
        <item m="1" x="603"/>
        <item m="1" x="606"/>
        <item m="1" x="602"/>
        <item m="1" x="597"/>
        <item m="1" x="601"/>
        <item m="1" x="600"/>
        <item m="1" x="599"/>
        <item m="1" x="487"/>
        <item m="1" x="598"/>
        <item m="1" x="593"/>
        <item m="1" x="595"/>
        <item m="1" x="596"/>
        <item m="1" x="594"/>
        <item m="1" x="591"/>
        <item m="1" x="519"/>
        <item m="1" x="592"/>
        <item m="1" x="485"/>
        <item m="1" x="590"/>
        <item m="1" x="588"/>
        <item m="1" x="589"/>
        <item m="1" x="587"/>
        <item m="1" x="582"/>
        <item m="1" x="585"/>
        <item m="1" x="586"/>
        <item m="1" x="579"/>
        <item m="1" x="584"/>
        <item m="1" x="583"/>
        <item m="1" x="486"/>
        <item m="1" x="580"/>
        <item m="1" x="578"/>
        <item m="1" x="484"/>
        <item m="1" x="577"/>
        <item m="1" x="575"/>
        <item m="1" x="576"/>
        <item m="1" x="574"/>
        <item m="1" x="516"/>
        <item m="1" x="488"/>
        <item m="1" x="573"/>
        <item m="1" x="571"/>
        <item m="1" x="569"/>
        <item m="1" x="570"/>
        <item m="1" x="572"/>
        <item m="1" x="568"/>
        <item m="1" x="489"/>
        <item m="1" x="567"/>
        <item m="1" x="566"/>
        <item m="1" x="558"/>
        <item m="1" x="565"/>
        <item m="1" x="43"/>
        <item m="1" x="563"/>
        <item m="1" x="562"/>
        <item m="1" x="564"/>
        <item m="1" x="561"/>
        <item m="1" x="557"/>
        <item m="1" x="148"/>
        <item m="1" x="560"/>
        <item m="1" x="559"/>
        <item m="1" x="554"/>
        <item m="1" x="556"/>
        <item m="1" x="552"/>
        <item m="1" x="551"/>
        <item m="1" x="490"/>
        <item m="1" x="549"/>
        <item m="1" x="548"/>
        <item m="1" x="547"/>
        <item m="1" x="546"/>
        <item m="1" x="511"/>
        <item m="1" x="545"/>
        <item m="1" x="491"/>
        <item m="1" x="543"/>
        <item m="1" x="542"/>
        <item m="1" x="541"/>
        <item m="1" x="540"/>
        <item m="1" x="539"/>
        <item m="1" x="538"/>
        <item m="1" x="537"/>
        <item m="1" x="536"/>
        <item m="1" x="535"/>
        <item m="1" x="532"/>
        <item m="1" x="530"/>
        <item m="1" x="534"/>
        <item m="1" x="533"/>
        <item m="1" x="525"/>
        <item m="1" x="273"/>
        <item m="1" x="531"/>
        <item m="1" x="526"/>
        <item m="1" x="529"/>
        <item m="1" x="528"/>
        <item m="1" x="527"/>
        <item m="1" x="524"/>
        <item m="1" x="522"/>
        <item m="1" x="520"/>
        <item m="1" x="523"/>
        <item m="1" x="521"/>
        <item x="7"/>
        <item m="1" x="492"/>
        <item m="1" x="493"/>
        <item m="1" x="518"/>
        <item m="1" x="401"/>
        <item m="1" x="517"/>
        <item m="1" x="515"/>
        <item m="1" x="514"/>
        <item m="1" x="509"/>
        <item m="1" x="513"/>
        <item m="1" x="506"/>
        <item m="1" x="512"/>
        <item m="1" x="510"/>
        <item m="1" x="508"/>
        <item m="1" x="71"/>
        <item m="1" x="503"/>
        <item m="1" x="507"/>
        <item m="1" x="504"/>
        <item m="1" x="495"/>
        <item m="1" x="465"/>
        <item m="1" x="505"/>
        <item m="1" x="502"/>
        <item m="1" x="501"/>
        <item m="1" x="500"/>
        <item m="1" x="499"/>
        <item m="1" x="457"/>
        <item m="1" x="498"/>
        <item m="1" x="497"/>
        <item m="1" x="496"/>
        <item m="1" x="494"/>
        <item m="1" x="466"/>
        <item m="1" x="467"/>
        <item m="1" x="468"/>
        <item x="5"/>
        <item m="1" x="464"/>
        <item m="1" x="461"/>
        <item m="1" x="462"/>
        <item m="1" x="463"/>
        <item m="1" x="386"/>
        <item m="1" x="458"/>
        <item m="1" x="406"/>
        <item m="1" x="459"/>
        <item m="1" x="460"/>
        <item m="1" x="454"/>
        <item m="1" x="455"/>
        <item m="1" x="456"/>
        <item m="1" x="451"/>
        <item m="1" x="448"/>
        <item m="1" x="450"/>
        <item m="1" x="453"/>
        <item m="1" x="449"/>
        <item x="8"/>
        <item m="1" x="446"/>
        <item m="1" x="443"/>
        <item m="1" x="444"/>
        <item m="1" x="445"/>
        <item m="1" x="447"/>
        <item m="1" x="104"/>
        <item m="1" x="440"/>
        <item m="1" x="442"/>
        <item m="1" x="439"/>
        <item m="1" x="441"/>
        <item m="1" x="434"/>
        <item m="1" x="436"/>
        <item m="1" x="438"/>
        <item m="1" x="435"/>
        <item m="1" x="437"/>
        <item m="1" x="430"/>
        <item m="1" x="431"/>
        <item m="1" x="432"/>
        <item m="1" x="433"/>
        <item m="1" x="391"/>
        <item m="1" x="297"/>
        <item x="19"/>
        <item m="1" x="427"/>
        <item m="1" x="428"/>
        <item m="1" x="429"/>
        <item m="1" x="424"/>
        <item m="1" x="388"/>
        <item m="1" x="425"/>
        <item m="1" x="371"/>
        <item m="1" x="426"/>
        <item m="1" x="419"/>
        <item m="1" x="421"/>
        <item m="1" x="422"/>
        <item m="1" x="420"/>
        <item m="1" x="423"/>
        <item m="1" x="418"/>
        <item m="1" x="416"/>
        <item m="1" x="415"/>
        <item m="1" x="417"/>
        <item m="1" x="414"/>
        <item m="1" x="284"/>
        <item m="1" x="285"/>
        <item m="1" x="411"/>
        <item m="1" x="412"/>
        <item m="1" x="413"/>
        <item m="1" x="407"/>
        <item m="1" x="408"/>
        <item m="1" x="409"/>
        <item m="1" x="410"/>
        <item m="1" x="402"/>
        <item m="1" x="403"/>
        <item m="1" x="269"/>
        <item m="1" x="404"/>
        <item m="1" x="399"/>
        <item m="1" x="397"/>
        <item m="1" x="396"/>
        <item m="1" x="398"/>
        <item m="1" x="400"/>
        <item m="1" x="395"/>
        <item m="1" x="268"/>
        <item m="1" x="394"/>
        <item m="1" x="393"/>
        <item m="1" x="392"/>
        <item m="1" x="390"/>
        <item m="1" x="389"/>
        <item m="1" x="286"/>
        <item m="1" x="383"/>
        <item m="1" x="385"/>
        <item m="1" x="387"/>
        <item m="1" x="384"/>
        <item m="1" x="380"/>
        <item m="1" x="381"/>
        <item m="1" x="379"/>
        <item m="1" x="382"/>
        <item m="1" x="378"/>
        <item m="1" x="287"/>
        <item m="1" x="288"/>
        <item m="1" x="376"/>
        <item m="1" x="377"/>
        <item m="1" x="375"/>
        <item m="1" x="374"/>
        <item m="1" x="373"/>
        <item m="1" x="372"/>
        <item m="1" x="316"/>
        <item m="1" x="289"/>
        <item m="1" x="367"/>
        <item m="1" x="369"/>
        <item m="1" x="202"/>
        <item m="1" x="370"/>
        <item m="1" x="290"/>
        <item m="1" x="364"/>
        <item m="1" x="365"/>
        <item m="1" x="366"/>
        <item m="1" x="363"/>
        <item m="1" x="361"/>
        <item m="1" x="86"/>
        <item m="1" x="362"/>
        <item m="1" x="360"/>
        <item m="1" x="351"/>
        <item m="1" x="348"/>
        <item m="1" x="354"/>
        <item m="1" x="357"/>
        <item m="1" x="359"/>
        <item m="1" x="358"/>
        <item m="1" x="345"/>
        <item m="1" x="356"/>
        <item m="1" x="355"/>
        <item m="1" x="346"/>
        <item m="1" x="353"/>
        <item m="1" x="352"/>
        <item m="1" x="344"/>
        <item m="1" x="349"/>
        <item m="1" x="347"/>
        <item m="1" x="343"/>
        <item x="11"/>
        <item m="1" x="338"/>
        <item m="1" x="339"/>
        <item m="1" x="340"/>
        <item m="1" x="341"/>
        <item m="1" x="342"/>
        <item m="1" x="324"/>
        <item m="1" x="335"/>
        <item m="1" x="336"/>
        <item m="1" x="337"/>
        <item m="1" x="334"/>
        <item m="1" x="321"/>
        <item m="1" x="331"/>
        <item m="1" x="332"/>
        <item m="1" x="333"/>
        <item m="1" x="327"/>
        <item m="1" x="326"/>
        <item m="1" x="328"/>
        <item m="1" x="330"/>
        <item m="1" x="323"/>
        <item m="1" x="325"/>
        <item m="1" x="291"/>
        <item m="1" x="219"/>
        <item m="1" x="292"/>
        <item m="1" x="322"/>
        <item m="1" x="318"/>
        <item m="1" x="319"/>
        <item m="1" x="315"/>
        <item m="1" x="320"/>
        <item m="1" x="313"/>
        <item m="1" x="314"/>
        <item m="1" x="317"/>
        <item m="1" x="293"/>
        <item m="1" x="307"/>
        <item m="1" x="308"/>
        <item m="1" x="311"/>
        <item m="1" x="312"/>
        <item m="1" x="305"/>
        <item m="1" x="309"/>
        <item m="1" x="310"/>
        <item m="1" x="300"/>
        <item m="1" x="301"/>
        <item m="1" x="306"/>
        <item m="1" x="304"/>
        <item m="1" x="302"/>
        <item m="1" x="303"/>
        <item m="1" x="298"/>
        <item m="1" x="294"/>
        <item m="1" x="299"/>
        <item m="1" x="296"/>
        <item m="1" x="217"/>
        <item m="1" x="278"/>
        <item m="1" x="283"/>
        <item m="1" x="295"/>
        <item m="1" x="265"/>
        <item m="1" x="270"/>
        <item m="1" x="271"/>
        <item m="1" x="264"/>
        <item m="1" x="258"/>
        <item m="1" x="259"/>
        <item m="1" x="79"/>
        <item m="1" x="272"/>
        <item m="1" x="277"/>
        <item m="1" x="282"/>
        <item m="1" x="280"/>
        <item m="1" x="275"/>
        <item m="1" x="279"/>
        <item m="1" x="274"/>
        <item m="1" x="276"/>
        <item m="1" x="251"/>
        <item m="1" x="260"/>
        <item m="1" x="262"/>
        <item m="1" x="263"/>
        <item m="1" x="261"/>
        <item m="1" x="266"/>
        <item m="1" x="267"/>
        <item m="1" x="256"/>
        <item m="1" x="257"/>
        <item x="9"/>
        <item x="10"/>
        <item x="12"/>
        <item m="1" x="252"/>
        <item m="1" x="253"/>
        <item m="1" x="254"/>
        <item m="1" x="255"/>
        <item m="1" x="246"/>
        <item m="1" x="248"/>
        <item m="1" x="249"/>
        <item m="1" x="250"/>
        <item m="1" x="242"/>
        <item m="1" x="243"/>
        <item m="1" x="247"/>
        <item m="1" x="245"/>
        <item m="1" x="239"/>
        <item m="1" x="244"/>
        <item m="1" x="238"/>
        <item m="1" x="234"/>
        <item m="1" x="235"/>
        <item m="1" x="240"/>
        <item m="1" x="236"/>
        <item m="1" x="233"/>
        <item m="1" x="237"/>
        <item m="1" x="228"/>
        <item m="1" x="229"/>
        <item m="1" x="230"/>
        <item m="1" x="231"/>
        <item m="1" x="232"/>
        <item m="1" x="223"/>
        <item m="1" x="224"/>
        <item m="1" x="225"/>
        <item m="1" x="226"/>
        <item m="1" x="227"/>
        <item m="1" x="218"/>
        <item m="1" x="220"/>
        <item m="1" x="221"/>
        <item m="1" x="222"/>
        <item m="1" x="212"/>
        <item m="1" x="213"/>
        <item m="1" x="214"/>
        <item m="1" x="215"/>
        <item m="1" x="216"/>
        <item m="1" x="66"/>
        <item m="1" x="210"/>
        <item m="1" x="211"/>
        <item m="1" x="208"/>
        <item m="1" x="209"/>
        <item m="1" x="204"/>
        <item m="1" x="205"/>
        <item m="1" x="206"/>
        <item x="13"/>
        <item m="1" x="207"/>
        <item m="1" x="201"/>
        <item m="1" x="203"/>
        <item m="1" x="197"/>
        <item m="1" x="200"/>
        <item m="1" x="190"/>
        <item m="1" x="191"/>
        <item m="1" x="192"/>
        <item m="1" x="199"/>
        <item m="1" x="198"/>
        <item m="1" x="194"/>
        <item m="1" x="196"/>
        <item m="1" x="195"/>
        <item m="1" x="193"/>
        <item m="1" x="189"/>
        <item m="1" x="187"/>
        <item m="1" x="184"/>
        <item m="1" x="181"/>
        <item m="1" x="188"/>
        <item m="1" x="171"/>
        <item m="1" x="186"/>
        <item m="1" x="185"/>
        <item m="1" x="172"/>
        <item m="1" x="183"/>
        <item m="1" x="173"/>
        <item m="1" x="180"/>
        <item m="1" x="179"/>
        <item m="1" x="175"/>
        <item m="1" x="177"/>
        <item m="1" x="176"/>
        <item m="1" x="174"/>
        <item m="1" x="166"/>
        <item m="1" x="167"/>
        <item m="1" x="168"/>
        <item m="1" x="169"/>
        <item m="1" x="170"/>
        <item m="1" x="165"/>
        <item m="1" x="162"/>
        <item m="1" x="156"/>
        <item m="1" x="153"/>
        <item m="1" x="159"/>
        <item m="1" x="164"/>
        <item m="1" x="163"/>
        <item m="1" x="146"/>
        <item m="1" x="161"/>
        <item m="1" x="160"/>
        <item m="1" x="147"/>
        <item m="1" x="158"/>
        <item m="1" x="157"/>
        <item m="1" x="150"/>
        <item m="1" x="155"/>
        <item m="1" x="154"/>
        <item m="1" x="152"/>
        <item m="1" x="151"/>
        <item m="1" x="149"/>
        <item m="1" x="142"/>
        <item m="1" x="143"/>
        <item m="1" x="144"/>
        <item m="1" x="145"/>
        <item m="1" x="136"/>
        <item m="1" x="137"/>
        <item m="1" x="138"/>
        <item m="1" x="139"/>
        <item m="1" x="140"/>
        <item m="1" x="131"/>
        <item m="1" x="132"/>
        <item m="1" x="133"/>
        <item m="1" x="134"/>
        <item m="1" x="135"/>
        <item m="1" x="122"/>
        <item m="1" x="123"/>
        <item m="1" x="130"/>
        <item m="1" x="129"/>
        <item m="1" x="126"/>
        <item m="1" x="119"/>
        <item m="1" x="128"/>
        <item m="1" x="127"/>
        <item m="1" x="120"/>
        <item m="1" x="125"/>
        <item m="1" x="124"/>
        <item m="1" x="117"/>
        <item m="1" x="118"/>
        <item m="1" x="121"/>
        <item m="1" x="113"/>
        <item m="1" x="116"/>
        <item m="1" x="115"/>
        <item m="1" x="114"/>
        <item m="1" x="112"/>
        <item m="1" x="108"/>
        <item m="1" x="109"/>
        <item m="1" x="110"/>
        <item m="1" x="107"/>
        <item m="1" x="111"/>
        <item x="14"/>
        <item m="1" x="103"/>
        <item m="1" x="105"/>
        <item m="1" x="106"/>
        <item m="1" x="99"/>
        <item m="1" x="100"/>
        <item m="1" x="102"/>
        <item m="1" x="83"/>
        <item m="1" x="94"/>
        <item m="1" x="95"/>
        <item m="1" x="96"/>
        <item m="1" x="97"/>
        <item m="1" x="98"/>
        <item m="1" x="91"/>
        <item m="1" x="92"/>
        <item m="1" x="93"/>
        <item m="1" x="89"/>
        <item m="1" x="90"/>
        <item m="1" x="87"/>
        <item x="15"/>
        <item m="1" x="88"/>
        <item m="1" x="84"/>
        <item m="1" x="85"/>
        <item m="1" x="35"/>
        <item m="1" x="80"/>
        <item m="1" x="81"/>
        <item m="1" x="82"/>
        <item m="1" x="74"/>
        <item m="1" x="75"/>
        <item m="1" x="76"/>
        <item m="1" x="77"/>
        <item m="1" x="78"/>
        <item x="16"/>
        <item m="1" x="69"/>
        <item m="1" x="70"/>
        <item m="1" x="72"/>
        <item m="1" x="73"/>
        <item m="1" x="67"/>
        <item m="1" x="63"/>
        <item m="1" x="68"/>
        <item m="1" x="60"/>
        <item m="1" x="61"/>
        <item m="1" x="62"/>
        <item m="1" x="64"/>
        <item m="1" x="55"/>
        <item m="1" x="57"/>
        <item m="1" x="58"/>
        <item m="1" x="59"/>
        <item m="1" x="50"/>
        <item m="1" x="51"/>
        <item m="1" x="52"/>
        <item m="1" x="54"/>
        <item m="1" x="47"/>
        <item m="1" x="48"/>
        <item m="1" x="49"/>
        <item m="1" x="45"/>
        <item m="1" x="46"/>
        <item m="1" x="40"/>
        <item m="1" x="41"/>
        <item m="1" x="42"/>
        <item m="1" x="44"/>
        <item m="1" x="36"/>
        <item m="1" x="37"/>
        <item m="1" x="38"/>
        <item m="1" x="39"/>
        <item x="17"/>
        <item x="18"/>
        <item m="1" x="32"/>
        <item m="1" x="33"/>
        <item m="1" x="34"/>
        <item m="1" x="26"/>
        <item m="1" x="27"/>
        <item m="1" x="28"/>
        <item m="1" x="30"/>
        <item x="23"/>
        <item x="21"/>
        <item x="22"/>
        <item x="24"/>
        <item t="default"/>
      </items>
    </pivotField>
    <pivotField showAll="0"/>
    <pivotField axis="axisPage" showAll="0">
      <items count="9">
        <item m="1" x="7"/>
        <item x="3"/>
        <item x="2"/>
        <item x="0"/>
        <item x="1"/>
        <item m="1" x="6"/>
        <item m="1" x="4"/>
        <item m="1" x="5"/>
        <item t="default"/>
      </items>
    </pivotField>
    <pivotField showAll="0"/>
    <pivotField showAll="0"/>
    <pivotField showAll="0"/>
    <pivotField showAll="0"/>
    <pivotField showAll="0"/>
    <pivotField showAll="0"/>
    <pivotField showAll="0"/>
    <pivotField showAll="0"/>
  </pivotFields>
  <rowFields count="1">
    <field x="4"/>
  </rowFields>
  <rowItems count="3">
    <i>
      <x v="2"/>
    </i>
    <i>
      <x v="951"/>
    </i>
    <i t="grand">
      <x/>
    </i>
  </rowItems>
  <colItems count="1">
    <i/>
  </colItems>
  <pageFields count="1">
    <pageField fld="6" item="2" hier="-1"/>
  </pageFields>
  <dataFields count="1">
    <dataField name="Summe von ID" fld="3" baseField="0" baseItem="0"/>
  </dataFields>
  <chartFormats count="5">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4" count="1" selected="0">
            <x v="2"/>
          </reference>
        </references>
      </pivotArea>
    </chartFormat>
    <chartFormat chart="3" format="4">
      <pivotArea type="data" outline="0" fieldPosition="0">
        <references count="2">
          <reference field="4294967294" count="1" selected="0">
            <x v="0"/>
          </reference>
          <reference field="4" count="1" selected="0">
            <x v="1"/>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D9D39D-20EF-49D6-B7DE-080F124E5699}" name="PivotTable4"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A3:D7" firstHeaderRow="1" firstDataRow="2" firstDataCol="1"/>
  <pivotFields count="15">
    <pivotField showAll="0"/>
    <pivotField axis="axisCol" showAll="0">
      <items count="173">
        <item x="0"/>
        <item x="1"/>
        <item m="1" x="167"/>
        <item m="1" x="168"/>
        <item m="1" x="169"/>
        <item m="1" x="170"/>
        <item m="1" x="17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t="default"/>
      </items>
    </pivotField>
    <pivotField showAll="0"/>
    <pivotField showAll="0"/>
    <pivotField dataField="1" numFmtId="2" showAll="0"/>
    <pivotField axis="axisRow" showAll="0">
      <items count="8">
        <item x="4"/>
        <item x="3"/>
        <item h="1" x="0"/>
        <item h="1" m="1" x="6"/>
        <item h="1" x="1"/>
        <item h="1" x="2"/>
        <item h="1" x="5"/>
        <item t="default"/>
      </items>
    </pivotField>
    <pivotField showAll="0"/>
    <pivotField showAll="0"/>
    <pivotField showAll="0"/>
    <pivotField showAll="0"/>
    <pivotField showAll="0"/>
    <pivotField showAll="0"/>
    <pivotField showAll="0"/>
    <pivotField showAll="0"/>
    <pivotField showAll="0"/>
  </pivotFields>
  <rowFields count="1">
    <field x="5"/>
  </rowFields>
  <rowItems count="3">
    <i>
      <x/>
    </i>
    <i>
      <x v="1"/>
    </i>
    <i t="grand">
      <x/>
    </i>
  </rowItems>
  <colFields count="1">
    <field x="1"/>
  </colFields>
  <colItems count="3">
    <i>
      <x v="134"/>
    </i>
    <i>
      <x v="135"/>
    </i>
    <i t="grand">
      <x/>
    </i>
  </colItems>
  <dataFields count="1">
    <dataField name="Summe von Weight Fl" fld="4" baseField="0" baseItem="0"/>
  </dataFields>
  <chartFormats count="58">
    <chartFormat chart="2" format="19" series="1">
      <pivotArea type="data" outline="0" fieldPosition="0">
        <references count="2">
          <reference field="4294967294" count="1" selected="0">
            <x v="0"/>
          </reference>
          <reference field="1" count="1" selected="0">
            <x v="9"/>
          </reference>
        </references>
      </pivotArea>
    </chartFormat>
    <chartFormat chart="2" format="20" series="1">
      <pivotArea type="data" outline="0" fieldPosition="0">
        <references count="2">
          <reference field="4294967294" count="1" selected="0">
            <x v="0"/>
          </reference>
          <reference field="1" count="1" selected="0">
            <x v="30"/>
          </reference>
        </references>
      </pivotArea>
    </chartFormat>
    <chartFormat chart="2" format="21" series="1">
      <pivotArea type="data" outline="0" fieldPosition="0">
        <references count="2">
          <reference field="4294967294" count="1" selected="0">
            <x v="0"/>
          </reference>
          <reference field="1" count="1" selected="0">
            <x v="31"/>
          </reference>
        </references>
      </pivotArea>
    </chartFormat>
    <chartFormat chart="2" format="22" series="1">
      <pivotArea type="data" outline="0" fieldPosition="0">
        <references count="2">
          <reference field="4294967294" count="1" selected="0">
            <x v="0"/>
          </reference>
          <reference field="1" count="1" selected="0">
            <x v="23"/>
          </reference>
        </references>
      </pivotArea>
    </chartFormat>
    <chartFormat chart="2" format="23" series="1">
      <pivotArea type="data" outline="0" fieldPosition="0">
        <references count="2">
          <reference field="4294967294" count="1" selected="0">
            <x v="0"/>
          </reference>
          <reference field="1" count="1" selected="0">
            <x v="21"/>
          </reference>
        </references>
      </pivotArea>
    </chartFormat>
    <chartFormat chart="2" format="24" series="1">
      <pivotArea type="data" outline="0" fieldPosition="0">
        <references count="2">
          <reference field="4294967294" count="1" selected="0">
            <x v="0"/>
          </reference>
          <reference field="1" count="1" selected="0">
            <x v="48"/>
          </reference>
        </references>
      </pivotArea>
    </chartFormat>
    <chartFormat chart="2" format="25" series="1">
      <pivotArea type="data" outline="0" fieldPosition="0">
        <references count="2">
          <reference field="4294967294" count="1" selected="0">
            <x v="0"/>
          </reference>
          <reference field="1" count="1" selected="0">
            <x v="49"/>
          </reference>
        </references>
      </pivotArea>
    </chartFormat>
    <chartFormat chart="2" format="26" series="1">
      <pivotArea type="data" outline="0" fieldPosition="0">
        <references count="2">
          <reference field="4294967294" count="1" selected="0">
            <x v="0"/>
          </reference>
          <reference field="1" count="1" selected="0">
            <x v="50"/>
          </reference>
        </references>
      </pivotArea>
    </chartFormat>
    <chartFormat chart="2" format="27" series="1">
      <pivotArea type="data" outline="0" fieldPosition="0">
        <references count="2">
          <reference field="4294967294" count="1" selected="0">
            <x v="0"/>
          </reference>
          <reference field="1" count="1" selected="0">
            <x v="52"/>
          </reference>
        </references>
      </pivotArea>
    </chartFormat>
    <chartFormat chart="2" format="28" series="1">
      <pivotArea type="data" outline="0" fieldPosition="0">
        <references count="2">
          <reference field="4294967294" count="1" selected="0">
            <x v="0"/>
          </reference>
          <reference field="1" count="1" selected="0">
            <x v="51"/>
          </reference>
        </references>
      </pivotArea>
    </chartFormat>
    <chartFormat chart="2" format="29" series="1">
      <pivotArea type="data" outline="0" fieldPosition="0">
        <references count="2">
          <reference field="4294967294" count="1" selected="0">
            <x v="0"/>
          </reference>
          <reference field="1" count="1" selected="0">
            <x v="53"/>
          </reference>
        </references>
      </pivotArea>
    </chartFormat>
    <chartFormat chart="2" format="30" series="1">
      <pivotArea type="data" outline="0" fieldPosition="0">
        <references count="2">
          <reference field="4294967294" count="1" selected="0">
            <x v="0"/>
          </reference>
          <reference field="1" count="1" selected="0">
            <x v="54"/>
          </reference>
        </references>
      </pivotArea>
    </chartFormat>
    <chartFormat chart="2" format="31" series="1">
      <pivotArea type="data" outline="0" fieldPosition="0">
        <references count="2">
          <reference field="4294967294" count="1" selected="0">
            <x v="0"/>
          </reference>
          <reference field="1" count="1" selected="0">
            <x v="55"/>
          </reference>
        </references>
      </pivotArea>
    </chartFormat>
    <chartFormat chart="2" format="32" series="1">
      <pivotArea type="data" outline="0" fieldPosition="0">
        <references count="2">
          <reference field="4294967294" count="1" selected="0">
            <x v="0"/>
          </reference>
          <reference field="1" count="1" selected="0">
            <x v="56"/>
          </reference>
        </references>
      </pivotArea>
    </chartFormat>
    <chartFormat chart="2" format="33" series="1">
      <pivotArea type="data" outline="0" fieldPosition="0">
        <references count="2">
          <reference field="4294967294" count="1" selected="0">
            <x v="0"/>
          </reference>
          <reference field="1" count="1" selected="0">
            <x v="57"/>
          </reference>
        </references>
      </pivotArea>
    </chartFormat>
    <chartFormat chart="2" format="34" series="1">
      <pivotArea type="data" outline="0" fieldPosition="0">
        <references count="2">
          <reference field="4294967294" count="1" selected="0">
            <x v="0"/>
          </reference>
          <reference field="1" count="1" selected="0">
            <x v="58"/>
          </reference>
        </references>
      </pivotArea>
    </chartFormat>
    <chartFormat chart="2" format="35" series="1">
      <pivotArea type="data" outline="0" fieldPosition="0">
        <references count="2">
          <reference field="4294967294" count="1" selected="0">
            <x v="0"/>
          </reference>
          <reference field="1" count="1" selected="0">
            <x v="59"/>
          </reference>
        </references>
      </pivotArea>
    </chartFormat>
    <chartFormat chart="2" format="36" series="1">
      <pivotArea type="data" outline="0" fieldPosition="0">
        <references count="2">
          <reference field="4294967294" count="1" selected="0">
            <x v="0"/>
          </reference>
          <reference field="1" count="1" selected="0">
            <x v="60"/>
          </reference>
        </references>
      </pivotArea>
    </chartFormat>
    <chartFormat chart="2" format="37" series="1">
      <pivotArea type="data" outline="0" fieldPosition="0">
        <references count="2">
          <reference field="4294967294" count="1" selected="0">
            <x v="0"/>
          </reference>
          <reference field="1" count="1" selected="0">
            <x v="61"/>
          </reference>
        </references>
      </pivotArea>
    </chartFormat>
    <chartFormat chart="2" format="38" series="1">
      <pivotArea type="data" outline="0" fieldPosition="0">
        <references count="2">
          <reference field="4294967294" count="1" selected="0">
            <x v="0"/>
          </reference>
          <reference field="1" count="1" selected="0">
            <x v="62"/>
          </reference>
        </references>
      </pivotArea>
    </chartFormat>
    <chartFormat chart="2" format="39" series="1">
      <pivotArea type="data" outline="0" fieldPosition="0">
        <references count="2">
          <reference field="4294967294" count="1" selected="0">
            <x v="0"/>
          </reference>
          <reference field="1" count="1" selected="0">
            <x v="68"/>
          </reference>
        </references>
      </pivotArea>
    </chartFormat>
    <chartFormat chart="2" format="40" series="1">
      <pivotArea type="data" outline="0" fieldPosition="0">
        <references count="2">
          <reference field="4294967294" count="1" selected="0">
            <x v="0"/>
          </reference>
          <reference field="1" count="1" selected="0">
            <x v="69"/>
          </reference>
        </references>
      </pivotArea>
    </chartFormat>
    <chartFormat chart="2" format="41" series="1">
      <pivotArea type="data" outline="0" fieldPosition="0">
        <references count="2">
          <reference field="4294967294" count="1" selected="0">
            <x v="0"/>
          </reference>
          <reference field="1" count="1" selected="0">
            <x v="65"/>
          </reference>
        </references>
      </pivotArea>
    </chartFormat>
    <chartFormat chart="2" format="42" series="1">
      <pivotArea type="data" outline="0" fieldPosition="0">
        <references count="2">
          <reference field="4294967294" count="1" selected="0">
            <x v="0"/>
          </reference>
          <reference field="1" count="1" selected="0">
            <x v="64"/>
          </reference>
        </references>
      </pivotArea>
    </chartFormat>
    <chartFormat chart="2" format="43" series="1">
      <pivotArea type="data" outline="0" fieldPosition="0">
        <references count="2">
          <reference field="4294967294" count="1" selected="0">
            <x v="0"/>
          </reference>
          <reference field="1" count="1" selected="0">
            <x v="66"/>
          </reference>
        </references>
      </pivotArea>
    </chartFormat>
    <chartFormat chart="2" format="44" series="1">
      <pivotArea type="data" outline="0" fieldPosition="0">
        <references count="2">
          <reference field="4294967294" count="1" selected="0">
            <x v="0"/>
          </reference>
          <reference field="1" count="1" selected="0">
            <x v="67"/>
          </reference>
        </references>
      </pivotArea>
    </chartFormat>
    <chartFormat chart="2" format="45" series="1">
      <pivotArea type="data" outline="0" fieldPosition="0">
        <references count="2">
          <reference field="4294967294" count="1" selected="0">
            <x v="0"/>
          </reference>
          <reference field="1" count="1" selected="0">
            <x v="71"/>
          </reference>
        </references>
      </pivotArea>
    </chartFormat>
    <chartFormat chart="2" format="46" series="1">
      <pivotArea type="data" outline="0" fieldPosition="0">
        <references count="2">
          <reference field="4294967294" count="1" selected="0">
            <x v="0"/>
          </reference>
          <reference field="1" count="1" selected="0">
            <x v="72"/>
          </reference>
        </references>
      </pivotArea>
    </chartFormat>
    <chartFormat chart="2" format="47" series="1">
      <pivotArea type="data" outline="0" fieldPosition="0">
        <references count="2">
          <reference field="4294967294" count="1" selected="0">
            <x v="0"/>
          </reference>
          <reference field="1" count="1" selected="0">
            <x v="73"/>
          </reference>
        </references>
      </pivotArea>
    </chartFormat>
    <chartFormat chart="2" format="48" series="1">
      <pivotArea type="data" outline="0" fieldPosition="0">
        <references count="2">
          <reference field="4294967294" count="1" selected="0">
            <x v="0"/>
          </reference>
          <reference field="1" count="1" selected="0">
            <x v="75"/>
          </reference>
        </references>
      </pivotArea>
    </chartFormat>
    <chartFormat chart="2" format="49" series="1">
      <pivotArea type="data" outline="0" fieldPosition="0">
        <references count="2">
          <reference field="4294967294" count="1" selected="0">
            <x v="0"/>
          </reference>
          <reference field="1" count="1" selected="0">
            <x v="76"/>
          </reference>
        </references>
      </pivotArea>
    </chartFormat>
    <chartFormat chart="2" format="50" series="1">
      <pivotArea type="data" outline="0" fieldPosition="0">
        <references count="2">
          <reference field="4294967294" count="1" selected="0">
            <x v="0"/>
          </reference>
          <reference field="1" count="1" selected="0">
            <x v="77"/>
          </reference>
        </references>
      </pivotArea>
    </chartFormat>
    <chartFormat chart="2" format="51" series="1">
      <pivotArea type="data" outline="0" fieldPosition="0">
        <references count="2">
          <reference field="4294967294" count="1" selected="0">
            <x v="0"/>
          </reference>
          <reference field="1" count="1" selected="0">
            <x v="78"/>
          </reference>
        </references>
      </pivotArea>
    </chartFormat>
    <chartFormat chart="2" format="52" series="1">
      <pivotArea type="data" outline="0" fieldPosition="0">
        <references count="2">
          <reference field="4294967294" count="1" selected="0">
            <x v="0"/>
          </reference>
          <reference field="1" count="1" selected="0">
            <x v="79"/>
          </reference>
        </references>
      </pivotArea>
    </chartFormat>
    <chartFormat chart="2" format="53" series="1">
      <pivotArea type="data" outline="0" fieldPosition="0">
        <references count="2">
          <reference field="4294967294" count="1" selected="0">
            <x v="0"/>
          </reference>
          <reference field="1" count="1" selected="0">
            <x v="80"/>
          </reference>
        </references>
      </pivotArea>
    </chartFormat>
    <chartFormat chart="2" format="54" series="1">
      <pivotArea type="data" outline="0" fieldPosition="0">
        <references count="2">
          <reference field="4294967294" count="1" selected="0">
            <x v="0"/>
          </reference>
          <reference field="1" count="1" selected="0">
            <x v="91"/>
          </reference>
        </references>
      </pivotArea>
    </chartFormat>
    <chartFormat chart="2" format="55" series="1">
      <pivotArea type="data" outline="0" fieldPosition="0">
        <references count="2">
          <reference field="4294967294" count="1" selected="0">
            <x v="0"/>
          </reference>
          <reference field="1" count="1" selected="0">
            <x v="94"/>
          </reference>
        </references>
      </pivotArea>
    </chartFormat>
    <chartFormat chart="2" format="56" series="1">
      <pivotArea type="data" outline="0" fieldPosition="0">
        <references count="2">
          <reference field="4294967294" count="1" selected="0">
            <x v="0"/>
          </reference>
          <reference field="1" count="1" selected="0">
            <x v="98"/>
          </reference>
        </references>
      </pivotArea>
    </chartFormat>
    <chartFormat chart="2" format="57" series="1">
      <pivotArea type="data" outline="0" fieldPosition="0">
        <references count="2">
          <reference field="4294967294" count="1" selected="0">
            <x v="0"/>
          </reference>
          <reference field="1" count="1" selected="0">
            <x v="100"/>
          </reference>
        </references>
      </pivotArea>
    </chartFormat>
    <chartFormat chart="2" format="58" series="1">
      <pivotArea type="data" outline="0" fieldPosition="0">
        <references count="2">
          <reference field="4294967294" count="1" selected="0">
            <x v="0"/>
          </reference>
          <reference field="1" count="1" selected="0">
            <x v="90"/>
          </reference>
        </references>
      </pivotArea>
    </chartFormat>
    <chartFormat chart="2" format="59" series="1">
      <pivotArea type="data" outline="0" fieldPosition="0">
        <references count="2">
          <reference field="4294967294" count="1" selected="0">
            <x v="0"/>
          </reference>
          <reference field="1" count="1" selected="0">
            <x v="106"/>
          </reference>
        </references>
      </pivotArea>
    </chartFormat>
    <chartFormat chart="2" format="60" series="1">
      <pivotArea type="data" outline="0" fieldPosition="0">
        <references count="2">
          <reference field="4294967294" count="1" selected="0">
            <x v="0"/>
          </reference>
          <reference field="1" count="1" selected="0">
            <x v="104"/>
          </reference>
        </references>
      </pivotArea>
    </chartFormat>
    <chartFormat chart="2" format="61" series="1">
      <pivotArea type="data" outline="0" fieldPosition="0">
        <references count="2">
          <reference field="4294967294" count="1" selected="0">
            <x v="0"/>
          </reference>
          <reference field="1" count="1" selected="0">
            <x v="109"/>
          </reference>
        </references>
      </pivotArea>
    </chartFormat>
    <chartFormat chart="2" format="62" series="1">
      <pivotArea type="data" outline="0" fieldPosition="0">
        <references count="2">
          <reference field="4294967294" count="1" selected="0">
            <x v="0"/>
          </reference>
          <reference field="1" count="1" selected="0">
            <x v="110"/>
          </reference>
        </references>
      </pivotArea>
    </chartFormat>
    <chartFormat chart="2" format="63" series="1">
      <pivotArea type="data" outline="0" fieldPosition="0">
        <references count="2">
          <reference field="4294967294" count="1" selected="0">
            <x v="0"/>
          </reference>
          <reference field="1" count="1" selected="0">
            <x v="114"/>
          </reference>
        </references>
      </pivotArea>
    </chartFormat>
    <chartFormat chart="2" format="64" series="1">
      <pivotArea type="data" outline="0" fieldPosition="0">
        <references count="2">
          <reference field="4294967294" count="1" selected="0">
            <x v="0"/>
          </reference>
          <reference field="1" count="1" selected="0">
            <x v="115"/>
          </reference>
        </references>
      </pivotArea>
    </chartFormat>
    <chartFormat chart="2" format="65" series="1">
      <pivotArea type="data" outline="0" fieldPosition="0">
        <references count="2">
          <reference field="4294967294" count="1" selected="0">
            <x v="0"/>
          </reference>
          <reference field="1" count="1" selected="0">
            <x v="122"/>
          </reference>
        </references>
      </pivotArea>
    </chartFormat>
    <chartFormat chart="2" format="66" series="1">
      <pivotArea type="data" outline="0" fieldPosition="0">
        <references count="2">
          <reference field="4294967294" count="1" selected="0">
            <x v="0"/>
          </reference>
          <reference field="1" count="1" selected="0">
            <x v="107"/>
          </reference>
        </references>
      </pivotArea>
    </chartFormat>
    <chartFormat chart="2" format="67" series="1">
      <pivotArea type="data" outline="0" fieldPosition="0">
        <references count="2">
          <reference field="4294967294" count="1" selected="0">
            <x v="0"/>
          </reference>
          <reference field="1" count="1" selected="0">
            <x v="108"/>
          </reference>
        </references>
      </pivotArea>
    </chartFormat>
    <chartFormat chart="2" format="68" series="1">
      <pivotArea type="data" outline="0" fieldPosition="0">
        <references count="2">
          <reference field="4294967294" count="1" selected="0">
            <x v="0"/>
          </reference>
          <reference field="1" count="1" selected="0">
            <x v="112"/>
          </reference>
        </references>
      </pivotArea>
    </chartFormat>
    <chartFormat chart="2" format="69" series="1">
      <pivotArea type="data" outline="0" fieldPosition="0">
        <references count="2">
          <reference field="4294967294" count="1" selected="0">
            <x v="0"/>
          </reference>
          <reference field="1" count="1" selected="0">
            <x v="118"/>
          </reference>
        </references>
      </pivotArea>
    </chartFormat>
    <chartFormat chart="2" format="70" series="1">
      <pivotArea type="data" outline="0" fieldPosition="0">
        <references count="2">
          <reference field="4294967294" count="1" selected="0">
            <x v="0"/>
          </reference>
          <reference field="1" count="1" selected="0">
            <x v="119"/>
          </reference>
        </references>
      </pivotArea>
    </chartFormat>
    <chartFormat chart="2" format="71" series="1">
      <pivotArea type="data" outline="0" fieldPosition="0">
        <references count="2">
          <reference field="4294967294" count="1" selected="0">
            <x v="0"/>
          </reference>
          <reference field="1" count="1" selected="0">
            <x v="124"/>
          </reference>
        </references>
      </pivotArea>
    </chartFormat>
    <chartFormat chart="2" format="72" series="1">
      <pivotArea type="data" outline="0" fieldPosition="0">
        <references count="2">
          <reference field="4294967294" count="1" selected="0">
            <x v="0"/>
          </reference>
          <reference field="1" count="1" selected="0">
            <x v="125"/>
          </reference>
        </references>
      </pivotArea>
    </chartFormat>
    <chartFormat chart="2" format="73" series="1">
      <pivotArea type="data" outline="0" fieldPosition="0">
        <references count="2">
          <reference field="4294967294" count="1" selected="0">
            <x v="0"/>
          </reference>
          <reference field="1" count="1" selected="0">
            <x v="129"/>
          </reference>
        </references>
      </pivotArea>
    </chartFormat>
    <chartFormat chart="2" format="74" series="1">
      <pivotArea type="data" outline="0" fieldPosition="0">
        <references count="2">
          <reference field="4294967294" count="1" selected="0">
            <x v="0"/>
          </reference>
          <reference field="1" count="1" selected="0">
            <x v="130"/>
          </reference>
        </references>
      </pivotArea>
    </chartFormat>
    <chartFormat chart="2" format="75" series="1">
      <pivotArea type="data" outline="0" fieldPosition="0">
        <references count="2">
          <reference field="4294967294" count="1" selected="0">
            <x v="0"/>
          </reference>
          <reference field="1" count="1" selected="0">
            <x v="134"/>
          </reference>
        </references>
      </pivotArea>
    </chartFormat>
    <chartFormat chart="2" format="76" series="1">
      <pivotArea type="data" outline="0" fieldPosition="0">
        <references count="2">
          <reference field="4294967294" count="1" selected="0">
            <x v="0"/>
          </reference>
          <reference field="1" count="1" selected="0">
            <x v="13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5622EE-6892-4B99-808D-FD5B710E7B91}" name="PivotTable3"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8" firstHeaderRow="1" firstDataRow="2" firstDataCol="1"/>
  <pivotFields count="30">
    <pivotField showAll="0"/>
    <pivotField showAll="0">
      <items count="7">
        <item x="5"/>
        <item x="2"/>
        <item x="4"/>
        <item x="1"/>
        <item x="3"/>
        <item x="0"/>
        <item t="default"/>
      </items>
    </pivotField>
    <pivotField showAll="0"/>
    <pivotField dataField="1" showAll="0"/>
    <pivotField axis="axisCol" showAll="0">
      <items count="9">
        <item x="1"/>
        <item x="2"/>
        <item x="3"/>
        <item x="4"/>
        <item x="5"/>
        <item x="0"/>
        <item x="6"/>
        <item x="7"/>
        <item t="default"/>
      </items>
    </pivotField>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4">
    <i>
      <x/>
    </i>
    <i>
      <x v="1"/>
    </i>
    <i>
      <x v="2"/>
    </i>
    <i t="grand">
      <x/>
    </i>
  </rowItems>
  <colFields count="1">
    <field x="4"/>
  </colFields>
  <colItems count="9">
    <i>
      <x/>
    </i>
    <i>
      <x v="1"/>
    </i>
    <i>
      <x v="2"/>
    </i>
    <i>
      <x v="3"/>
    </i>
    <i>
      <x v="4"/>
    </i>
    <i>
      <x v="5"/>
    </i>
    <i>
      <x v="6"/>
    </i>
    <i>
      <x v="7"/>
    </i>
    <i t="grand">
      <x/>
    </i>
  </colItems>
  <dataFields count="1">
    <dataField name="Summe von ID" fld="3" baseField="0" baseItem="0"/>
  </dataFields>
  <chartFormats count="33">
    <chartFormat chart="3" format="24" series="1">
      <pivotArea type="data" outline="0" fieldPosition="0">
        <references count="2">
          <reference field="4294967294" count="1" selected="0">
            <x v="0"/>
          </reference>
          <reference field="4" count="1" selected="0">
            <x v="0"/>
          </reference>
        </references>
      </pivotArea>
    </chartFormat>
    <chartFormat chart="3" format="25">
      <pivotArea type="data" outline="0" fieldPosition="0">
        <references count="3">
          <reference field="4294967294" count="1" selected="0">
            <x v="0"/>
          </reference>
          <reference field="4" count="1" selected="0">
            <x v="0"/>
          </reference>
          <reference field="14" count="1" selected="0">
            <x v="0"/>
          </reference>
        </references>
      </pivotArea>
    </chartFormat>
    <chartFormat chart="3" format="26">
      <pivotArea type="data" outline="0" fieldPosition="0">
        <references count="3">
          <reference field="4294967294" count="1" selected="0">
            <x v="0"/>
          </reference>
          <reference field="4" count="1" selected="0">
            <x v="0"/>
          </reference>
          <reference field="14" count="1" selected="0">
            <x v="1"/>
          </reference>
        </references>
      </pivotArea>
    </chartFormat>
    <chartFormat chart="3" format="27" series="1">
      <pivotArea type="data" outline="0" fieldPosition="0">
        <references count="2">
          <reference field="4294967294" count="1" selected="0">
            <x v="0"/>
          </reference>
          <reference field="4" count="1" selected="0">
            <x v="1"/>
          </reference>
        </references>
      </pivotArea>
    </chartFormat>
    <chartFormat chart="3" format="28">
      <pivotArea type="data" outline="0" fieldPosition="0">
        <references count="3">
          <reference field="4294967294" count="1" selected="0">
            <x v="0"/>
          </reference>
          <reference field="4" count="1" selected="0">
            <x v="1"/>
          </reference>
          <reference field="14" count="1" selected="0">
            <x v="0"/>
          </reference>
        </references>
      </pivotArea>
    </chartFormat>
    <chartFormat chart="3" format="29">
      <pivotArea type="data" outline="0" fieldPosition="0">
        <references count="3">
          <reference field="4294967294" count="1" selected="0">
            <x v="0"/>
          </reference>
          <reference field="4" count="1" selected="0">
            <x v="1"/>
          </reference>
          <reference field="14" count="1" selected="0">
            <x v="1"/>
          </reference>
        </references>
      </pivotArea>
    </chartFormat>
    <chartFormat chart="3" format="30" series="1">
      <pivotArea type="data" outline="0" fieldPosition="0">
        <references count="2">
          <reference field="4294967294" count="1" selected="0">
            <x v="0"/>
          </reference>
          <reference field="4" count="1" selected="0">
            <x v="2"/>
          </reference>
        </references>
      </pivotArea>
    </chartFormat>
    <chartFormat chart="3" format="31">
      <pivotArea type="data" outline="0" fieldPosition="0">
        <references count="3">
          <reference field="4294967294" count="1" selected="0">
            <x v="0"/>
          </reference>
          <reference field="4" count="1" selected="0">
            <x v="2"/>
          </reference>
          <reference field="14" count="1" selected="0">
            <x v="0"/>
          </reference>
        </references>
      </pivotArea>
    </chartFormat>
    <chartFormat chart="3" format="32">
      <pivotArea type="data" outline="0" fieldPosition="0">
        <references count="3">
          <reference field="4294967294" count="1" selected="0">
            <x v="0"/>
          </reference>
          <reference field="4" count="1" selected="0">
            <x v="2"/>
          </reference>
          <reference field="14" count="1" selected="0">
            <x v="1"/>
          </reference>
        </references>
      </pivotArea>
    </chartFormat>
    <chartFormat chart="3" format="33" series="1">
      <pivotArea type="data" outline="0" fieldPosition="0">
        <references count="2">
          <reference field="4294967294" count="1" selected="0">
            <x v="0"/>
          </reference>
          <reference field="4" count="1" selected="0">
            <x v="3"/>
          </reference>
        </references>
      </pivotArea>
    </chartFormat>
    <chartFormat chart="3" format="34">
      <pivotArea type="data" outline="0" fieldPosition="0">
        <references count="3">
          <reference field="4294967294" count="1" selected="0">
            <x v="0"/>
          </reference>
          <reference field="4" count="1" selected="0">
            <x v="3"/>
          </reference>
          <reference field="14" count="1" selected="0">
            <x v="0"/>
          </reference>
        </references>
      </pivotArea>
    </chartFormat>
    <chartFormat chart="3" format="35">
      <pivotArea type="data" outline="0" fieldPosition="0">
        <references count="3">
          <reference field="4294967294" count="1" selected="0">
            <x v="0"/>
          </reference>
          <reference field="4" count="1" selected="0">
            <x v="3"/>
          </reference>
          <reference field="14" count="1" selected="0">
            <x v="1"/>
          </reference>
        </references>
      </pivotArea>
    </chartFormat>
    <chartFormat chart="3" format="36" series="1">
      <pivotArea type="data" outline="0" fieldPosition="0">
        <references count="2">
          <reference field="4294967294" count="1" selected="0">
            <x v="0"/>
          </reference>
          <reference field="4" count="1" selected="0">
            <x v="4"/>
          </reference>
        </references>
      </pivotArea>
    </chartFormat>
    <chartFormat chart="3" format="37">
      <pivotArea type="data" outline="0" fieldPosition="0">
        <references count="3">
          <reference field="4294967294" count="1" selected="0">
            <x v="0"/>
          </reference>
          <reference field="4" count="1" selected="0">
            <x v="4"/>
          </reference>
          <reference field="14" count="1" selected="0">
            <x v="0"/>
          </reference>
        </references>
      </pivotArea>
    </chartFormat>
    <chartFormat chart="3" format="38">
      <pivotArea type="data" outline="0" fieldPosition="0">
        <references count="3">
          <reference field="4294967294" count="1" selected="0">
            <x v="0"/>
          </reference>
          <reference field="4" count="1" selected="0">
            <x v="4"/>
          </reference>
          <reference field="14" count="1" selected="0">
            <x v="1"/>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pivotArea type="data" outline="0" fieldPosition="0">
        <references count="3">
          <reference field="4294967294" count="1" selected="0">
            <x v="0"/>
          </reference>
          <reference field="4" count="1" selected="0">
            <x v="5"/>
          </reference>
          <reference field="14" count="1" selected="0">
            <x v="0"/>
          </reference>
        </references>
      </pivotArea>
    </chartFormat>
    <chartFormat chart="3" format="41">
      <pivotArea type="data" outline="0" fieldPosition="0">
        <references count="3">
          <reference field="4294967294" count="1" selected="0">
            <x v="0"/>
          </reference>
          <reference field="4" count="1" selected="0">
            <x v="5"/>
          </reference>
          <reference field="14" count="1" selected="0">
            <x v="1"/>
          </reference>
        </references>
      </pivotArea>
    </chartFormat>
    <chartFormat chart="3" format="42" series="1">
      <pivotArea type="data" outline="0" fieldPosition="0">
        <references count="1">
          <reference field="4294967294" count="1" selected="0">
            <x v="0"/>
          </reference>
        </references>
      </pivotArea>
    </chartFormat>
    <chartFormat chart="3" format="43">
      <pivotArea type="data" outline="0" fieldPosition="0">
        <references count="3">
          <reference field="4294967294" count="1" selected="0">
            <x v="0"/>
          </reference>
          <reference field="4" count="1" selected="0">
            <x v="0"/>
          </reference>
          <reference field="14" count="1" selected="0">
            <x v="2"/>
          </reference>
        </references>
      </pivotArea>
    </chartFormat>
    <chartFormat chart="3" format="44">
      <pivotArea type="data" outline="0" fieldPosition="0">
        <references count="3">
          <reference field="4294967294" count="1" selected="0">
            <x v="0"/>
          </reference>
          <reference field="4" count="1" selected="0">
            <x v="1"/>
          </reference>
          <reference field="14" count="1" selected="0">
            <x v="2"/>
          </reference>
        </references>
      </pivotArea>
    </chartFormat>
    <chartFormat chart="3" format="45">
      <pivotArea type="data" outline="0" fieldPosition="0">
        <references count="3">
          <reference field="4294967294" count="1" selected="0">
            <x v="0"/>
          </reference>
          <reference field="4" count="1" selected="0">
            <x v="2"/>
          </reference>
          <reference field="14" count="1" selected="0">
            <x v="2"/>
          </reference>
        </references>
      </pivotArea>
    </chartFormat>
    <chartFormat chart="3" format="46">
      <pivotArea type="data" outline="0" fieldPosition="0">
        <references count="3">
          <reference field="4294967294" count="1" selected="0">
            <x v="0"/>
          </reference>
          <reference field="4" count="1" selected="0">
            <x v="3"/>
          </reference>
          <reference field="14" count="1" selected="0">
            <x v="2"/>
          </reference>
        </references>
      </pivotArea>
    </chartFormat>
    <chartFormat chart="3" format="47">
      <pivotArea type="data" outline="0" fieldPosition="0">
        <references count="3">
          <reference field="4294967294" count="1" selected="0">
            <x v="0"/>
          </reference>
          <reference field="4" count="1" selected="0">
            <x v="4"/>
          </reference>
          <reference field="14" count="1" selected="0">
            <x v="2"/>
          </reference>
        </references>
      </pivotArea>
    </chartFormat>
    <chartFormat chart="3" format="48">
      <pivotArea type="data" outline="0" fieldPosition="0">
        <references count="3">
          <reference field="4294967294" count="1" selected="0">
            <x v="0"/>
          </reference>
          <reference field="4" count="1" selected="0">
            <x v="5"/>
          </reference>
          <reference field="14" count="1" selected="0">
            <x v="2"/>
          </reference>
        </references>
      </pivotArea>
    </chartFormat>
    <chartFormat chart="3" format="49" series="1">
      <pivotArea type="data" outline="0" fieldPosition="0">
        <references count="2">
          <reference field="4294967294" count="1" selected="0">
            <x v="0"/>
          </reference>
          <reference field="4" count="1" selected="0">
            <x v="6"/>
          </reference>
        </references>
      </pivotArea>
    </chartFormat>
    <chartFormat chart="3" format="50">
      <pivotArea type="data" outline="0" fieldPosition="0">
        <references count="3">
          <reference field="4294967294" count="1" selected="0">
            <x v="0"/>
          </reference>
          <reference field="4" count="1" selected="0">
            <x v="6"/>
          </reference>
          <reference field="14" count="1" selected="0">
            <x v="0"/>
          </reference>
        </references>
      </pivotArea>
    </chartFormat>
    <chartFormat chart="3" format="51">
      <pivotArea type="data" outline="0" fieldPosition="0">
        <references count="3">
          <reference field="4294967294" count="1" selected="0">
            <x v="0"/>
          </reference>
          <reference field="4" count="1" selected="0">
            <x v="6"/>
          </reference>
          <reference field="14" count="1" selected="0">
            <x v="1"/>
          </reference>
        </references>
      </pivotArea>
    </chartFormat>
    <chartFormat chart="3" format="52">
      <pivotArea type="data" outline="0" fieldPosition="0">
        <references count="3">
          <reference field="4294967294" count="1" selected="0">
            <x v="0"/>
          </reference>
          <reference field="4" count="1" selected="0">
            <x v="6"/>
          </reference>
          <reference field="14" count="1" selected="0">
            <x v="2"/>
          </reference>
        </references>
      </pivotArea>
    </chartFormat>
    <chartFormat chart="3" format="53" series="1">
      <pivotArea type="data" outline="0" fieldPosition="0">
        <references count="2">
          <reference field="4294967294" count="1" selected="0">
            <x v="0"/>
          </reference>
          <reference field="4" count="1" selected="0">
            <x v="7"/>
          </reference>
        </references>
      </pivotArea>
    </chartFormat>
    <chartFormat chart="3" format="54">
      <pivotArea type="data" outline="0" fieldPosition="0">
        <references count="3">
          <reference field="4294967294" count="1" selected="0">
            <x v="0"/>
          </reference>
          <reference field="4" count="1" selected="0">
            <x v="7"/>
          </reference>
          <reference field="14" count="1" selected="0">
            <x v="0"/>
          </reference>
        </references>
      </pivotArea>
    </chartFormat>
    <chartFormat chart="3" format="55">
      <pivotArea type="data" outline="0" fieldPosition="0">
        <references count="3">
          <reference field="4294967294" count="1" selected="0">
            <x v="0"/>
          </reference>
          <reference field="4" count="1" selected="0">
            <x v="7"/>
          </reference>
          <reference field="14" count="1" selected="0">
            <x v="1"/>
          </reference>
        </references>
      </pivotArea>
    </chartFormat>
    <chartFormat chart="3" format="56">
      <pivotArea type="data" outline="0" fieldPosition="0">
        <references count="3">
          <reference field="4294967294" count="1" selected="0">
            <x v="0"/>
          </reference>
          <reference field="4" count="1" selected="0">
            <x v="7"/>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ED581D-1047-468C-873E-E68EA8B5F8BE}" name="PivotTable1"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J289" firstHeaderRow="1" firstDataRow="2" firstDataCol="1" rowPageCount="1" colPageCount="1"/>
  <pivotFields count="30">
    <pivotField showAll="0"/>
    <pivotField axis="axisPage" multipleItemSelectionAllowed="1" showAll="0">
      <items count="7">
        <item x="5"/>
        <item x="4"/>
        <item x="0"/>
        <item x="3"/>
        <item x="1"/>
        <item x="2"/>
        <item t="default"/>
      </items>
    </pivotField>
    <pivotField showAll="0"/>
    <pivotField showAll="0"/>
    <pivotField axis="axisCol" showAll="0">
      <items count="9">
        <item x="1"/>
        <item x="2"/>
        <item x="3"/>
        <item x="4"/>
        <item x="5"/>
        <item x="0"/>
        <item x="6"/>
        <item x="7"/>
        <item t="default"/>
      </items>
    </pivotField>
    <pivotField showAll="0"/>
    <pivotField showAll="0"/>
    <pivotField axis="axisRow" showAll="0">
      <items count="325">
        <item x="3"/>
        <item m="1" x="301"/>
        <item m="1" x="302"/>
        <item m="1" x="303"/>
        <item m="1" x="323"/>
        <item x="1"/>
        <item x="4"/>
        <item m="1" x="304"/>
        <item x="5"/>
        <item x="6"/>
        <item x="7"/>
        <item x="8"/>
        <item x="9"/>
        <item x="10"/>
        <item m="1" x="300"/>
        <item x="2"/>
        <item x="11"/>
        <item x="12"/>
        <item x="13"/>
        <item x="15"/>
        <item x="16"/>
        <item x="17"/>
        <item x="18"/>
        <item x="19"/>
        <item x="20"/>
        <item x="21"/>
        <item x="22"/>
        <item x="25"/>
        <item x="26"/>
        <item x="27"/>
        <item x="23"/>
        <item x="24"/>
        <item m="1" x="316"/>
        <item m="1" x="317"/>
        <item m="1" x="318"/>
        <item x="28"/>
        <item x="29"/>
        <item x="30"/>
        <item m="1" x="319"/>
        <item m="1" x="320"/>
        <item m="1" x="321"/>
        <item m="1" x="312"/>
        <item x="31"/>
        <item m="1" x="305"/>
        <item m="1" x="306"/>
        <item x="32"/>
        <item m="1" x="307"/>
        <item m="1" x="308"/>
        <item m="1" x="309"/>
        <item m="1" x="310"/>
        <item x="33"/>
        <item x="34"/>
        <item x="35"/>
        <item x="36"/>
        <item x="37"/>
        <item m="1" x="292"/>
        <item x="38"/>
        <item x="0"/>
        <item m="1" x="322"/>
        <item x="14"/>
        <item m="1" x="315"/>
        <item m="1" x="314"/>
        <item x="42"/>
        <item m="1" x="311"/>
        <item x="39"/>
        <item x="40"/>
        <item x="41"/>
        <item x="43"/>
        <item x="44"/>
        <item x="45"/>
        <item m="1" x="313"/>
        <item x="46"/>
        <item x="47"/>
        <item x="48"/>
        <item x="49"/>
        <item x="50"/>
        <item x="51"/>
        <item x="52"/>
        <item m="1" x="293"/>
        <item m="1" x="294"/>
        <item m="1" x="284"/>
        <item x="53"/>
        <item m="1" x="285"/>
        <item x="54"/>
        <item x="55"/>
        <item x="56"/>
        <item x="57"/>
        <item x="58"/>
        <item x="59"/>
        <item x="60"/>
        <item x="61"/>
        <item x="62"/>
        <item x="63"/>
        <item x="64"/>
        <item x="65"/>
        <item x="66"/>
        <item x="67"/>
        <item x="68"/>
        <item x="69"/>
        <item x="70"/>
        <item m="1" x="295"/>
        <item m="1" x="296"/>
        <item x="71"/>
        <item x="72"/>
        <item m="1" x="286"/>
        <item x="73"/>
        <item x="74"/>
        <item x="75"/>
        <item x="76"/>
        <item x="77"/>
        <item x="78"/>
        <item x="79"/>
        <item x="80"/>
        <item x="81"/>
        <item x="82"/>
        <item x="83"/>
        <item x="84"/>
        <item x="85"/>
        <item x="86"/>
        <item x="87"/>
        <item x="88"/>
        <item x="89"/>
        <item m="1" x="287"/>
        <item x="90"/>
        <item x="91"/>
        <item x="92"/>
        <item x="93"/>
        <item x="94"/>
        <item x="95"/>
        <item x="96"/>
        <item m="1" x="299"/>
        <item x="97"/>
        <item x="98"/>
        <item x="99"/>
        <item x="100"/>
        <item x="101"/>
        <item m="1" x="297"/>
        <item x="102"/>
        <item x="103"/>
        <item x="104"/>
        <item m="1" x="298"/>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m="1" x="288"/>
        <item m="1" x="289"/>
        <item x="139"/>
        <item x="140"/>
        <item x="141"/>
        <item x="142"/>
        <item x="143"/>
        <item m="1" x="290"/>
        <item m="1" x="291"/>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3"/>
        <item x="174"/>
        <item x="172"/>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t="default"/>
      </items>
    </pivotField>
    <pivotField showAll="0"/>
    <pivotField showAll="0"/>
    <pivotField showAll="0"/>
    <pivotField dataField="1"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285">
    <i>
      <x/>
    </i>
    <i>
      <x v="5"/>
    </i>
    <i>
      <x v="6"/>
    </i>
    <i>
      <x v="8"/>
    </i>
    <i>
      <x v="9"/>
    </i>
    <i>
      <x v="10"/>
    </i>
    <i>
      <x v="11"/>
    </i>
    <i>
      <x v="12"/>
    </i>
    <i>
      <x v="13"/>
    </i>
    <i>
      <x v="15"/>
    </i>
    <i>
      <x v="16"/>
    </i>
    <i>
      <x v="17"/>
    </i>
    <i>
      <x v="18"/>
    </i>
    <i>
      <x v="19"/>
    </i>
    <i>
      <x v="20"/>
    </i>
    <i>
      <x v="21"/>
    </i>
    <i>
      <x v="22"/>
    </i>
    <i>
      <x v="23"/>
    </i>
    <i>
      <x v="24"/>
    </i>
    <i>
      <x v="25"/>
    </i>
    <i>
      <x v="26"/>
    </i>
    <i>
      <x v="27"/>
    </i>
    <i>
      <x v="28"/>
    </i>
    <i>
      <x v="29"/>
    </i>
    <i>
      <x v="30"/>
    </i>
    <i>
      <x v="31"/>
    </i>
    <i>
      <x v="35"/>
    </i>
    <i>
      <x v="36"/>
    </i>
    <i>
      <x v="37"/>
    </i>
    <i>
      <x v="42"/>
    </i>
    <i>
      <x v="45"/>
    </i>
    <i>
      <x v="50"/>
    </i>
    <i>
      <x v="51"/>
    </i>
    <i>
      <x v="52"/>
    </i>
    <i>
      <x v="53"/>
    </i>
    <i>
      <x v="54"/>
    </i>
    <i>
      <x v="56"/>
    </i>
    <i>
      <x v="57"/>
    </i>
    <i>
      <x v="59"/>
    </i>
    <i>
      <x v="62"/>
    </i>
    <i>
      <x v="64"/>
    </i>
    <i>
      <x v="65"/>
    </i>
    <i>
      <x v="66"/>
    </i>
    <i>
      <x v="67"/>
    </i>
    <i>
      <x v="68"/>
    </i>
    <i>
      <x v="69"/>
    </i>
    <i>
      <x v="71"/>
    </i>
    <i>
      <x v="72"/>
    </i>
    <i>
      <x v="73"/>
    </i>
    <i>
      <x v="74"/>
    </i>
    <i>
      <x v="75"/>
    </i>
    <i>
      <x v="76"/>
    </i>
    <i>
      <x v="77"/>
    </i>
    <i>
      <x v="81"/>
    </i>
    <i>
      <x v="83"/>
    </i>
    <i>
      <x v="84"/>
    </i>
    <i>
      <x v="85"/>
    </i>
    <i>
      <x v="86"/>
    </i>
    <i>
      <x v="87"/>
    </i>
    <i>
      <x v="88"/>
    </i>
    <i>
      <x v="89"/>
    </i>
    <i>
      <x v="90"/>
    </i>
    <i>
      <x v="91"/>
    </i>
    <i>
      <x v="92"/>
    </i>
    <i>
      <x v="93"/>
    </i>
    <i>
      <x v="94"/>
    </i>
    <i>
      <x v="95"/>
    </i>
    <i>
      <x v="96"/>
    </i>
    <i>
      <x v="97"/>
    </i>
    <i>
      <x v="98"/>
    </i>
    <i>
      <x v="99"/>
    </i>
    <i>
      <x v="102"/>
    </i>
    <i>
      <x v="103"/>
    </i>
    <i>
      <x v="105"/>
    </i>
    <i>
      <x v="106"/>
    </i>
    <i>
      <x v="107"/>
    </i>
    <i>
      <x v="108"/>
    </i>
    <i>
      <x v="109"/>
    </i>
    <i>
      <x v="110"/>
    </i>
    <i>
      <x v="111"/>
    </i>
    <i>
      <x v="112"/>
    </i>
    <i>
      <x v="113"/>
    </i>
    <i>
      <x v="114"/>
    </i>
    <i>
      <x v="115"/>
    </i>
    <i>
      <x v="116"/>
    </i>
    <i>
      <x v="117"/>
    </i>
    <i>
      <x v="118"/>
    </i>
    <i>
      <x v="119"/>
    </i>
    <i>
      <x v="120"/>
    </i>
    <i>
      <x v="121"/>
    </i>
    <i>
      <x v="123"/>
    </i>
    <i>
      <x v="124"/>
    </i>
    <i>
      <x v="125"/>
    </i>
    <i>
      <x v="126"/>
    </i>
    <i>
      <x v="127"/>
    </i>
    <i>
      <x v="128"/>
    </i>
    <i>
      <x v="129"/>
    </i>
    <i>
      <x v="131"/>
    </i>
    <i>
      <x v="132"/>
    </i>
    <i>
      <x v="133"/>
    </i>
    <i>
      <x v="134"/>
    </i>
    <i>
      <x v="135"/>
    </i>
    <i>
      <x v="137"/>
    </i>
    <i>
      <x v="138"/>
    </i>
    <i>
      <x v="139"/>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7"/>
    </i>
    <i>
      <x v="178"/>
    </i>
    <i>
      <x v="179"/>
    </i>
    <i>
      <x v="180"/>
    </i>
    <i>
      <x v="181"/>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t="grand">
      <x/>
    </i>
  </rowItems>
  <colFields count="1">
    <field x="4"/>
  </colFields>
  <colItems count="9">
    <i>
      <x/>
    </i>
    <i>
      <x v="1"/>
    </i>
    <i>
      <x v="2"/>
    </i>
    <i>
      <x v="3"/>
    </i>
    <i>
      <x v="4"/>
    </i>
    <i>
      <x v="5"/>
    </i>
    <i>
      <x v="6"/>
    </i>
    <i>
      <x v="7"/>
    </i>
    <i t="grand">
      <x/>
    </i>
  </colItems>
  <pageFields count="1">
    <pageField fld="1" hier="-1"/>
  </pageFields>
  <dataFields count="1">
    <dataField name="Summe von Weight _x000a_Check [g]" fld="11" baseField="0" baseItem="0"/>
  </dataFields>
  <chartFormats count="9">
    <chartFormat chart="3" format="12" series="1">
      <pivotArea type="data" outline="0" fieldPosition="0">
        <references count="2">
          <reference field="4294967294" count="1" selected="0">
            <x v="0"/>
          </reference>
          <reference field="4" count="1" selected="0">
            <x v="0"/>
          </reference>
        </references>
      </pivotArea>
    </chartFormat>
    <chartFormat chart="3" format="13" series="1">
      <pivotArea type="data" outline="0" fieldPosition="0">
        <references count="2">
          <reference field="4294967294" count="1" selected="0">
            <x v="0"/>
          </reference>
          <reference field="4" count="1" selected="0">
            <x v="1"/>
          </reference>
        </references>
      </pivotArea>
    </chartFormat>
    <chartFormat chart="3" format="14" series="1">
      <pivotArea type="data" outline="0" fieldPosition="0">
        <references count="2">
          <reference field="4294967294" count="1" selected="0">
            <x v="0"/>
          </reference>
          <reference field="4" count="1" selected="0">
            <x v="2"/>
          </reference>
        </references>
      </pivotArea>
    </chartFormat>
    <chartFormat chart="3" format="15" series="1">
      <pivotArea type="data" outline="0" fieldPosition="0">
        <references count="2">
          <reference field="4294967294" count="1" selected="0">
            <x v="0"/>
          </reference>
          <reference field="4" count="1" selected="0">
            <x v="3"/>
          </reference>
        </references>
      </pivotArea>
    </chartFormat>
    <chartFormat chart="3" format="16" series="1">
      <pivotArea type="data" outline="0" fieldPosition="0">
        <references count="2">
          <reference field="4294967294" count="1" selected="0">
            <x v="0"/>
          </reference>
          <reference field="4" count="1" selected="0">
            <x v="4"/>
          </reference>
        </references>
      </pivotArea>
    </chartFormat>
    <chartFormat chart="3" format="17" series="1">
      <pivotArea type="data" outline="0" fieldPosition="0">
        <references count="2">
          <reference field="4294967294" count="1" selected="0">
            <x v="0"/>
          </reference>
          <reference field="4" count="1" selected="0">
            <x v="5"/>
          </reference>
        </references>
      </pivotArea>
    </chartFormat>
    <chartFormat chart="3" format="18"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4" count="1" selected="0">
            <x v="6"/>
          </reference>
        </references>
      </pivotArea>
    </chartFormat>
    <chartFormat chart="3" format="20"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9F9884-D04F-460A-8639-0F73EC71445C}" name="PivotTable2"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H13" firstHeaderRow="1" firstDataRow="2" firstDataCol="1" rowPageCount="1" colPageCount="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9">
    <i>
      <x/>
    </i>
    <i>
      <x v="1"/>
    </i>
    <i>
      <x v="2"/>
    </i>
    <i>
      <x v="3"/>
    </i>
    <i>
      <x v="4"/>
    </i>
    <i>
      <x v="5"/>
    </i>
    <i>
      <x v="6"/>
    </i>
    <i>
      <x v="7"/>
    </i>
    <i t="grand">
      <x/>
    </i>
  </rowItems>
  <colFields count="1">
    <field x="1"/>
  </colFields>
  <colItems count="7">
    <i>
      <x/>
    </i>
    <i>
      <x v="1"/>
    </i>
    <i>
      <x v="2"/>
    </i>
    <i>
      <x v="3"/>
    </i>
    <i>
      <x v="4"/>
    </i>
    <i>
      <x v="5"/>
    </i>
    <i t="grand">
      <x/>
    </i>
  </colItems>
  <pageFields count="1">
    <pageField fld="15" hier="-1"/>
  </pageFields>
  <dataFields count="1">
    <dataField name="Summe von ID" fld="3" baseField="0" baseItem="0"/>
  </dataFields>
  <chartFormats count="8">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pivotArea type="data" outline="0" fieldPosition="0">
        <references count="3">
          <reference field="4294967294" count="1" selected="0">
            <x v="0"/>
          </reference>
          <reference field="1" count="1" selected="0">
            <x v="1"/>
          </reference>
          <reference field="25" count="1" selected="0">
            <x v="2"/>
          </reference>
        </references>
      </pivotArea>
    </chartFormat>
    <chartFormat chart="3" format="10" series="1">
      <pivotArea type="data" outline="0" fieldPosition="0">
        <references count="2">
          <reference field="4294967294" count="1" selected="0">
            <x v="0"/>
          </reference>
          <reference field="1" count="1" selected="0">
            <x v="3"/>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2">
          <reference field="4294967294" count="1" selected="0">
            <x v="0"/>
          </reference>
          <reference field="1" count="1" selected="0">
            <x v="4"/>
          </reference>
        </references>
      </pivotArea>
    </chartFormat>
    <chartFormat chart="3" format="13"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FCD02D-1C4A-46BF-A26D-B0A757EE62B2}" name="PivotTable9"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G4" firstHeaderRow="1" firstDataRow="2" firstDataCol="1"/>
  <pivotFields count="30">
    <pivotField showAll="0"/>
    <pivotField axis="axisCol" showAll="0">
      <items count="7">
        <item x="5"/>
        <item x="4"/>
        <item x="0"/>
        <item x="3"/>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2">
    <i>
      <x/>
    </i>
    <i t="grand">
      <x/>
    </i>
  </rowItems>
  <colFields count="1">
    <field x="1"/>
  </colFields>
  <colItems count="6">
    <i>
      <x/>
    </i>
    <i>
      <x v="1"/>
    </i>
    <i>
      <x v="3"/>
    </i>
    <i>
      <x v="4"/>
    </i>
    <i>
      <x v="5"/>
    </i>
    <i t="grand">
      <x/>
    </i>
  </colItems>
  <dataFields count="1">
    <dataField name="Summe von ID" fld="3" baseField="0" baseItem="0"/>
  </dataFields>
  <chartFormats count="12">
    <chartFormat chart="3" format="6" series="1">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3">
          <reference field="4294967294" count="1" selected="0">
            <x v="0"/>
          </reference>
          <reference field="1" count="1" selected="0">
            <x v="0"/>
          </reference>
          <reference field="14" count="1" selected="0">
            <x v="0"/>
          </reference>
        </references>
      </pivotArea>
    </chartFormat>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3">
          <reference field="4294967294" count="1" selected="0">
            <x v="0"/>
          </reference>
          <reference field="1" count="1" selected="0">
            <x v="3"/>
          </reference>
          <reference field="14" count="1" selected="0">
            <x v="0"/>
          </reference>
        </references>
      </pivotArea>
    </chartFormat>
    <chartFormat chart="3" format="14" series="1">
      <pivotArea type="data" outline="0" fieldPosition="0">
        <references count="2">
          <reference field="4294967294" count="1" selected="0">
            <x v="0"/>
          </reference>
          <reference field="1" count="1" selected="0">
            <x v="4"/>
          </reference>
        </references>
      </pivotArea>
    </chartFormat>
    <chartFormat chart="3" format="15">
      <pivotArea type="data" outline="0" fieldPosition="0">
        <references count="3">
          <reference field="4294967294" count="1" selected="0">
            <x v="0"/>
          </reference>
          <reference field="1" count="1" selected="0">
            <x v="4"/>
          </reference>
          <reference field="14" count="1" selected="0">
            <x v="0"/>
          </reference>
        </references>
      </pivotArea>
    </chartFormat>
    <chartFormat chart="3" format="16" series="1">
      <pivotArea type="data" outline="0" fieldPosition="0">
        <references count="2">
          <reference field="4294967294" count="1" selected="0">
            <x v="0"/>
          </reference>
          <reference field="1" count="1" selected="0">
            <x v="5"/>
          </reference>
        </references>
      </pivotArea>
    </chartFormat>
    <chartFormat chart="3" format="17">
      <pivotArea type="data" outline="0" fieldPosition="0">
        <references count="3">
          <reference field="4294967294" count="1" selected="0">
            <x v="0"/>
          </reference>
          <reference field="1" count="1" selected="0">
            <x v="5"/>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8A75E77-D949-4A62-BF52-FE7CB3DF5014}" name="PivotTable8" cacheId="6"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L32:P36" firstHeaderRow="1" firstDataRow="2" firstDataCol="1"/>
  <pivotFields count="30">
    <pivotField showAll="0"/>
    <pivotField axis="axisCol"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2"/>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3">
    <i>
      <x/>
    </i>
    <i>
      <x v="1"/>
    </i>
    <i t="grand">
      <x/>
    </i>
  </rowItems>
  <colFields count="1">
    <field x="1"/>
  </colFields>
  <colItems count="4">
    <i>
      <x v="1"/>
    </i>
    <i>
      <x v="2"/>
    </i>
    <i>
      <x v="3"/>
    </i>
    <i t="grand">
      <x/>
    </i>
  </colItems>
  <dataFields count="1">
    <dataField name="Summe von ID" fld="3" baseField="0" baseItem="0"/>
  </dataFields>
  <chartFormats count="9">
    <chartFormat chart="3" format="8" series="1">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3">
          <reference field="4294967294" count="1" selected="0">
            <x v="0"/>
          </reference>
          <reference field="1" count="1" selected="0">
            <x v="1"/>
          </reference>
          <reference field="14" count="1" selected="0">
            <x v="0"/>
          </reference>
        </references>
      </pivotArea>
    </chartFormat>
    <chartFormat chart="3" format="10">
      <pivotArea type="data" outline="0" fieldPosition="0">
        <references count="3">
          <reference field="4294967294" count="1" selected="0">
            <x v="0"/>
          </reference>
          <reference field="1" count="1" selected="0">
            <x v="1"/>
          </reference>
          <reference field="14" count="1" selected="0">
            <x v="1"/>
          </reference>
        </references>
      </pivotArea>
    </chartFormat>
    <chartFormat chart="3" format="11" series="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3">
          <reference field="4294967294" count="1" selected="0">
            <x v="0"/>
          </reference>
          <reference field="1" count="1" selected="0">
            <x v="2"/>
          </reference>
          <reference field="14" count="1" selected="0">
            <x v="0"/>
          </reference>
        </references>
      </pivotArea>
    </chartFormat>
    <chartFormat chart="3" format="13">
      <pivotArea type="data" outline="0" fieldPosition="0">
        <references count="3">
          <reference field="4294967294" count="1" selected="0">
            <x v="0"/>
          </reference>
          <reference field="1" count="1" selected="0">
            <x v="2"/>
          </reference>
          <reference field="14" count="1" selected="0">
            <x v="1"/>
          </reference>
        </references>
      </pivotArea>
    </chartFormat>
    <chartFormat chart="3" format="14" series="1">
      <pivotArea type="data" outline="0" fieldPosition="0">
        <references count="2">
          <reference field="4294967294" count="1" selected="0">
            <x v="0"/>
          </reference>
          <reference field="1" count="1" selected="0">
            <x v="3"/>
          </reference>
        </references>
      </pivotArea>
    </chartFormat>
    <chartFormat chart="3" format="15">
      <pivotArea type="data" outline="0" fieldPosition="0">
        <references count="3">
          <reference field="4294967294" count="1" selected="0">
            <x v="0"/>
          </reference>
          <reference field="1" count="1" selected="0">
            <x v="3"/>
          </reference>
          <reference field="14" count="1" selected="0">
            <x v="0"/>
          </reference>
        </references>
      </pivotArea>
    </chartFormat>
    <chartFormat chart="3" format="16">
      <pivotArea type="data" outline="0" fieldPosition="0">
        <references count="3">
          <reference field="4294967294" count="1" selected="0">
            <x v="0"/>
          </reference>
          <reference field="1" count="1" selected="0">
            <x v="3"/>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14DE95C-EE7A-4E9C-A7E3-5D2518725396}" name="PivotTable7"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9">
        <item m="1" x="7"/>
        <item h="1" x="0"/>
        <item x="1"/>
        <item h="1" x="2"/>
        <item h="1" x="3"/>
        <item h="1" x="4"/>
        <item h="1" x="5"/>
        <item h="1" x="6"/>
        <item t="default"/>
      </items>
    </pivotField>
    <pivotField showAll="0"/>
    <pivotField showAll="0"/>
    <pivotField showAll="0"/>
    <pivotField axis="axisCol" showAll="0">
      <items count="6">
        <item m="1" x="4"/>
        <item x="0"/>
        <item m="1" x="3"/>
        <item x="1"/>
        <item x="2"/>
        <item t="default"/>
      </items>
    </pivotField>
    <pivotField dataField="1" showAll="0"/>
    <pivotField showAll="0"/>
    <pivotField showAll="0"/>
  </pivotFields>
  <rowFields count="1">
    <field x="1"/>
  </rowFields>
  <rowItems count="2">
    <i>
      <x v="2"/>
    </i>
    <i t="grand">
      <x/>
    </i>
  </rowItems>
  <colFields count="1">
    <field x="5"/>
  </colFields>
  <colItems count="2">
    <i>
      <x v="1"/>
    </i>
    <i t="grand">
      <x/>
    </i>
  </colItems>
  <dataFields count="1">
    <dataField name="Summe von ID" fld="6" baseField="0" baseItem="0"/>
  </dataFields>
  <chartFormats count="4">
    <chartFormat chart="3" format="2" series="1">
      <pivotArea type="data" outline="0" fieldPosition="0">
        <references count="2">
          <reference field="4294967294" count="1" selected="0">
            <x v="0"/>
          </reference>
          <reference field="5" count="1" selected="0">
            <x v="0"/>
          </reference>
        </references>
      </pivotArea>
    </chartFormat>
    <chartFormat chart="3" format="3">
      <pivotArea type="data" outline="0" fieldPosition="0">
        <references count="3">
          <reference field="4294967294" count="1" selected="0">
            <x v="0"/>
          </reference>
          <reference field="1" count="1" selected="0">
            <x v="0"/>
          </reference>
          <reference field="5" count="1" selected="0">
            <x v="0"/>
          </reference>
        </references>
      </pivotArea>
    </chartFormat>
    <chartFormat chart="3" format="4" series="1">
      <pivotArea type="data" outline="0" fieldPosition="0">
        <references count="2">
          <reference field="4294967294" count="1" selected="0">
            <x v="0"/>
          </reference>
          <reference field="5" count="1" selected="0">
            <x v="1"/>
          </reference>
        </references>
      </pivotArea>
    </chartFormat>
    <chartFormat chart="3" format="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E520E1-5A6A-4A44-B8C6-A5686B6BEF8A}" name="PivotTable6"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4" firstHeaderRow="1" firstDataRow="2" firstDataCol="1"/>
  <pivotFields count="9">
    <pivotField showAll="0"/>
    <pivotField axis="axisRow" showAll="0">
      <items count="9">
        <item m="1" x="7"/>
        <item h="1" x="0"/>
        <item x="1"/>
        <item h="1" x="2"/>
        <item h="1" x="3"/>
        <item h="1" x="4"/>
        <item h="1" x="5"/>
        <item h="1" x="6"/>
        <item t="default"/>
      </items>
    </pivotField>
    <pivotField showAll="0"/>
    <pivotField showAll="0"/>
    <pivotField axis="axisCol" showAll="0">
      <items count="6">
        <item x="2"/>
        <item x="0"/>
        <item m="1" x="4"/>
        <item x="1"/>
        <item x="3"/>
        <item t="default"/>
      </items>
    </pivotField>
    <pivotField showAll="0"/>
    <pivotField dataField="1" showAll="0"/>
    <pivotField showAll="0"/>
    <pivotField showAll="0"/>
  </pivotFields>
  <rowFields count="1">
    <field x="1"/>
  </rowFields>
  <rowItems count="2">
    <i>
      <x v="2"/>
    </i>
    <i t="grand">
      <x/>
    </i>
  </rowItems>
  <colFields count="1">
    <field x="4"/>
  </colFields>
  <colItems count="2">
    <i>
      <x v="1"/>
    </i>
    <i t="grand">
      <x/>
    </i>
  </colItems>
  <dataFields count="1">
    <dataField name="Summe von ID" fld="6" baseField="0" baseItem="0"/>
  </dataFields>
  <chartFormats count="3">
    <chartFormat chart="3" format="2" series="1">
      <pivotArea type="data" outline="0" fieldPosition="0">
        <references count="2">
          <reference field="4294967294" count="1" selected="0">
            <x v="0"/>
          </reference>
          <reference field="4" count="1" selected="0">
            <x v="0"/>
          </reference>
        </references>
      </pivotArea>
    </chartFormat>
    <chartFormat chart="3" format="3" series="1">
      <pivotArea type="data" outline="0" fieldPosition="0">
        <references count="2">
          <reference field="4294967294" count="1" selected="0">
            <x v="0"/>
          </reference>
          <reference field="4" count="1" selected="0">
            <x v="1"/>
          </reference>
        </references>
      </pivotArea>
    </chartFormat>
    <chartFormat chart="3" format="4"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E1AAC28-6DF6-4C76-BE71-7F14655C02D0}" name="PivotTable14" cacheId="1" dataPosition="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3">
  <location ref="U25:Z27" firstHeaderRow="1" firstDataRow="2" firstDataCol="1"/>
  <pivotFields count="12">
    <pivotField showAll="0"/>
    <pivotField showAll="0"/>
    <pivotField axis="axisCol" showAll="0">
      <items count="5">
        <item x="0"/>
        <item x="1"/>
        <item x="3"/>
        <item x="2"/>
        <item t="default"/>
      </items>
    </pivotField>
    <pivotField showAll="0"/>
    <pivotField showAll="0"/>
    <pivotField showAll="0"/>
    <pivotField showAll="0"/>
    <pivotField showAll="0"/>
    <pivotField showAll="0"/>
    <pivotField showAll="0"/>
    <pivotField showAll="0"/>
    <pivotField dataField="1" showAll="0"/>
  </pivotFields>
  <rowItems count="1">
    <i/>
  </rowItems>
  <colFields count="1">
    <field x="2"/>
  </colFields>
  <colItems count="5">
    <i>
      <x/>
    </i>
    <i>
      <x v="1"/>
    </i>
    <i>
      <x v="2"/>
    </i>
    <i>
      <x v="3"/>
    </i>
    <i t="grand">
      <x/>
    </i>
  </colItems>
  <dataFields count="1">
    <dataField name="Summe von ID" fld="11" baseField="0" baseItem="0"/>
  </dataFields>
  <chartFormats count="4">
    <chartFormat chart="2" format="2" series="1">
      <pivotArea type="data" outline="0" fieldPosition="0">
        <references count="2">
          <reference field="4294967294" count="1" selected="0">
            <x v="0"/>
          </reference>
          <reference field="2"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 chart="2" format="5"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DE3133B-0E42-41AF-8298-5923446B3FEB}" name="PivotTable13"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C6" firstHeaderRow="1" firstDataRow="2" firstDataCol="1"/>
  <pivotFields count="9">
    <pivotField showAll="0"/>
    <pivotField axis="axisRow" showAll="0">
      <items count="9">
        <item m="1" x="7"/>
        <item h="1" x="0"/>
        <item x="1"/>
        <item h="1" x="2"/>
        <item h="1" x="3"/>
        <item h="1" x="4"/>
        <item h="1" x="5"/>
        <item h="1" x="6"/>
        <item t="default"/>
      </items>
    </pivotField>
    <pivotField axis="axisCol" showAll="0">
      <items count="6">
        <item x="0"/>
        <item m="1" x="4"/>
        <item x="1"/>
        <item m="1" x="3"/>
        <item x="2"/>
        <item t="default"/>
      </items>
    </pivotField>
    <pivotField showAll="0"/>
    <pivotField showAll="0"/>
    <pivotField showAll="0"/>
    <pivotField dataField="1" showAll="0"/>
    <pivotField showAll="0"/>
    <pivotField showAll="0"/>
  </pivotFields>
  <rowFields count="1">
    <field x="1"/>
  </rowFields>
  <rowItems count="2">
    <i>
      <x v="2"/>
    </i>
    <i t="grand">
      <x/>
    </i>
  </rowItems>
  <colFields count="1">
    <field x="2"/>
  </colFields>
  <colItems count="2">
    <i>
      <x v="2"/>
    </i>
    <i t="grand">
      <x/>
    </i>
  </colItems>
  <dataFields count="1">
    <dataField name="Summe von ID" fld="6" baseField="0" baseItem="0"/>
  </dataFields>
  <chartFormats count="5">
    <chartFormat chart="3" format="2" series="1">
      <pivotArea type="data" outline="0" fieldPosition="0">
        <references count="2">
          <reference field="4294967294" count="1" selected="0">
            <x v="0"/>
          </reference>
          <reference field="2" count="1" selected="0">
            <x v="1"/>
          </reference>
        </references>
      </pivotArea>
    </chartFormat>
    <chartFormat chart="3" format="3">
      <pivotArea type="data" outline="0" fieldPosition="0">
        <references count="3">
          <reference field="4294967294" count="1" selected="0">
            <x v="0"/>
          </reference>
          <reference field="1" count="1" selected="0">
            <x v="0"/>
          </reference>
          <reference field="2"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20A529F-7CA8-4747-97C1-45B2BC401316}" name="PivotTable12" cacheId="4"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1:C5" firstHeaderRow="1" firstDataRow="2" firstDataCol="1"/>
  <pivotFields count="15">
    <pivotField showAll="0"/>
    <pivotField showAll="0"/>
    <pivotField showAll="0"/>
    <pivotField dataField="1" showAll="0"/>
    <pivotField axis="axisRow" numFmtId="2" showAll="0">
      <items count="965">
        <item m="1" x="471"/>
        <item m="1" x="472"/>
        <item x="25"/>
        <item m="1" x="963"/>
        <item m="1" x="962"/>
        <item m="1" x="65"/>
        <item m="1" x="938"/>
        <item m="1" x="959"/>
        <item m="1" x="960"/>
        <item m="1" x="141"/>
        <item m="1" x="961"/>
        <item m="1" x="779"/>
        <item m="1" x="956"/>
        <item m="1" x="957"/>
        <item m="1" x="958"/>
        <item m="1" x="470"/>
        <item m="1" x="952"/>
        <item m="1" x="941"/>
        <item m="1" x="955"/>
        <item m="1" x="954"/>
        <item m="1" x="932"/>
        <item m="1" x="953"/>
        <item m="1" x="924"/>
        <item m="1" x="951"/>
        <item m="1" x="950"/>
        <item m="1" x="948"/>
        <item m="1" x="949"/>
        <item m="1" x="947"/>
        <item m="1" x="921"/>
        <item m="1" x="946"/>
        <item m="1" x="945"/>
        <item x="1"/>
        <item m="1" x="944"/>
        <item m="1" x="553"/>
        <item m="1" x="943"/>
        <item m="1" x="942"/>
        <item m="1" x="937"/>
        <item m="1" x="939"/>
        <item m="1" x="940"/>
        <item m="1" x="936"/>
        <item m="1" x="934"/>
        <item m="1" x="935"/>
        <item x="0"/>
        <item m="1" x="604"/>
        <item m="1" x="933"/>
        <item m="1" x="931"/>
        <item m="1" x="929"/>
        <item m="1" x="281"/>
        <item m="1" x="930"/>
        <item m="1" x="928"/>
        <item m="1" x="927"/>
        <item m="1" x="923"/>
        <item m="1" x="926"/>
        <item m="1" x="925"/>
        <item m="1" x="473"/>
        <item m="1" x="695"/>
        <item m="1" x="922"/>
        <item m="1" x="920"/>
        <item m="1" x="350"/>
        <item m="1" x="918"/>
        <item m="1" x="917"/>
        <item m="1" x="919"/>
        <item m="1" x="916"/>
        <item x="3"/>
        <item x="2"/>
        <item m="1" x="907"/>
        <item m="1" x="914"/>
        <item m="1" x="915"/>
        <item m="1" x="913"/>
        <item m="1" x="911"/>
        <item m="1" x="910"/>
        <item m="1" x="912"/>
        <item m="1" x="909"/>
        <item m="1" x="908"/>
        <item m="1" x="892"/>
        <item m="1" x="906"/>
        <item m="1" x="905"/>
        <item m="1" x="904"/>
        <item m="1" x="902"/>
        <item m="1" x="555"/>
        <item m="1" x="903"/>
        <item m="1" x="544"/>
        <item m="1" x="901"/>
        <item m="1" x="899"/>
        <item m="1" x="900"/>
        <item m="1" x="696"/>
        <item m="1" x="898"/>
        <item m="1" x="881"/>
        <item m="1" x="897"/>
        <item m="1" x="714"/>
        <item m="1" x="721"/>
        <item m="1" x="896"/>
        <item m="1" x="895"/>
        <item m="1" x="894"/>
        <item m="1" x="893"/>
        <item m="1" x="891"/>
        <item m="1" x="890"/>
        <item m="1" x="889"/>
        <item m="1" x="860"/>
        <item m="1" x="888"/>
        <item m="1" x="887"/>
        <item m="1" x="886"/>
        <item m="1" x="885"/>
        <item m="1" x="883"/>
        <item m="1" x="884"/>
        <item m="1" x="882"/>
        <item m="1" x="880"/>
        <item m="1" x="53"/>
        <item m="1" x="879"/>
        <item m="1" x="878"/>
        <item m="1" x="876"/>
        <item m="1" x="877"/>
        <item m="1" x="875"/>
        <item m="1" x="874"/>
        <item m="1" x="873"/>
        <item m="1" x="872"/>
        <item m="1" x="550"/>
        <item m="1" x="871"/>
        <item m="1" x="869"/>
        <item m="1" x="870"/>
        <item m="1" x="866"/>
        <item m="1" x="868"/>
        <item m="1" x="867"/>
        <item m="1" x="864"/>
        <item m="1" x="478"/>
        <item m="1" x="865"/>
        <item m="1" x="861"/>
        <item m="1" x="477"/>
        <item m="1" x="720"/>
        <item m="1" x="863"/>
        <item m="1" x="862"/>
        <item m="1" x="858"/>
        <item m="1" x="859"/>
        <item m="1" x="855"/>
        <item m="1" x="856"/>
        <item m="1" x="857"/>
        <item m="1" x="853"/>
        <item m="1" x="854"/>
        <item m="1" x="852"/>
        <item m="1" x="851"/>
        <item m="1" x="850"/>
        <item m="1" x="848"/>
        <item m="1" x="849"/>
        <item m="1" x="845"/>
        <item m="1" x="846"/>
        <item m="1" x="847"/>
        <item m="1" x="844"/>
        <item m="1" x="843"/>
        <item m="1" x="839"/>
        <item m="1" x="842"/>
        <item m="1" x="841"/>
        <item m="1" x="840"/>
        <item m="1" x="834"/>
        <item m="1" x="838"/>
        <item m="1" x="836"/>
        <item m="1" x="837"/>
        <item m="1" x="835"/>
        <item m="1" x="828"/>
        <item m="1" x="833"/>
        <item m="1" x="832"/>
        <item m="1" x="831"/>
        <item m="1" x="830"/>
        <item m="1" x="178"/>
        <item m="1" x="829"/>
        <item m="1" x="827"/>
        <item m="1" x="825"/>
        <item m="1" x="826"/>
        <item m="1" x="824"/>
        <item m="1" x="817"/>
        <item m="1" x="823"/>
        <item m="1" x="822"/>
        <item m="1" x="821"/>
        <item m="1" x="820"/>
        <item m="1" x="819"/>
        <item m="1" x="816"/>
        <item m="1" x="808"/>
        <item m="1" x="818"/>
        <item m="1" x="813"/>
        <item m="1" x="814"/>
        <item m="1" x="815"/>
        <item m="1" x="812"/>
        <item m="1" x="810"/>
        <item m="1" x="811"/>
        <item m="1" x="807"/>
        <item m="1" x="801"/>
        <item m="1" x="809"/>
        <item m="1" x="804"/>
        <item m="1" x="805"/>
        <item m="1" x="806"/>
        <item m="1" x="796"/>
        <item m="1" x="802"/>
        <item m="1" x="803"/>
        <item m="1" x="799"/>
        <item m="1" x="800"/>
        <item m="1" x="798"/>
        <item m="1" x="791"/>
        <item m="1" x="797"/>
        <item m="1" x="795"/>
        <item m="1" x="790"/>
        <item m="1" x="794"/>
        <item m="1" x="793"/>
        <item m="1" x="792"/>
        <item m="1" x="789"/>
        <item m="1" x="785"/>
        <item m="1" x="788"/>
        <item m="1" x="787"/>
        <item m="1" x="786"/>
        <item m="1" x="783"/>
        <item m="1" x="784"/>
        <item m="1" x="782"/>
        <item m="1" x="780"/>
        <item m="1" x="781"/>
        <item m="1" x="776"/>
        <item m="1" x="778"/>
        <item m="1" x="777"/>
        <item m="1" x="775"/>
        <item m="1" x="773"/>
        <item m="1" x="771"/>
        <item m="1" x="774"/>
        <item m="1" x="772"/>
        <item m="1" x="767"/>
        <item m="1" x="770"/>
        <item m="1" x="769"/>
        <item m="1" x="766"/>
        <item m="1" x="768"/>
        <item m="1" x="182"/>
        <item m="1" x="744"/>
        <item m="1" x="765"/>
        <item m="1" x="764"/>
        <item m="1" x="763"/>
        <item m="1" x="762"/>
        <item m="1" x="761"/>
        <item m="1" x="760"/>
        <item m="1" x="759"/>
        <item m="1" x="758"/>
        <item m="1" x="757"/>
        <item m="1" x="756"/>
        <item m="1" x="755"/>
        <item m="1" x="752"/>
        <item m="1" x="753"/>
        <item m="1" x="754"/>
        <item m="1" x="751"/>
        <item m="1" x="750"/>
        <item m="1" x="749"/>
        <item m="1" x="748"/>
        <item m="1" x="747"/>
        <item m="1" x="746"/>
        <item m="1" x="745"/>
        <item m="1" x="716"/>
        <item m="1" x="743"/>
        <item m="1" x="740"/>
        <item m="1" x="741"/>
        <item m="1" x="742"/>
        <item m="1" x="738"/>
        <item m="1" x="739"/>
        <item m="1" x="737"/>
        <item m="1" x="735"/>
        <item m="1" x="736"/>
        <item m="1" x="734"/>
        <item m="1" x="732"/>
        <item m="1" x="733"/>
        <item m="1" x="731"/>
        <item m="1" x="729"/>
        <item m="1" x="730"/>
        <item m="1" x="728"/>
        <item m="1" x="727"/>
        <item m="1" x="725"/>
        <item m="1" x="726"/>
        <item m="1" x="723"/>
        <item m="1" x="724"/>
        <item m="1" x="101"/>
        <item m="1" x="481"/>
        <item m="1" x="722"/>
        <item m="1" x="707"/>
        <item m="1" x="718"/>
        <item m="1" x="719"/>
        <item m="1" x="715"/>
        <item m="1" x="476"/>
        <item m="1" x="717"/>
        <item m="1" x="479"/>
        <item m="1" x="713"/>
        <item m="1" x="712"/>
        <item m="1" x="711"/>
        <item m="1" x="709"/>
        <item m="1" x="710"/>
        <item m="1" x="708"/>
        <item m="1" x="706"/>
        <item m="1" x="702"/>
        <item m="1" x="705"/>
        <item m="1" x="704"/>
        <item m="1" x="608"/>
        <item m="1" x="703"/>
        <item m="1" x="700"/>
        <item m="1" x="701"/>
        <item m="1" x="452"/>
        <item m="1" x="699"/>
        <item m="1" x="698"/>
        <item m="1" x="56"/>
        <item m="1" x="475"/>
        <item m="1" x="697"/>
        <item m="1" x="690"/>
        <item m="1" x="474"/>
        <item m="1" x="694"/>
        <item m="1" x="693"/>
        <item x="20"/>
        <item m="1" x="692"/>
        <item m="1" x="691"/>
        <item m="1" x="685"/>
        <item m="1" x="689"/>
        <item m="1" x="688"/>
        <item m="1" x="683"/>
        <item m="1" x="687"/>
        <item m="1" x="686"/>
        <item m="1" x="680"/>
        <item m="1" x="241"/>
        <item m="1" x="684"/>
        <item m="1" x="678"/>
        <item m="1" x="682"/>
        <item m="1" x="681"/>
        <item m="1" x="675"/>
        <item m="1" x="679"/>
        <item m="1" x="469"/>
        <item m="1" x="676"/>
        <item m="1" x="677"/>
        <item m="1" x="673"/>
        <item m="1" x="672"/>
        <item m="1" x="674"/>
        <item m="1" x="670"/>
        <item m="1" x="671"/>
        <item m="1" x="669"/>
        <item m="1" x="666"/>
        <item x="4"/>
        <item m="1" x="668"/>
        <item m="1" x="667"/>
        <item m="1" x="405"/>
        <item m="1" x="368"/>
        <item m="1" x="665"/>
        <item m="1" x="664"/>
        <item m="1" x="29"/>
        <item m="1" x="663"/>
        <item m="1" x="581"/>
        <item m="1" x="659"/>
        <item m="1" x="662"/>
        <item m="1" x="661"/>
        <item m="1" x="660"/>
        <item m="1" x="657"/>
        <item m="1" x="655"/>
        <item m="1" x="658"/>
        <item m="1" x="654"/>
        <item m="1" x="656"/>
        <item m="1" x="651"/>
        <item m="1" x="652"/>
        <item m="1" x="653"/>
        <item m="1" x="646"/>
        <item m="1" x="649"/>
        <item m="1" x="650"/>
        <item m="1" x="647"/>
        <item m="1" x="648"/>
        <item m="1" x="643"/>
        <item m="1" x="644"/>
        <item m="1" x="645"/>
        <item m="1" x="641"/>
        <item m="1" x="639"/>
        <item m="1" x="642"/>
        <item m="1" x="638"/>
        <item m="1" x="636"/>
        <item m="1" x="640"/>
        <item m="1" x="633"/>
        <item m="1" x="635"/>
        <item m="1" x="637"/>
        <item m="1" x="634"/>
        <item m="1" x="329"/>
        <item m="1" x="632"/>
        <item m="1" x="630"/>
        <item m="1" x="625"/>
        <item m="1" x="631"/>
        <item m="1" x="629"/>
        <item m="1" x="622"/>
        <item m="1" x="628"/>
        <item m="1" x="627"/>
        <item m="1" x="619"/>
        <item m="1" x="626"/>
        <item m="1" x="624"/>
        <item m="1" x="623"/>
        <item m="1" x="621"/>
        <item m="1" x="618"/>
        <item m="1" x="620"/>
        <item m="1" x="615"/>
        <item m="1" x="617"/>
        <item m="1" x="616"/>
        <item m="1" x="31"/>
        <item m="1" x="482"/>
        <item m="1" x="613"/>
        <item m="1" x="611"/>
        <item m="1" x="614"/>
        <item m="1" x="612"/>
        <item m="1" x="610"/>
        <item m="1" x="607"/>
        <item m="1" x="605"/>
        <item m="1" x="609"/>
        <item m="1" x="483"/>
        <item m="1" x="480"/>
        <item x="6"/>
        <item m="1" x="603"/>
        <item m="1" x="606"/>
        <item m="1" x="602"/>
        <item m="1" x="597"/>
        <item m="1" x="601"/>
        <item m="1" x="600"/>
        <item m="1" x="599"/>
        <item m="1" x="487"/>
        <item m="1" x="598"/>
        <item m="1" x="593"/>
        <item m="1" x="595"/>
        <item m="1" x="596"/>
        <item m="1" x="594"/>
        <item m="1" x="591"/>
        <item m="1" x="519"/>
        <item m="1" x="592"/>
        <item m="1" x="485"/>
        <item m="1" x="590"/>
        <item m="1" x="588"/>
        <item m="1" x="589"/>
        <item m="1" x="587"/>
        <item m="1" x="582"/>
        <item m="1" x="585"/>
        <item m="1" x="586"/>
        <item m="1" x="579"/>
        <item m="1" x="584"/>
        <item m="1" x="583"/>
        <item m="1" x="486"/>
        <item m="1" x="580"/>
        <item m="1" x="578"/>
        <item m="1" x="484"/>
        <item m="1" x="577"/>
        <item m="1" x="575"/>
        <item m="1" x="576"/>
        <item m="1" x="574"/>
        <item m="1" x="516"/>
        <item m="1" x="488"/>
        <item m="1" x="573"/>
        <item m="1" x="571"/>
        <item m="1" x="569"/>
        <item m="1" x="570"/>
        <item m="1" x="572"/>
        <item m="1" x="568"/>
        <item m="1" x="489"/>
        <item m="1" x="567"/>
        <item m="1" x="566"/>
        <item m="1" x="558"/>
        <item m="1" x="565"/>
        <item m="1" x="43"/>
        <item m="1" x="563"/>
        <item m="1" x="562"/>
        <item m="1" x="564"/>
        <item m="1" x="561"/>
        <item m="1" x="557"/>
        <item m="1" x="148"/>
        <item m="1" x="560"/>
        <item m="1" x="559"/>
        <item m="1" x="554"/>
        <item m="1" x="556"/>
        <item m="1" x="552"/>
        <item m="1" x="551"/>
        <item m="1" x="490"/>
        <item m="1" x="549"/>
        <item m="1" x="548"/>
        <item m="1" x="547"/>
        <item m="1" x="546"/>
        <item m="1" x="511"/>
        <item m="1" x="545"/>
        <item m="1" x="491"/>
        <item m="1" x="543"/>
        <item m="1" x="542"/>
        <item m="1" x="541"/>
        <item m="1" x="540"/>
        <item m="1" x="539"/>
        <item m="1" x="538"/>
        <item m="1" x="537"/>
        <item m="1" x="536"/>
        <item m="1" x="535"/>
        <item m="1" x="532"/>
        <item m="1" x="530"/>
        <item m="1" x="534"/>
        <item m="1" x="533"/>
        <item m="1" x="525"/>
        <item m="1" x="273"/>
        <item m="1" x="531"/>
        <item m="1" x="526"/>
        <item m="1" x="529"/>
        <item m="1" x="528"/>
        <item m="1" x="527"/>
        <item m="1" x="524"/>
        <item m="1" x="522"/>
        <item m="1" x="520"/>
        <item m="1" x="523"/>
        <item m="1" x="521"/>
        <item x="7"/>
        <item m="1" x="492"/>
        <item m="1" x="493"/>
        <item m="1" x="518"/>
        <item m="1" x="401"/>
        <item m="1" x="517"/>
        <item m="1" x="515"/>
        <item m="1" x="514"/>
        <item m="1" x="509"/>
        <item m="1" x="513"/>
        <item m="1" x="506"/>
        <item m="1" x="512"/>
        <item m="1" x="510"/>
        <item m="1" x="508"/>
        <item m="1" x="71"/>
        <item m="1" x="503"/>
        <item m="1" x="507"/>
        <item m="1" x="504"/>
        <item m="1" x="495"/>
        <item m="1" x="465"/>
        <item m="1" x="505"/>
        <item m="1" x="502"/>
        <item m="1" x="501"/>
        <item m="1" x="500"/>
        <item m="1" x="499"/>
        <item m="1" x="457"/>
        <item m="1" x="498"/>
        <item m="1" x="497"/>
        <item m="1" x="496"/>
        <item m="1" x="494"/>
        <item m="1" x="466"/>
        <item m="1" x="467"/>
        <item m="1" x="468"/>
        <item x="5"/>
        <item m="1" x="464"/>
        <item m="1" x="461"/>
        <item m="1" x="462"/>
        <item m="1" x="463"/>
        <item m="1" x="386"/>
        <item m="1" x="458"/>
        <item m="1" x="406"/>
        <item m="1" x="459"/>
        <item m="1" x="460"/>
        <item m="1" x="454"/>
        <item m="1" x="455"/>
        <item m="1" x="456"/>
        <item m="1" x="451"/>
        <item m="1" x="448"/>
        <item m="1" x="450"/>
        <item m="1" x="453"/>
        <item m="1" x="449"/>
        <item x="8"/>
        <item m="1" x="446"/>
        <item m="1" x="443"/>
        <item m="1" x="444"/>
        <item m="1" x="445"/>
        <item m="1" x="447"/>
        <item m="1" x="104"/>
        <item m="1" x="440"/>
        <item m="1" x="442"/>
        <item m="1" x="439"/>
        <item m="1" x="441"/>
        <item m="1" x="434"/>
        <item m="1" x="436"/>
        <item m="1" x="438"/>
        <item m="1" x="435"/>
        <item m="1" x="437"/>
        <item m="1" x="430"/>
        <item m="1" x="431"/>
        <item m="1" x="432"/>
        <item m="1" x="433"/>
        <item m="1" x="391"/>
        <item m="1" x="297"/>
        <item x="19"/>
        <item m="1" x="427"/>
        <item m="1" x="428"/>
        <item m="1" x="429"/>
        <item m="1" x="424"/>
        <item m="1" x="388"/>
        <item m="1" x="425"/>
        <item m="1" x="371"/>
        <item m="1" x="426"/>
        <item m="1" x="419"/>
        <item m="1" x="421"/>
        <item m="1" x="422"/>
        <item m="1" x="420"/>
        <item m="1" x="423"/>
        <item m="1" x="418"/>
        <item m="1" x="416"/>
        <item m="1" x="415"/>
        <item m="1" x="417"/>
        <item m="1" x="414"/>
        <item m="1" x="284"/>
        <item m="1" x="285"/>
        <item m="1" x="411"/>
        <item m="1" x="412"/>
        <item m="1" x="413"/>
        <item m="1" x="407"/>
        <item m="1" x="408"/>
        <item m="1" x="409"/>
        <item m="1" x="410"/>
        <item m="1" x="402"/>
        <item m="1" x="403"/>
        <item m="1" x="269"/>
        <item m="1" x="404"/>
        <item m="1" x="399"/>
        <item m="1" x="397"/>
        <item m="1" x="396"/>
        <item m="1" x="398"/>
        <item m="1" x="400"/>
        <item m="1" x="395"/>
        <item m="1" x="268"/>
        <item m="1" x="394"/>
        <item m="1" x="393"/>
        <item m="1" x="392"/>
        <item m="1" x="390"/>
        <item m="1" x="389"/>
        <item m="1" x="286"/>
        <item m="1" x="383"/>
        <item m="1" x="385"/>
        <item m="1" x="387"/>
        <item m="1" x="384"/>
        <item m="1" x="380"/>
        <item m="1" x="381"/>
        <item m="1" x="379"/>
        <item m="1" x="382"/>
        <item m="1" x="378"/>
        <item m="1" x="287"/>
        <item m="1" x="288"/>
        <item m="1" x="376"/>
        <item m="1" x="377"/>
        <item m="1" x="375"/>
        <item m="1" x="374"/>
        <item m="1" x="373"/>
        <item m="1" x="372"/>
        <item m="1" x="316"/>
        <item m="1" x="289"/>
        <item m="1" x="367"/>
        <item m="1" x="369"/>
        <item m="1" x="202"/>
        <item m="1" x="370"/>
        <item m="1" x="290"/>
        <item m="1" x="364"/>
        <item m="1" x="365"/>
        <item m="1" x="366"/>
        <item m="1" x="363"/>
        <item m="1" x="361"/>
        <item m="1" x="86"/>
        <item m="1" x="362"/>
        <item m="1" x="360"/>
        <item m="1" x="351"/>
        <item m="1" x="348"/>
        <item m="1" x="354"/>
        <item m="1" x="357"/>
        <item m="1" x="359"/>
        <item m="1" x="358"/>
        <item m="1" x="345"/>
        <item m="1" x="356"/>
        <item m="1" x="355"/>
        <item m="1" x="346"/>
        <item m="1" x="353"/>
        <item m="1" x="352"/>
        <item m="1" x="344"/>
        <item m="1" x="349"/>
        <item m="1" x="347"/>
        <item m="1" x="343"/>
        <item x="11"/>
        <item m="1" x="338"/>
        <item m="1" x="339"/>
        <item m="1" x="340"/>
        <item m="1" x="341"/>
        <item m="1" x="342"/>
        <item m="1" x="324"/>
        <item m="1" x="335"/>
        <item m="1" x="336"/>
        <item m="1" x="337"/>
        <item m="1" x="334"/>
        <item m="1" x="321"/>
        <item m="1" x="331"/>
        <item m="1" x="332"/>
        <item m="1" x="333"/>
        <item m="1" x="327"/>
        <item m="1" x="326"/>
        <item m="1" x="328"/>
        <item m="1" x="330"/>
        <item m="1" x="323"/>
        <item m="1" x="325"/>
        <item m="1" x="291"/>
        <item m="1" x="219"/>
        <item m="1" x="292"/>
        <item m="1" x="322"/>
        <item m="1" x="318"/>
        <item m="1" x="319"/>
        <item m="1" x="315"/>
        <item m="1" x="320"/>
        <item m="1" x="313"/>
        <item m="1" x="314"/>
        <item m="1" x="317"/>
        <item m="1" x="293"/>
        <item m="1" x="307"/>
        <item m="1" x="308"/>
        <item m="1" x="311"/>
        <item m="1" x="312"/>
        <item m="1" x="305"/>
        <item m="1" x="309"/>
        <item m="1" x="310"/>
        <item m="1" x="300"/>
        <item m="1" x="301"/>
        <item m="1" x="306"/>
        <item m="1" x="304"/>
        <item m="1" x="302"/>
        <item m="1" x="303"/>
        <item m="1" x="298"/>
        <item m="1" x="294"/>
        <item m="1" x="299"/>
        <item m="1" x="296"/>
        <item m="1" x="217"/>
        <item m="1" x="278"/>
        <item m="1" x="283"/>
        <item m="1" x="295"/>
        <item m="1" x="265"/>
        <item m="1" x="270"/>
        <item m="1" x="271"/>
        <item m="1" x="264"/>
        <item m="1" x="258"/>
        <item m="1" x="259"/>
        <item m="1" x="79"/>
        <item m="1" x="272"/>
        <item m="1" x="277"/>
        <item m="1" x="282"/>
        <item m="1" x="280"/>
        <item m="1" x="275"/>
        <item m="1" x="279"/>
        <item m="1" x="274"/>
        <item m="1" x="276"/>
        <item m="1" x="251"/>
        <item m="1" x="260"/>
        <item m="1" x="262"/>
        <item m="1" x="263"/>
        <item m="1" x="261"/>
        <item m="1" x="266"/>
        <item m="1" x="267"/>
        <item m="1" x="256"/>
        <item m="1" x="257"/>
        <item x="9"/>
        <item x="10"/>
        <item x="12"/>
        <item m="1" x="252"/>
        <item m="1" x="253"/>
        <item m="1" x="254"/>
        <item m="1" x="255"/>
        <item m="1" x="246"/>
        <item m="1" x="248"/>
        <item m="1" x="249"/>
        <item m="1" x="250"/>
        <item m="1" x="242"/>
        <item m="1" x="243"/>
        <item m="1" x="247"/>
        <item m="1" x="245"/>
        <item m="1" x="239"/>
        <item m="1" x="244"/>
        <item m="1" x="238"/>
        <item m="1" x="234"/>
        <item m="1" x="235"/>
        <item m="1" x="240"/>
        <item m="1" x="236"/>
        <item m="1" x="233"/>
        <item m="1" x="237"/>
        <item m="1" x="228"/>
        <item m="1" x="229"/>
        <item m="1" x="230"/>
        <item m="1" x="231"/>
        <item m="1" x="232"/>
        <item m="1" x="223"/>
        <item m="1" x="224"/>
        <item m="1" x="225"/>
        <item m="1" x="226"/>
        <item m="1" x="227"/>
        <item m="1" x="218"/>
        <item m="1" x="220"/>
        <item m="1" x="221"/>
        <item m="1" x="222"/>
        <item m="1" x="212"/>
        <item m="1" x="213"/>
        <item m="1" x="214"/>
        <item m="1" x="215"/>
        <item m="1" x="216"/>
        <item m="1" x="66"/>
        <item m="1" x="210"/>
        <item m="1" x="211"/>
        <item m="1" x="208"/>
        <item m="1" x="209"/>
        <item m="1" x="204"/>
        <item m="1" x="205"/>
        <item m="1" x="206"/>
        <item x="13"/>
        <item m="1" x="207"/>
        <item m="1" x="201"/>
        <item m="1" x="203"/>
        <item m="1" x="197"/>
        <item m="1" x="200"/>
        <item m="1" x="190"/>
        <item m="1" x="191"/>
        <item m="1" x="192"/>
        <item m="1" x="199"/>
        <item m="1" x="198"/>
        <item m="1" x="194"/>
        <item m="1" x="196"/>
        <item m="1" x="195"/>
        <item m="1" x="193"/>
        <item m="1" x="189"/>
        <item m="1" x="187"/>
        <item m="1" x="184"/>
        <item m="1" x="181"/>
        <item m="1" x="188"/>
        <item m="1" x="171"/>
        <item m="1" x="186"/>
        <item m="1" x="185"/>
        <item m="1" x="172"/>
        <item m="1" x="183"/>
        <item m="1" x="173"/>
        <item m="1" x="180"/>
        <item m="1" x="179"/>
        <item m="1" x="175"/>
        <item m="1" x="177"/>
        <item m="1" x="176"/>
        <item m="1" x="174"/>
        <item m="1" x="166"/>
        <item m="1" x="167"/>
        <item m="1" x="168"/>
        <item m="1" x="169"/>
        <item m="1" x="170"/>
        <item m="1" x="165"/>
        <item m="1" x="162"/>
        <item m="1" x="156"/>
        <item m="1" x="153"/>
        <item m="1" x="159"/>
        <item m="1" x="164"/>
        <item m="1" x="163"/>
        <item m="1" x="146"/>
        <item m="1" x="161"/>
        <item m="1" x="160"/>
        <item m="1" x="147"/>
        <item m="1" x="158"/>
        <item m="1" x="157"/>
        <item m="1" x="150"/>
        <item m="1" x="155"/>
        <item m="1" x="154"/>
        <item m="1" x="152"/>
        <item m="1" x="151"/>
        <item m="1" x="149"/>
        <item m="1" x="142"/>
        <item m="1" x="143"/>
        <item m="1" x="144"/>
        <item m="1" x="145"/>
        <item m="1" x="136"/>
        <item m="1" x="137"/>
        <item m="1" x="138"/>
        <item m="1" x="139"/>
        <item m="1" x="140"/>
        <item m="1" x="131"/>
        <item m="1" x="132"/>
        <item m="1" x="133"/>
        <item m="1" x="134"/>
        <item m="1" x="135"/>
        <item m="1" x="122"/>
        <item m="1" x="123"/>
        <item m="1" x="130"/>
        <item m="1" x="129"/>
        <item m="1" x="126"/>
        <item m="1" x="119"/>
        <item m="1" x="128"/>
        <item m="1" x="127"/>
        <item m="1" x="120"/>
        <item m="1" x="125"/>
        <item m="1" x="124"/>
        <item m="1" x="117"/>
        <item m="1" x="118"/>
        <item m="1" x="121"/>
        <item m="1" x="113"/>
        <item m="1" x="116"/>
        <item m="1" x="115"/>
        <item m="1" x="114"/>
        <item m="1" x="112"/>
        <item m="1" x="108"/>
        <item m="1" x="109"/>
        <item m="1" x="110"/>
        <item m="1" x="107"/>
        <item m="1" x="111"/>
        <item x="14"/>
        <item m="1" x="103"/>
        <item m="1" x="105"/>
        <item m="1" x="106"/>
        <item m="1" x="99"/>
        <item m="1" x="100"/>
        <item m="1" x="102"/>
        <item m="1" x="83"/>
        <item m="1" x="94"/>
        <item m="1" x="95"/>
        <item m="1" x="96"/>
        <item m="1" x="97"/>
        <item m="1" x="98"/>
        <item m="1" x="91"/>
        <item m="1" x="92"/>
        <item m="1" x="93"/>
        <item m="1" x="89"/>
        <item m="1" x="90"/>
        <item m="1" x="87"/>
        <item x="15"/>
        <item m="1" x="88"/>
        <item m="1" x="84"/>
        <item m="1" x="85"/>
        <item m="1" x="35"/>
        <item m="1" x="80"/>
        <item m="1" x="81"/>
        <item m="1" x="82"/>
        <item m="1" x="74"/>
        <item m="1" x="75"/>
        <item m="1" x="76"/>
        <item m="1" x="77"/>
        <item m="1" x="78"/>
        <item x="16"/>
        <item m="1" x="69"/>
        <item m="1" x="70"/>
        <item m="1" x="72"/>
        <item m="1" x="73"/>
        <item m="1" x="67"/>
        <item m="1" x="63"/>
        <item m="1" x="68"/>
        <item m="1" x="60"/>
        <item m="1" x="61"/>
        <item m="1" x="62"/>
        <item m="1" x="64"/>
        <item m="1" x="55"/>
        <item m="1" x="57"/>
        <item m="1" x="58"/>
        <item m="1" x="59"/>
        <item m="1" x="50"/>
        <item m="1" x="51"/>
        <item m="1" x="52"/>
        <item m="1" x="54"/>
        <item m="1" x="47"/>
        <item m="1" x="48"/>
        <item m="1" x="49"/>
        <item m="1" x="45"/>
        <item m="1" x="46"/>
        <item m="1" x="40"/>
        <item m="1" x="41"/>
        <item m="1" x="42"/>
        <item m="1" x="44"/>
        <item m="1" x="36"/>
        <item m="1" x="37"/>
        <item m="1" x="38"/>
        <item m="1" x="39"/>
        <item x="17"/>
        <item x="18"/>
        <item m="1" x="32"/>
        <item m="1" x="33"/>
        <item m="1" x="34"/>
        <item m="1" x="26"/>
        <item m="1" x="27"/>
        <item m="1" x="28"/>
        <item m="1" x="30"/>
        <item x="23"/>
        <item x="21"/>
        <item x="22"/>
        <item x="24"/>
        <item t="default"/>
      </items>
    </pivotField>
    <pivotField showAll="0"/>
    <pivotField axis="axisCol" showAll="0">
      <items count="9">
        <item x="2"/>
        <item h="1" x="3"/>
        <item h="1" m="1" x="7"/>
        <item h="1" x="0"/>
        <item h="1" x="1"/>
        <item h="1" m="1" x="6"/>
        <item h="1" m="1" x="4"/>
        <item h="1" m="1" x="5"/>
        <item t="default"/>
      </items>
    </pivotField>
    <pivotField showAll="0"/>
    <pivotField showAll="0"/>
    <pivotField showAll="0"/>
    <pivotField showAll="0"/>
    <pivotField showAll="0"/>
    <pivotField showAll="0"/>
    <pivotField showAll="0"/>
    <pivotField showAll="0"/>
  </pivotFields>
  <rowFields count="1">
    <field x="4"/>
  </rowFields>
  <rowItems count="3">
    <i>
      <x v="2"/>
    </i>
    <i>
      <x v="951"/>
    </i>
    <i t="grand">
      <x/>
    </i>
  </rowItems>
  <colFields count="1">
    <field x="6"/>
  </colFields>
  <colItems count="2">
    <i>
      <x/>
    </i>
    <i t="grand">
      <x/>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D20626-6BD4-46F7-9F42-5E1875C58A00}" name="PivotTable11" cacheId="2"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A1:B3" firstHeaderRow="1" firstDataRow="2" firstDataCol="1"/>
  <pivotFields count="18">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m="1" x="7"/>
        <item m="1" x="6"/>
        <item h="1" x="1"/>
        <item h="1" m="1" x="5"/>
        <item h="1" x="0"/>
        <item h="1" x="3"/>
        <item h="1" m="1" x="4"/>
        <item h="1" x="2"/>
        <item t="default"/>
      </items>
    </pivotField>
    <pivotField showAll="0"/>
  </pivotFields>
  <rowItems count="1">
    <i/>
  </rowItems>
  <colFields count="1">
    <field x="16"/>
  </colFields>
  <colItems count="1">
    <i t="grand">
      <x/>
    </i>
  </colItems>
  <dataFields count="1">
    <dataField name="Summe von I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18CD2E0-3B30-4A34-B248-3F6A4A44A272}" name="PivotTable10"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E11" firstHeaderRow="1" firstDataRow="2" firstDataCol="1" rowPageCount="1" colPageCount="1"/>
  <pivotFields count="30">
    <pivotField showAll="0"/>
    <pivotField axis="axisCol" showAll="0">
      <items count="7">
        <item x="5"/>
        <item x="4"/>
        <item h="1" x="0"/>
        <item x="3"/>
        <item h="1" x="1"/>
        <item h="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x="6"/>
        <item x="2"/>
        <item x="3"/>
        <item x="0"/>
        <item x="4"/>
        <item x="1"/>
        <item x="5"/>
        <item t="default"/>
      </items>
    </pivotField>
    <pivotField showAll="0"/>
    <pivotField showAll="0"/>
    <pivotField showAll="0"/>
    <pivotField showAll="0"/>
  </pivotFields>
  <rowFields count="1">
    <field x="25"/>
  </rowFields>
  <rowItems count="7">
    <i>
      <x/>
    </i>
    <i>
      <x v="2"/>
    </i>
    <i>
      <x v="3"/>
    </i>
    <i>
      <x v="4"/>
    </i>
    <i>
      <x v="5"/>
    </i>
    <i>
      <x v="7"/>
    </i>
    <i t="grand">
      <x/>
    </i>
  </rowItems>
  <colFields count="1">
    <field x="1"/>
  </colFields>
  <colItems count="4">
    <i>
      <x/>
    </i>
    <i>
      <x v="1"/>
    </i>
    <i>
      <x v="3"/>
    </i>
    <i t="grand">
      <x/>
    </i>
  </colItems>
  <pageFields count="1">
    <pageField fld="15" item="0" hier="-1"/>
  </pageFields>
  <dataFields count="1">
    <dataField name="Summe von ID" fld="3" baseField="0" baseItem="0"/>
  </dataFields>
  <chartFormats count="8">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 chart="3" format="6">
      <pivotArea type="data" outline="0" fieldPosition="0">
        <references count="3">
          <reference field="4294967294" count="1" selected="0">
            <x v="0"/>
          </reference>
          <reference field="1" count="1" selected="0">
            <x v="0"/>
          </reference>
          <reference field="25" count="1" selected="0">
            <x v="2"/>
          </reference>
        </references>
      </pivotArea>
    </chartFormat>
    <chartFormat chart="3" format="7">
      <pivotArea type="data" outline="0" fieldPosition="0">
        <references count="3">
          <reference field="4294967294" count="1" selected="0">
            <x v="0"/>
          </reference>
          <reference field="1" count="1" selected="0">
            <x v="0"/>
          </reference>
          <reference field="25" count="1" selected="0">
            <x v="0"/>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 chart="3" format="9" series="1">
      <pivotArea type="data" outline="0" fieldPosition="0">
        <references count="2">
          <reference field="4294967294" count="1" selected="0">
            <x v="0"/>
          </reference>
          <reference field="1" count="1" selected="0">
            <x v="3"/>
          </reference>
        </references>
      </pivotArea>
    </chartFormat>
    <chartFormat chart="3" format="10" series="1">
      <pivotArea type="data" outline="0" fieldPosition="0">
        <references count="2">
          <reference field="4294967294" count="1" selected="0">
            <x v="0"/>
          </reference>
          <reference field="1" count="1" selected="0">
            <x v="4"/>
          </reference>
        </references>
      </pivotArea>
    </chartFormat>
    <chartFormat chart="3" format="11"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3339DC2-7CB5-4E7D-9523-6AD05A5B680E}" name="PivotTable17" cacheId="2"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B28" firstHeaderRow="1" firstDataRow="1" firstDataCol="1"/>
  <pivotFields count="18">
    <pivotField showAll="0"/>
    <pivotField showAll="0"/>
    <pivotField axis="axisRow" showAll="0">
      <items count="31">
        <item m="1" x="29"/>
        <item m="1" x="28"/>
        <item x="0"/>
        <item m="1" x="26"/>
        <item m="1" x="27"/>
        <item x="1"/>
        <item x="2"/>
        <item x="3"/>
        <item x="4"/>
        <item x="5"/>
        <item x="6"/>
        <item x="7"/>
        <item x="8"/>
        <item x="9"/>
        <item x="10"/>
        <item x="11"/>
        <item x="12"/>
        <item x="13"/>
        <item x="14"/>
        <item x="15"/>
        <item x="16"/>
        <item x="17"/>
        <item x="18"/>
        <item x="19"/>
        <item x="20"/>
        <item x="21"/>
        <item x="22"/>
        <item x="23"/>
        <item x="24"/>
        <item x="25"/>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v="2"/>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me von ID" fld="3" baseField="0" baseItem="0"/>
  </dataField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259A9A0-F7F2-4ED2-9A08-835E6E40A83B}" name="PivotTable16" cacheId="5"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4">
  <location ref="A3:G7" firstHeaderRow="1" firstDataRow="2" firstDataCol="1" rowPageCount="1" colPageCount="1"/>
  <pivotFields count="30">
    <pivotField showAll="0"/>
    <pivotField axis="axisCol" showAll="0">
      <items count="7">
        <item x="5"/>
        <item x="4"/>
        <item x="3"/>
        <item x="0"/>
        <item x="1"/>
        <item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1"/>
        <item x="0"/>
        <item t="default"/>
      </items>
    </pivotField>
    <pivotField showAll="0"/>
    <pivotField showAll="0"/>
    <pivotField showAll="0"/>
    <pivotField showAll="0"/>
    <pivotField showAll="0"/>
    <pivotField showAll="0"/>
    <pivotField showAll="0"/>
    <pivotField showAll="0"/>
    <pivotField showAll="0"/>
    <pivotField axis="axisRow" showAll="0">
      <items count="9">
        <item x="7"/>
        <item h="1" x="6"/>
        <item x="2"/>
        <item h="1" x="3"/>
        <item h="1" x="0"/>
        <item h="1" x="4"/>
        <item h="1" x="1"/>
        <item h="1" x="5"/>
        <item t="default"/>
      </items>
    </pivotField>
    <pivotField showAll="0"/>
    <pivotField showAll="0"/>
    <pivotField showAll="0"/>
    <pivotField showAll="0"/>
  </pivotFields>
  <rowFields count="1">
    <field x="25"/>
  </rowFields>
  <rowItems count="3">
    <i>
      <x/>
    </i>
    <i>
      <x v="2"/>
    </i>
    <i t="grand">
      <x/>
    </i>
  </rowItems>
  <colFields count="1">
    <field x="1"/>
  </colFields>
  <colItems count="6">
    <i>
      <x/>
    </i>
    <i>
      <x v="1"/>
    </i>
    <i>
      <x v="2"/>
    </i>
    <i>
      <x v="4"/>
    </i>
    <i>
      <x v="5"/>
    </i>
    <i t="grand">
      <x/>
    </i>
  </colItems>
  <pageFields count="1">
    <pageField fld="15" hier="-1"/>
  </pageFields>
  <dataFields count="1">
    <dataField name="Summe von ID" fld="3" baseField="0" baseItem="0"/>
  </dataFields>
  <chartFormats count="12">
    <chartFormat chart="3" format="8" series="1">
      <pivotArea type="data" outline="0" fieldPosition="0">
        <references count="2">
          <reference field="4294967294" count="1" selected="0">
            <x v="0"/>
          </reference>
          <reference field="25" count="1" selected="0">
            <x v="0"/>
          </reference>
        </references>
      </pivotArea>
    </chartFormat>
    <chartFormat chart="3" format="9" series="1">
      <pivotArea type="data" outline="0" fieldPosition="0">
        <references count="2">
          <reference field="4294967294" count="1" selected="0">
            <x v="0"/>
          </reference>
          <reference field="25" count="1" selected="0">
            <x v="1"/>
          </reference>
        </references>
      </pivotArea>
    </chartFormat>
    <chartFormat chart="3" format="10" series="1">
      <pivotArea type="data" outline="0" fieldPosition="0">
        <references count="2">
          <reference field="4294967294" count="1" selected="0">
            <x v="0"/>
          </reference>
          <reference field="25" count="1" selected="0">
            <x v="2"/>
          </reference>
        </references>
      </pivotArea>
    </chartFormat>
    <chartFormat chart="3" format="11" series="1">
      <pivotArea type="data" outline="0" fieldPosition="0">
        <references count="2">
          <reference field="4294967294" count="1" selected="0">
            <x v="0"/>
          </reference>
          <reference field="25"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3">
          <reference field="4294967294" count="1" selected="0">
            <x v="0"/>
          </reference>
          <reference field="1" count="1" selected="0">
            <x v="2"/>
          </reference>
          <reference field="25" count="1" selected="0">
            <x v="3"/>
          </reference>
        </references>
      </pivotArea>
    </chartFormat>
    <chartFormat chart="3" format="14" series="1">
      <pivotArea type="data" outline="0" fieldPosition="0">
        <references count="2">
          <reference field="4294967294" count="1" selected="0">
            <x v="0"/>
          </reference>
          <reference field="1" count="1" selected="0">
            <x v="2"/>
          </reference>
        </references>
      </pivotArea>
    </chartFormat>
    <chartFormat chart="3" format="15" series="1">
      <pivotArea type="data" outline="0" fieldPosition="0">
        <references count="2">
          <reference field="4294967294" count="1" selected="0">
            <x v="0"/>
          </reference>
          <reference field="1" count="1" selected="0">
            <x v="1"/>
          </reference>
        </references>
      </pivotArea>
    </chartFormat>
    <chartFormat chart="3" format="16" series="1">
      <pivotArea type="data" outline="0" fieldPosition="0">
        <references count="2">
          <reference field="4294967294" count="1" selected="0">
            <x v="0"/>
          </reference>
          <reference field="1" count="1" selected="0">
            <x v="0"/>
          </reference>
        </references>
      </pivotArea>
    </chartFormat>
    <chartFormat chart="3" format="17" series="1">
      <pivotArea type="data" outline="0" fieldPosition="0">
        <references count="2">
          <reference field="4294967294" count="1" selected="0">
            <x v="0"/>
          </reference>
          <reference field="1" count="1" selected="0">
            <x v="3"/>
          </reference>
        </references>
      </pivotArea>
    </chartFormat>
    <chartFormat chart="3" format="18" series="1">
      <pivotArea type="data" outline="0" fieldPosition="0">
        <references count="2">
          <reference field="4294967294" count="1" selected="0">
            <x v="0"/>
          </reference>
          <reference field="1" count="1" selected="0">
            <x v="4"/>
          </reference>
        </references>
      </pivotArea>
    </chartFormat>
    <chartFormat chart="3" format="19"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3E0F5DA-395F-4BEA-B294-7A3790A0BC8B}" name="PivotTable15" cacheId="6"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5">
  <location ref="A1:C5" firstHeaderRow="1" firstDataRow="2" firstDataCol="1"/>
  <pivotFields count="30">
    <pivotField showAll="0"/>
    <pivotField axis="axisRow" showAll="0">
      <items count="5">
        <item h="1" x="0"/>
        <item x="2"/>
        <item x="1"/>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9">
        <item h="1" x="4"/>
        <item h="1" x="0"/>
        <item h="1" x="1"/>
        <item x="2"/>
        <item h="1" x="3"/>
        <item h="1" x="5"/>
        <item h="1" x="6"/>
        <item h="1" x="7"/>
        <item t="default"/>
      </items>
    </pivotField>
    <pivotField showAll="0"/>
    <pivotField showAll="0"/>
    <pivotField showAll="0"/>
    <pivotField showAll="0"/>
  </pivotFields>
  <rowFields count="1">
    <field x="1"/>
  </rowFields>
  <rowItems count="3">
    <i>
      <x v="1"/>
    </i>
    <i>
      <x v="2"/>
    </i>
    <i t="grand">
      <x/>
    </i>
  </rowItems>
  <colFields count="1">
    <field x="25"/>
  </colFields>
  <colItems count="2">
    <i>
      <x v="3"/>
    </i>
    <i t="grand">
      <x/>
    </i>
  </colItems>
  <dataFields count="1">
    <dataField name="Summe von ID" fld="3" baseField="0" baseItem="0"/>
  </dataFields>
  <chartFormats count="2">
    <chartFormat chart="3" format="2" series="1">
      <pivotArea type="data" outline="0" fieldPosition="0">
        <references count="2">
          <reference field="4294967294" count="1" selected="0">
            <x v="0"/>
          </reference>
          <reference field="25" count="1" selected="0">
            <x v="3"/>
          </reference>
        </references>
      </pivotArea>
    </chartFormat>
    <chartFormat chart="3" format="3">
      <pivotArea type="data" outline="0" fieldPosition="0">
        <references count="3">
          <reference field="4294967294" count="1" selected="0">
            <x v="0"/>
          </reference>
          <reference field="1" count="1" selected="0">
            <x v="1"/>
          </reference>
          <reference field="2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7542E19-D1CE-437C-9555-866CC9AAA8C3}" name="PivotTable18" cacheId="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6">
  <location ref="A3:B7" firstHeaderRow="1" firstDataRow="1" firstDataCol="1" rowPageCount="1" colPageCount="1"/>
  <pivotFields count="6">
    <pivotField showAll="0"/>
    <pivotField axis="axisRow" showAll="0">
      <items count="51">
        <item x="8"/>
        <item x="9"/>
        <item x="10"/>
        <item x="11"/>
        <item x="12"/>
        <item x="13"/>
        <item x="14"/>
        <item x="15"/>
        <item x="16"/>
        <item x="0"/>
        <item x="1"/>
        <item x="2"/>
        <item x="3"/>
        <item x="4"/>
        <item x="5"/>
        <item x="6"/>
        <item x="7"/>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numFmtId="1" showAll="0"/>
    <pivotField dataField="1" showAll="0"/>
    <pivotField axis="axisPage" multipleItemSelectionAllowed="1" showAll="0">
      <items count="12">
        <item h="1" x="4"/>
        <item h="1" x="3"/>
        <item x="0"/>
        <item h="1" x="2"/>
        <item h="1" x="1"/>
        <item h="1" x="7"/>
        <item h="1" x="5"/>
        <item h="1" x="8"/>
        <item h="1" x="9"/>
        <item h="1" x="10"/>
        <item h="1" x="6"/>
        <item t="default"/>
      </items>
    </pivotField>
  </pivotFields>
  <rowFields count="1">
    <field x="1"/>
  </rowFields>
  <rowItems count="4">
    <i>
      <x v="9"/>
    </i>
    <i>
      <x v="10"/>
    </i>
    <i>
      <x v="11"/>
    </i>
    <i t="grand">
      <x/>
    </i>
  </rowItems>
  <colItems count="1">
    <i/>
  </colItems>
  <pageFields count="1">
    <pageField fld="5" hier="-1"/>
  </pageFields>
  <dataFields count="1">
    <dataField name="Summe von Capacity" fld="4" baseField="0" baseItem="0"/>
  </dataFields>
  <chartFormats count="2">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inter" xr10:uid="{F2525E4D-3E8F-4A7A-B9E7-A2FAAC54E64E}" sourceName="Printer">
  <pivotTables>
    <pivotTable tabId="94" name="PivotTable1"/>
    <pivotTable tabId="96" name="PivotTable3"/>
  </pivotTables>
  <data>
    <tabular pivotCacheId="398557678">
      <items count="8">
        <i x="6" s="1"/>
        <i x="1" s="1"/>
        <i x="2" s="1"/>
        <i x="3" s="1"/>
        <i x="4" s="1"/>
        <i x="5" s="1"/>
        <i x="7" s="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 xr10:uid="{FE338456-250B-49B8-AA98-6931C8BCFCDA}" sourceName="Second-Rate_x000a_Goods">
  <pivotTables>
    <pivotTable tabId="95" name="PivotTable2"/>
    <pivotTable tabId="94" name="PivotTable1"/>
    <pivotTable tabId="96" name="PivotTable3"/>
  </pivotTables>
  <data>
    <tabular pivotCacheId="398557678">
      <items count="3">
        <i x="2" s="1"/>
        <i x="1"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 xr10:uid="{97A8B25E-3557-4E43-997F-47D31126CE45}" sourceName="Prozess Step">
  <pivotTables>
    <pivotTable tabId="95" name="PivotTable2"/>
  </pivotTables>
  <data>
    <tabular pivotCacheId="398557678">
      <items count="8">
        <i x="4" s="1"/>
        <i x="7" s="1"/>
        <i x="5" s="1"/>
        <i x="1" s="1"/>
        <i x="6" s="1"/>
        <i x="2" s="1"/>
        <i x="3"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1" xr10:uid="{ED1E732A-E1E0-4881-BA22-CA683BCCE33A}" sourceName="Product">
  <pivotTables>
    <pivotTable tabId="103" name="PivotTable9"/>
    <pivotTable tabId="96" name="PivotTable3"/>
    <pivotTable tabId="95" name="PivotTable2"/>
    <pivotTable tabId="94" name="PivotTable1"/>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1" xr10:uid="{A1FC3B37-3DCE-44CB-BA08-08E3EFE1315A}" sourceName="Second-Rate_x000a_Goods">
  <pivotTables>
    <pivotTable tabId="104" name="PivotTable10"/>
  </pivotTables>
  <data>
    <tabular pivotCacheId="398557678">
      <items count="3">
        <i x="2" s="1"/>
        <i x="1"/>
        <i x="0"/>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 xr10:uid="{2DE62DE9-203D-4DD9-9D9D-8E62B18D1F77}" sourceName="Product">
  <pivotTables>
    <pivotTable tabId="104" name="PivotTable10"/>
  </pivotTables>
  <data>
    <tabular pivotCacheId="398557678" showMissing="0">
      <items count="6">
        <i x="5" s="1"/>
        <i x="2"/>
        <i x="4" s="1"/>
        <i x="1"/>
        <i x="3" s="1"/>
        <i x="0"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econd_Rate_Goods2" xr10:uid="{68C64FE6-6851-49BE-888B-C6D42E7E2F62}" sourceName="Second-Rate_x000a_Goods">
  <pivotTables>
    <pivotTable tabId="110" name="PivotTable16"/>
  </pivotTables>
  <data>
    <tabular pivotCacheId="398557678">
      <items count="3">
        <i x="2" s="1"/>
        <i x="1" s="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2" xr10:uid="{A729EC28-589A-44F9-9EED-E5FF70547421}" sourceName="Product">
  <pivotTables>
    <pivotTable tabId="110" name="PivotTable16"/>
  </pivotTables>
  <data>
    <tabular pivotCacheId="398557678">
      <items count="6">
        <i x="5" s="1"/>
        <i x="2" s="1"/>
        <i x="4" s="1"/>
        <i x="1" s="1"/>
        <i x="3" s="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zess_Step1" xr10:uid="{79C4A8A7-FE90-4467-9D2D-A39438342D15}" sourceName="Prozess Step">
  <pivotTables>
    <pivotTable tabId="110" name="PivotTable16"/>
  </pivotTables>
  <data>
    <tabular pivotCacheId="398557678">
      <items count="8">
        <i x="4"/>
        <i x="7" s="1"/>
        <i x="5"/>
        <i x="1"/>
        <i x="6"/>
        <i x="2" s="1"/>
        <i x="3"/>
        <i x="0"/>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_Group" xr10:uid="{C40D342E-61FC-4106-AD70-4265642A3A71}" sourceName="Product Group">
  <pivotTables>
    <pivotTable tabId="112" name="PivotTable18"/>
  </pivotTables>
  <data>
    <tabular pivotCacheId="2053692574">
      <items count="11">
        <i x="4"/>
        <i x="3"/>
        <i x="0" s="1"/>
        <i x="2"/>
        <i x="1"/>
        <i x="7"/>
        <i x="5"/>
        <i x="8"/>
        <i x="9"/>
        <i x="10"/>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ter" xr10:uid="{B3A5DFD6-6438-405B-8EC5-B4728736CC94}" cache="Datenschnitt_Printer" caption="Printer" rowHeight="257175"/>
  <slicer name="Second-Rate_x000a_Goods" xr10:uid="{9E08B30C-17CF-4148-922A-0D61F9947E58}" cache="Datenschnitt_Second_Rate_Goods" caption="Second-Rate_x000a_Goods" rowHeight="257175"/>
  <slicer name="Prozess Step" xr10:uid="{DE41A184-02F7-4281-90CC-F71BB65CD6B0}" cache="Datenschnitt_Prozess_Step" caption="Prozess Step" rowHeight="257175"/>
  <slicer name="Product" xr10:uid="{B9309C87-A69E-47F7-8F56-ECCD504EC38B}" cache="Datenschnitt_Product1" caption="Product"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1" xr10:uid="{A730957D-11FF-41E7-88E8-71739D5FCB0E}" cache="Datenschnitt_Second_Rate_Goods1" caption="Second-Rate_x000a_Goods" rowHeight="257175"/>
  <slicer name="Product 1" xr10:uid="{246EE142-9D1D-48EC-88B0-4FD7D593CED8}" cache="Datenschnitt_Product" caption="Product"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ond-Rate_x000a_Goods 2" xr10:uid="{7019775A-1AFD-461C-8F16-DCDAA6FD5E6E}" cache="Datenschnitt_Second_Rate_Goods2" caption="Second-Rate_x000a_Goods" rowHeight="257175"/>
  <slicer name="Product 2" xr10:uid="{F2876ACF-5B9B-4721-A6B2-CF49ED1C6B4C}" cache="Datenschnitt_Product2" caption="Product" rowHeight="257175"/>
  <slicer name="Prozess Step 1" xr10:uid="{F030B551-52A7-4D61-9048-92645B4FD4AC}" cache="Datenschnitt_Prozess_Step1" caption="Prozess Step"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Group" xr10:uid="{0BE00E70-63AF-470E-9EDA-52CEB9B5A497}" cache="Datenschnitt_Product_Group" caption="Product Group" columnCount="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1F26B8-C527-4CC6-B058-BFE607C3DCF6}" name="Zugriff23" displayName="Zugriff23" ref="F12:K15" totalsRowShown="0" headerRowDxfId="862" dataDxfId="861">
  <autoFilter ref="F12:K15" xr:uid="{F1E36DFC-F6F9-4F16-9C46-DB5996825100}"/>
  <tableColumns count="6">
    <tableColumn id="5" xr3:uid="{6DD6F26E-E7A3-422E-BD44-04D02296C9BC}" name="Number" dataDxfId="860"/>
    <tableColumn id="6" xr3:uid="{ED6CB0E0-08E7-4FBE-B9BC-01670CD18710}" name="Version" dataDxfId="859"/>
    <tableColumn id="1" xr3:uid="{3AA31376-90D9-4201-B616-58EE186AB544}" name="Release" dataDxfId="858"/>
    <tableColumn id="2" xr3:uid="{A40AF5A2-ACCA-410F-ADDB-F19132693A03}" name="Date" dataDxfId="857"/>
    <tableColumn id="9" xr3:uid="{CE26BAAA-2C35-4D24-958B-663D5E3DBEC1}" name="ID" dataDxfId="856"/>
    <tableColumn id="3" xr3:uid="{EB0BAB8D-18A7-460B-B20E-9A99DF11080D}" name="Change Log" dataDxfId="855"/>
  </tableColumns>
  <tableStyleInfo name="Tabellenformat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14715F8-283C-466E-905B-B58E3297AFBA}" name="Zugriff" displayName="Zugriff" ref="F12:N39" totalsRowShown="0" headerRowDxfId="854" dataDxfId="853">
  <autoFilter ref="F12:N39" xr:uid="{F1E36DFC-F6F9-4F16-9C46-DB5996825100}"/>
  <tableColumns count="9">
    <tableColumn id="5" xr3:uid="{56C6B87D-AC56-45B4-835F-707D5B6EB37F}" name="Number" dataDxfId="852"/>
    <tableColumn id="6" xr3:uid="{453BC468-1D8B-4C49-B48C-C800E3B26F9E}" name="User-ID" dataDxfId="851"/>
    <tableColumn id="1" xr3:uid="{D7822B94-0476-4A1A-9A2B-E3EF8AF55278}" name="User" dataDxfId="850"/>
    <tableColumn id="2" xr3:uid="{633CC250-DAFF-4245-9B80-8BF1995D95EC}" name="Code" dataDxfId="849"/>
    <tableColumn id="3" xr3:uid="{92A1FF46-72E1-4E34-9A7A-AC0439AC55CE}" name="Usergroup" dataDxfId="848"/>
    <tableColumn id="4" xr3:uid="{B252D4F7-78F2-49BA-84A4-78E044CA0BA9}" name="Mail" dataDxfId="847"/>
    <tableColumn id="7" xr3:uid="{FD4B2DAF-0251-4EBB-A046-B64B013E1DA1}" name="OldCode" dataDxfId="846"/>
    <tableColumn id="8" xr3:uid="{D991264D-1B52-4299-AF6B-E263FE1E8869}" name="LogIn" dataDxfId="845"/>
    <tableColumn id="9" xr3:uid="{9E0A78C6-E1F1-4204-A875-3E1586DCA510}" name="ID" dataDxfId="844"/>
  </tableColumns>
  <tableStyleInfo name="Tabellenformat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408A33-7123-47D1-AE04-7DA06E1D8CD1}" name="Tabelle19" displayName="Tabelle19" ref="N17:N19" totalsRowShown="0" headerRowDxfId="840" dataDxfId="838" headerRowBorderDxfId="839" tableBorderDxfId="837" totalsRowBorderDxfId="836">
  <autoFilter ref="N17:N19" xr:uid="{FF408A33-7123-47D1-AE04-7DA06E1D8CD1}"/>
  <tableColumns count="1">
    <tableColumn id="1" xr3:uid="{126FAD56-728A-4D3B-AA87-50718A8E4328}" name="Number" dataDxfId="8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0F35CE0-C6A3-45D9-AE58-3F95406285EB}" name="Steril" displayName="Steril" ref="C26:J102" totalsRowShown="0" headerRowDxfId="819" dataDxfId="818">
  <autoFilter ref="C26:J102" xr:uid="{F1E36DFC-F6F9-4F16-9C46-DB5996825100}"/>
  <tableColumns count="8">
    <tableColumn id="1" xr3:uid="{B105FBE2-1134-4148-8D8E-CD99D9EAB73D}" name="Count" dataDxfId="817"/>
    <tableColumn id="5" xr3:uid="{B793C1D3-40CD-40AB-9BEA-79F0B22934BD}" name="Number" dataDxfId="816"/>
    <tableColumn id="6" xr3:uid="{A74AC0CB-38B1-4201-93DA-824B6C76FF40}" name="Product" dataDxfId="815"/>
    <tableColumn id="2" xr3:uid="{E3444156-B4DD-4D40-A569-BB0F84C6833F}" name="Product-ID" dataDxfId="814"/>
    <tableColumn id="3" xr3:uid="{522F6AAF-551B-4258-AF49-C9DE3B0375C6}" name="Process Step" dataDxfId="813"/>
    <tableColumn id="4" xr3:uid="{248066AE-EB39-4B50-A76D-C567F57C89F4}" name="IT-ID" dataDxfId="812"/>
    <tableColumn id="7" xr3:uid="{55FCAFB5-DD47-4D9A-8D08-378B5D0FB0BF}" name="Surface Treatment" dataDxfId="811"/>
    <tableColumn id="8" xr3:uid="{5A34F3ED-73E6-4E08-A2A2-CA1BD93F1B85}" name="Sterilisation" dataDxfId="810"/>
  </tableColumns>
  <tableStyleInfo name="Tabellenformat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7A46831-1686-4AA8-83ED-C8E0E240FAE7}" name="Check" displayName="Check" ref="L26:P27" totalsRowShown="0" headerRowDxfId="809" dataDxfId="808">
  <autoFilter ref="L26:P27" xr:uid="{E7A46831-1686-4AA8-83ED-C8E0E240FAE7}"/>
  <tableColumns count="5">
    <tableColumn id="1" xr3:uid="{A1DC29ED-E3BF-41AC-9FBF-A466F0A8845F}" name="Row" dataDxfId="807"/>
    <tableColumn id="5" xr3:uid="{D0ED1220-450B-4A5C-9A59-663DCE3E0ADC}" name="Count" dataDxfId="806"/>
    <tableColumn id="4" xr3:uid="{467DC4C9-737E-467F-8441-C370F22AA726}" name="Number" dataDxfId="805"/>
    <tableColumn id="2" xr3:uid="{A70FC984-DE88-4D93-95EE-DB8B4702BC79}" name="Product-ID" dataDxfId="804"/>
    <tableColumn id="3" xr3:uid="{422C51FE-5B07-4BD6-A03B-35889151876A}" name="Visual Check" dataDxfId="803"/>
  </tableColumns>
  <tableStyleInfo name="Tabellenformat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2CD7D5E-9540-4A88-BA31-74D7BAC1A61D}" name="QMID3236" displayName="QMID3236" ref="D22:H120" totalsRowShown="0" headerRowDxfId="801" dataDxfId="800">
  <autoFilter ref="D22:H120" xr:uid="{42CD7D5E-9540-4A88-BA31-74D7BAC1A61D}"/>
  <tableColumns count="5">
    <tableColumn id="5" xr3:uid="{E1DDF992-3F52-4524-8452-D9725662D2C4}" name="Count" dataDxfId="799"/>
    <tableColumn id="6" xr3:uid="{C94359EF-EC9F-4C56-8AB0-C4182165DCC8}" name="Product-ID" dataDxfId="798"/>
    <tableColumn id="2" xr3:uid="{326E8747-4DEF-4260-AA36-852595EFD6C1}" name="VC-ID" dataDxfId="797"/>
    <tableColumn id="9" xr3:uid="{4242A58F-02A6-44A1-BD94-76D2FB2A214B}" name="Status" dataDxfId="796"/>
    <tableColumn id="1" xr3:uid="{AFBCBA91-17B3-40E7-8677-4E875FDAD2A2}" name="ID" dataDxfId="795"/>
  </tableColumns>
  <tableStyleInfo name="Tabellenformat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9C8C5AE-46B3-434C-B37D-3675AEE9622D}" name="QMID3237" displayName="QMID3237" ref="L22:O89" totalsRowShown="0" headerRowDxfId="794" dataDxfId="793">
  <autoFilter ref="L22:O89" xr:uid="{69C8C5AE-46B3-434C-B37D-3675AEE9622D}"/>
  <tableColumns count="4">
    <tableColumn id="5" xr3:uid="{A6554549-F6D9-4019-A32D-59E81AD4DFD1}" name="Count" dataDxfId="792"/>
    <tableColumn id="6" xr3:uid="{DF4DB53E-B406-448A-961F-ED7E0A7364CF}" name="Product-ID" dataDxfId="791"/>
    <tableColumn id="2" xr3:uid="{83EC2C86-83B7-481A-B5CF-7BA9C850A75B}" name="VC-ID" dataDxfId="790"/>
    <tableColumn id="9" xr3:uid="{6A9F4398-1FA8-430D-AD92-BEFEC54FC0CF}" name="Status" dataDxfId="789"/>
  </tableColumns>
  <tableStyleInfo name="Tabellenformat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AEB5ED7-704C-4B28-9DD4-C162ABB7FE10}" name="QMID32" displayName="QMID32" ref="M22:Q27" totalsRowShown="0" headerRowDxfId="776" dataDxfId="775">
  <autoFilter ref="M22:Q27" xr:uid="{DAEB5ED7-704C-4B28-9DD4-C162ABB7FE10}"/>
  <tableColumns count="5">
    <tableColumn id="5" xr3:uid="{40EFE69A-0FF6-4FCE-89BF-9AC82F2CA460}" name="Count" dataDxfId="774"/>
    <tableColumn id="6" xr3:uid="{F24AC08B-93D0-48E9-9352-E3F9C54A2956}" name="Product-ID" dataDxfId="773"/>
    <tableColumn id="2" xr3:uid="{78C3F6E1-B77C-4706-B2E4-B5735FBF9263}" name="VC-ID" dataDxfId="772"/>
    <tableColumn id="9" xr3:uid="{725CDDEF-1492-4624-8308-B17C56592F07}" name="Status" dataDxfId="771"/>
    <tableColumn id="1" xr3:uid="{74BC62FC-90AD-426C-8E6E-88836620BBF6}" name="ID" dataDxfId="770"/>
  </tableColumns>
  <tableStyleInfo name="Tabellenformat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3A452D0-2FF0-4E06-BBC5-4A95412F5A17}" name="QMID" displayName="QMID" ref="C22:K29" totalsRowShown="0" headerRowDxfId="769" dataDxfId="768">
  <autoFilter ref="C22:K29" xr:uid="{F1E36DFC-F6F9-4F16-9C46-DB5996825100}"/>
  <tableColumns count="9">
    <tableColumn id="5" xr3:uid="{FCA1434F-6C57-4623-9A6F-145014FF3004}" name="Count" dataDxfId="767"/>
    <tableColumn id="6" xr3:uid="{DAFDE561-B941-4231-93A2-750071FBF942}" name="VC-ID" dataDxfId="766"/>
    <tableColumn id="1" xr3:uid="{F03ED88F-9940-42C7-A9C2-8A21C39280A7}" name="VSC Status" dataDxfId="765"/>
    <tableColumn id="9" xr3:uid="{EA748E47-026F-4D02-885A-93A69B718EFA}" name="Archiv" dataDxfId="764"/>
    <tableColumn id="2" xr3:uid="{BACC133F-6F4C-46D9-8FA2-02F50F062507}" name="QM Check" dataDxfId="763"/>
    <tableColumn id="3" xr3:uid="{4BE51383-E4CA-4DC1-8383-8C94BF29CF21}" name="QM Check Run" dataDxfId="762"/>
    <tableColumn id="4" xr3:uid="{ED2455C2-55E2-4C3E-8DBD-52BE2489B719}" name="ID" dataDxfId="761"/>
    <tableColumn id="7" xr3:uid="{F331E2FE-C1FD-4317-85BA-E3928DDF8A1D}" name="User QM" dataDxfId="760"/>
    <tableColumn id="8" xr3:uid="{9C509204-B246-41CA-8034-6AE0ED6ABC85}" name="Date" dataDxfId="759"/>
  </tableColumns>
  <tableStyleInfo name="Tabellenformat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96E61C8C-2B92-4C89-858E-7C8BCB9A4F53}" name="QMID33" displayName="QMID33" ref="T22:Y23" totalsRowShown="0" headerRowDxfId="758" dataDxfId="757">
  <autoFilter ref="T22:Y23" xr:uid="{F1E36DFC-F6F9-4F16-9C46-DB5996825100}"/>
  <tableColumns count="6">
    <tableColumn id="5" xr3:uid="{675010B2-5574-4D11-BA16-57DD428599DA}" name="Count" dataDxfId="756"/>
    <tableColumn id="3" xr3:uid="{07E0438B-4CE2-4403-ACC0-D02BDD0B0806}" name="Number" dataDxfId="755"/>
    <tableColumn id="1" xr3:uid="{F9E414AF-F180-4E3F-9558-4E31E1B908A6}" name="Product-ID" dataDxfId="754"/>
    <tableColumn id="6" xr3:uid="{24C409C2-A945-40E2-9E0A-5924898479EA}" name="VC-ID" dataDxfId="753"/>
    <tableColumn id="2" xr3:uid="{2F6D4900-D56B-4F1A-9362-AAE4820DC5A6}" name="Visual Check" dataDxfId="752"/>
    <tableColumn id="9" xr3:uid="{96A68FCF-EFB1-4E6A-BA19-E48BC0AF0420}" name="ID" dataDxfId="751"/>
  </tableColumns>
  <tableStyleInfo name="Tabellenformat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03C43B-E66F-411E-9028-47A033A82FFC}" name="Tabelle7" displayName="Tabelle7" ref="D12:AG1453" totalsRowShown="0" headerRowDxfId="714" dataDxfId="713" tableBorderDxfId="712">
  <autoFilter ref="D12:AG1453" xr:uid="{575CDC07-369F-4224-8F81-13F177A0399F}"/>
  <tableColumns count="30">
    <tableColumn id="14" xr3:uid="{8DF8337D-2465-4A3E-B179-A5C4D8D2D069}" name="Number" dataDxfId="711"/>
    <tableColumn id="1" xr3:uid="{5C84F709-A38B-497B-9793-36D58EE71B9E}" name="Product" dataDxfId="710"/>
    <tableColumn id="2" xr3:uid="{12A0AE8A-2F3C-49CF-8224-7020AB035DA2}" name="Product-ID" dataDxfId="709"/>
    <tableColumn id="9" xr3:uid="{687DF02B-B546-4533-93FF-1991788CE139}" name="ID" dataDxfId="708"/>
    <tableColumn id="3" xr3:uid="{723CD32D-4AA8-488D-83C3-14360CA55B45}" name="Printer" dataDxfId="707"/>
    <tableColumn id="17" xr3:uid="{7514B5DE-DF4C-48B8-AF2F-099FC29B3778}" name="Filament-ID" dataDxfId="706"/>
    <tableColumn id="4" xr3:uid="{CA80AE35-2A24-4D6E-AB65-44C3694EDF48}" name="Filament" dataDxfId="705"/>
    <tableColumn id="5" xr3:uid="{D5246CF0-F3E9-4400-8023-54EC23257A56}" name="Date _x000a_Harvest" dataDxfId="704"/>
    <tableColumn id="21" xr3:uid="{4A7CE9C5-27B7-4458-8CA0-04B28D41E5CA}" name="Operator _x000a_Harvest"/>
    <tableColumn id="15" xr3:uid="{20E90857-48FE-48E1-9B23-8DA533ECB0D4}" name="Date _x000a_of Quality Check"/>
    <tableColumn id="16" xr3:uid="{DEE472CD-32C2-4C5A-B67D-A54E2298CD1D}" name="Operater _x000a_Quality Check" dataDxfId="703"/>
    <tableColumn id="6" xr3:uid="{EFA9525D-6605-4205-A726-D73B8A08A230}" name="Weight _x000a_Check [g]" dataDxfId="702"/>
    <tableColumn id="8" xr3:uid="{4A868635-0932-468C-97CF-20DBD1DC9A48}" name="Pressure-Drop_x000a_Check [mbar]" dataDxfId="701"/>
    <tableColumn id="20" xr3:uid="{1CCE3D78-5FB0-4651-A049-C9A6B3F17494}" name="Visual_x000a_Check" dataDxfId="700"/>
    <tableColumn id="7" xr3:uid="{7DC1E74C-9D70-4924-A1FC-C53764173512}" name="Status _x000a_Quality Check" dataDxfId="699"/>
    <tableColumn id="13" xr3:uid="{DB051C42-49B0-485B-A019-71CBA55889AE}" name="Second-Rate_x000a_Goods" dataDxfId="698"/>
    <tableColumn id="22" xr3:uid="{965461E5-2966-4170-B6F8-647EA10CA187}" name="Surface_x000a_Treatment" dataDxfId="697"/>
    <tableColumn id="23" xr3:uid="{C955DF58-6FE7-4FC0-A0A5-BC08E41ED102}" name="Sterilization" dataDxfId="696"/>
    <tableColumn id="25" xr3:uid="{8F39CDA6-CFC3-45E2-94C2-E1E4811236FA}" name="Date of _x000a_Visual Check _x000a_Incoming Goods" dataDxfId="695"/>
    <tableColumn id="26" xr3:uid="{CC73C3DB-6D71-41D2-B9D5-5E42AA43323A}" name="Operator _x000a_Visual Check _x000a_Incoming Goods" dataDxfId="694"/>
    <tableColumn id="27" xr3:uid="{5E2D5D32-ED5F-4620-AD42-58509D011E72}" name=" Visual Check _x000a_Incoming Goods _x000a_IDs" dataDxfId="693"/>
    <tableColumn id="28" xr3:uid="{0FBD75D5-9563-4661-941C-D5B28F6E75FD}" name="Visual Check" dataDxfId="692"/>
    <tableColumn id="29" xr3:uid="{B8F41AB2-9974-4F28-876A-5A03EA345791}" name="Date of QM_x000a_Clearance" dataDxfId="691"/>
    <tableColumn id="30" xr3:uid="{AE0B198D-E6B1-4A33-91EB-FC751F98065E}" name="Operator QM_x000a_Clearance" dataDxfId="690"/>
    <tableColumn id="31" xr3:uid="{72A042EF-D048-4A71-B841-2D5D9FF1E281}" name="Status QM_x000a_Clearance" dataDxfId="689"/>
    <tableColumn id="10" xr3:uid="{CA4D7866-E3B0-4B35-B3BF-4997AD38AFB7}" name="Prozess Step" dataDxfId="688"/>
    <tableColumn id="18" xr3:uid="{7889F1A8-DE67-4248-A431-72EB9B176E7D}" name="Storage" dataDxfId="687"/>
    <tableColumn id="11" xr3:uid="{2C2E4556-906E-4CFA-832F-9FB6149BE509}" name="Transfer-ID" dataDxfId="686"/>
    <tableColumn id="19" xr3:uid="{3A54428A-4427-4138-B2F9-53786D7264ED}" name="Customer" dataDxfId="685"/>
    <tableColumn id="12" xr3:uid="{06069C59-615D-45FD-8FC5-642EE46C26C7}" name="Comment" dataDxfId="684"/>
  </tableColumns>
  <tableStyleInfo name="Tabellenformat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9A7E7B-29BD-48CA-B2EA-D8B0B5C0E63C}" name="Tabelle1" displayName="Tabelle1" ref="E12:E19" totalsRowShown="0" headerRowDxfId="645" dataDxfId="644" tableBorderDxfId="643">
  <autoFilter ref="E12:E19" xr:uid="{B05F87EA-5945-46E2-AA7A-1DB88D86091C}"/>
  <tableColumns count="1">
    <tableColumn id="1" xr3:uid="{F97E4FD0-84D6-4950-ADC9-625722E8EF18}" name="Drucker" dataDxfId="642"/>
  </tableColumns>
  <tableStyleInfo name="Tabellenformat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8AF6781-74AE-4AE8-B100-D7CAD43A9167}" name="Tabelle5" displayName="Tabelle5" ref="E21:E24" totalsRowShown="0" headerRowDxfId="641" dataDxfId="640">
  <autoFilter ref="E21:E24" xr:uid="{539D3C4E-B3A2-452C-95E9-F329F4114B2F}"/>
  <tableColumns count="1">
    <tableColumn id="1" xr3:uid="{A9F20844-B22B-4FEF-BECC-C2EEA7DF9562}" name="Produkt" dataDxfId="639"/>
  </tableColumns>
  <tableStyleInfo name="Tabellenformat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88CA27-F81C-42DA-8AA2-52296F5D6B91}" name="Tabelle59" displayName="Tabelle59" ref="E26:E32" totalsRowShown="0" headerRowDxfId="638" dataDxfId="637">
  <autoFilter ref="E26:E32" xr:uid="{3415DF97-7B29-4C25-ACEB-4CAF4500E82B}"/>
  <tableColumns count="1">
    <tableColumn id="1" xr3:uid="{D4D73702-9145-481F-A531-E6AA8B85E182}" name="Lagerort" dataDxfId="636"/>
  </tableColumns>
  <tableStyleInfo name="Tabellenformat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857656-71AD-4132-89C4-D4923D3CF3B5}" name="Tabelle5910" displayName="Tabelle5910" ref="E34:E36" totalsRowShown="0" headerRowDxfId="635" dataDxfId="634">
  <autoFilter ref="E34:E36" xr:uid="{1FB3DB70-0045-4F98-B059-D6A623D6FE45}"/>
  <tableColumns count="1">
    <tableColumn id="1" xr3:uid="{68FF5C35-224E-42E9-8235-AFD6B0151567}" name="Sales" dataDxfId="633"/>
  </tableColumns>
  <tableStyleInfo name="Tabellenformat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2B4C2E-5DF6-4F68-AD75-D9656AE788CF}" name="Tabelle591011" displayName="Tabelle591011" ref="E38:E41" totalsRowShown="0" headerRowDxfId="632" dataDxfId="631">
  <autoFilter ref="E38:E41" xr:uid="{87ADB56A-0EB0-4E7D-ABB8-38A9E649072D}"/>
  <tableColumns count="1">
    <tableColumn id="1" xr3:uid="{CAE5E12E-F748-43B9-9861-83B2B269E1D6}" name="Prüfung" dataDxfId="630"/>
  </tableColumns>
  <tableStyleInfo name="Tabellenformat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7D9A3D5-486C-43F4-8457-5BB4E7B6D843}" name="Tabelle59101112" displayName="Tabelle59101112" ref="E43:E45" totalsRowShown="0" headerRowDxfId="629" dataDxfId="628">
  <autoFilter ref="E43:E45" xr:uid="{21C9B4AC-E029-428F-B83C-4E39A10893F0}"/>
  <tableColumns count="1">
    <tableColumn id="1" xr3:uid="{92364F2F-3F25-4779-8536-B6AB3022DD4E}" name="Dichtigkeit" dataDxfId="627"/>
  </tableColumns>
  <tableStyleInfo name="Tabellenformat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8F67E8-BB01-4779-AD26-1F8B615B4C85}" name="Tabelle59107" displayName="Tabelle59107" ref="E47:E49" totalsRowShown="0" headerRowDxfId="626" dataDxfId="625">
  <autoFilter ref="E47:E49" xr:uid="{DBBB4CF9-F09C-4994-BF8F-3260B62ECF19}"/>
  <tableColumns count="1">
    <tableColumn id="1" xr3:uid="{A97733B5-FDD3-4104-AE84-3DEC1EB002F6}" name="Shipped" dataDxfId="624"/>
  </tableColumns>
  <tableStyleInfo name="Tabellenformat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9E587B1-0DFC-4FF4-BF00-18AFAEADB8AD}" name="Tabelle5910713" displayName="Tabelle5910713" ref="E51:E54" totalsRowShown="0" headerRowDxfId="623" dataDxfId="622">
  <autoFilter ref="E51:E54" xr:uid="{835930B9-4AC1-43A2-AE1B-4E13D2583343}"/>
  <tableColumns count="1">
    <tableColumn id="1" xr3:uid="{350337D3-4609-4048-98C2-5DD466E0F8E6}" name="Benutzung" dataDxfId="621"/>
  </tableColumns>
  <tableStyleInfo name="Tabellenformat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8688848-3779-4871-AA0E-C5EA189E9979}" name="Tabelle591071315" displayName="Tabelle591071315" ref="E56:E58" totalsRowShown="0" headerRowDxfId="620" dataDxfId="619">
  <autoFilter ref="E56:E58" xr:uid="{9F50AEF3-6915-4E26-82D0-35E0C303A82A}"/>
  <tableColumns count="1">
    <tableColumn id="1" xr3:uid="{C055B05F-5A06-4EE3-B86D-220DAF8D8152}" name="Aktiv" dataDxfId="618"/>
  </tableColumns>
  <tableStyleInfo name="Tabellenformat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7F0D3CB-E092-4AC5-A4EF-2286E7B92E39}" name="Tabelle59107131516" displayName="Tabelle59107131516" ref="E60:E63" totalsRowShown="0" headerRowDxfId="617" dataDxfId="616">
  <autoFilter ref="E60:E63" xr:uid="{D7F0D3CB-E092-4AC5-A4EF-2286E7B92E39}"/>
  <tableColumns count="1">
    <tableColumn id="1" xr3:uid="{927F4613-3EEC-4115-8C69-92800A498953}" name="Regal" dataDxfId="615"/>
  </tableColumns>
  <tableStyleInfo name="Tabellenformat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90A02-7F77-492F-B41C-6A27A2DAE54A}" name="Tabelle591071315164" displayName="Tabelle591071315164" ref="E65:E69" totalsRowShown="0" headerRowDxfId="614" dataDxfId="613">
  <autoFilter ref="E65:E69" xr:uid="{A9790A02-7F77-492F-B41C-6A27A2DAE54A}"/>
  <tableColumns count="1">
    <tableColumn id="1" xr3:uid="{6BCA1F8E-0F89-4CCA-955C-475E2905E1F1}" name="User" dataDxfId="612"/>
  </tableColumns>
  <tableStyleInfo name="Tabellenformat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EB27B3D-CD78-4464-AC10-61CFD108C840}" name="GewichtFI" displayName="GewichtFI" ref="E71:E76" totalsRowShown="0" headerRowDxfId="611" dataDxfId="610">
  <autoFilter ref="E71:E76" xr:uid="{9EB27B3D-CD78-4464-AC10-61CFD108C840}"/>
  <tableColumns count="1">
    <tableColumn id="1" xr3:uid="{EC08AE3A-88C3-4B0A-8F96-3BCD3E3D62E0}" name="GewichtFI" dataDxfId="609"/>
  </tableColumns>
  <tableStyleInfo name="Tabellenformat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A0E4A7-C59F-4851-BE6E-70A096F5F705}" name="Lagergruppe" displayName="Lagergruppe" ref="E78:E88" totalsRowShown="0" headerRowDxfId="608" dataDxfId="607">
  <autoFilter ref="E78:E88" xr:uid="{BCA0E4A7-C59F-4851-BE6E-70A096F5F705}"/>
  <tableColumns count="1">
    <tableColumn id="1" xr3:uid="{692C046C-D73A-4ADA-B937-2E79F6654756}" name="Group" dataDxfId="606"/>
  </tableColumns>
  <tableStyleInfo name="Tabellenformat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AF0131-BFFB-48F9-963F-3B716DEE9AB3}" name="Tabelle59107131522" displayName="Tabelle59107131522" ref="E90:E92" totalsRowShown="0" headerRowDxfId="605" dataDxfId="604">
  <autoFilter ref="E90:E92" xr:uid="{85AF0131-BFFB-48F9-963F-3B716DEE9AB3}"/>
  <tableColumns count="1">
    <tableColumn id="1" xr3:uid="{AF0F8AD4-5FB6-4419-86D1-D600AAE0FE98}" name="B-Ware" dataDxfId="603"/>
  </tableColumns>
  <tableStyleInfo name="Tabellenformat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0CB2261-8B5B-4DFE-997C-2FA9CB26D47F}" name="Tabelle5910713152225" displayName="Tabelle5910713152225" ref="E94:E98" totalsRowShown="0" headerRowDxfId="602" dataDxfId="601">
  <autoFilter ref="E94:E98" xr:uid="{30CB2261-8B5B-4DFE-997C-2FA9CB26D47F}"/>
  <tableColumns count="1">
    <tableColumn id="1" xr3:uid="{B134C579-CB0F-4C38-8B5B-61A33D6ECC9E}" name="Ticket" dataDxfId="600"/>
  </tableColumns>
  <tableStyleInfo name="Tabellenformat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99C5B8-C430-47FF-819E-94D88E68863C}" name="Tabelle59101126" displayName="Tabelle59101126" ref="E100:E102" totalsRowShown="0" headerRowDxfId="599" dataDxfId="598">
  <autoFilter ref="E100:E102" xr:uid="{7299C5B8-C430-47FF-819E-94D88E68863C}"/>
  <tableColumns count="1">
    <tableColumn id="1" xr3:uid="{66DBDCA5-ED76-427F-A64D-5CDD6D1E1147}" name="Prüfung" dataDxfId="597"/>
  </tableColumns>
  <tableStyleInfo name="Tabellenformat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6070F59-CE03-4AB5-8474-4D7E023FC3B2}" name="Tabelle591071315222539" displayName="Tabelle591071315222539" ref="E104:E107" totalsRowShown="0" headerRowDxfId="596" dataDxfId="595">
  <autoFilter ref="E104:E107" xr:uid="{96070F59-CE03-4AB5-8474-4D7E023FC3B2}"/>
  <tableColumns count="1">
    <tableColumn id="1" xr3:uid="{1361F0FB-AE7D-4E7A-83BD-84F08E62F715}" name="Status" dataDxfId="594"/>
  </tableColumns>
  <tableStyleInfo name="Tabellenformat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F4F79E5-12F9-4A45-8AF8-33E1467C50D6}" name="Status" displayName="Status" ref="E109:E111" totalsRowShown="0" headerRowDxfId="593" dataDxfId="592">
  <autoFilter ref="E109:E111" xr:uid="{2F4F79E5-12F9-4A45-8AF8-33E1467C50D6}"/>
  <tableColumns count="1">
    <tableColumn id="1" xr3:uid="{9CF279C7-3C37-42C0-9618-AD3594AA5329}" name="Status" dataDxfId="591"/>
  </tableColumns>
  <tableStyleInfo name="Tabellenformat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9FFD790-5E08-47F3-88EA-8989D406CCB6}" name="Status41" displayName="Status41" ref="E113:E115" totalsRowShown="0" headerRowDxfId="590" dataDxfId="589">
  <autoFilter ref="E113:E115" xr:uid="{B9FFD790-5E08-47F3-88EA-8989D406CCB6}"/>
  <tableColumns count="1">
    <tableColumn id="1" xr3:uid="{59C9AE35-1E27-4EAA-99EF-83C39864DDA8}" name="Status" dataDxfId="588"/>
  </tableColumns>
  <tableStyleInfo name="Tabellenformat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845198D-5228-4ADD-9F24-9E89E62D003E}" name="FLBEARB" displayName="FLBEARB" ref="E117:E120" totalsRowShown="0" headerRowDxfId="587" dataDxfId="586">
  <autoFilter ref="E117:E120" xr:uid="{C845198D-5228-4ADD-9F24-9E89E62D003E}"/>
  <tableColumns count="1">
    <tableColumn id="1" xr3:uid="{1CCBFCF8-DDB0-4FFC-AE87-EFCC57088B3C}" name="Product" dataDxfId="585"/>
  </tableColumns>
  <tableStyleInfo name="Tabellenformat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E16E9BF-1534-4944-987C-5545017EB418}" name="FLBEARB46" displayName="FLBEARB46" ref="E122:E124" totalsRowShown="0" headerRowDxfId="584" dataDxfId="583">
  <autoFilter ref="E122:E124" xr:uid="{3E16E9BF-1534-4944-987C-5545017EB418}"/>
  <tableColumns count="1">
    <tableColumn id="1" xr3:uid="{FDB3940F-44EA-45B6-9F59-B4C248120D98}" name="Product" dataDxfId="582"/>
  </tableColumns>
  <tableStyleInfo name="Tabellenformat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6E3F5C9E-779E-4C7B-A25D-FB2570EDD2C0}" name="Tabelle5947" displayName="Tabelle5947" ref="E126:E133" totalsRowShown="0" headerRowDxfId="581" dataDxfId="580">
  <autoFilter ref="E126:E133" xr:uid="{6E3F5C9E-779E-4C7B-A25D-FB2570EDD2C0}"/>
  <tableColumns count="1">
    <tableColumn id="1" xr3:uid="{FB5354DB-E279-40CA-ADF1-325307DDDF2F}" name="Lagerort" dataDxfId="579"/>
  </tableColumns>
  <tableStyleInfo name="Tabellenformat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BF1E6C8-5937-41F8-9AA8-F4B75E9F3A6A}" name="Filter1" displayName="Filter1" ref="D12:AG233" totalsRowShown="0" headerRowDxfId="562" dataDxfId="561" tableBorderDxfId="560">
  <autoFilter ref="D12:AG233" xr:uid="{575CDC07-369F-4224-8F81-13F177A0399F}"/>
  <tableColumns count="30">
    <tableColumn id="14" xr3:uid="{B64AD0D3-4A44-4080-B288-C5D012C43B5C}" name="Number" dataDxfId="559"/>
    <tableColumn id="1" xr3:uid="{090C489A-1902-42C9-A29B-6BD4C4218B44}" name="Product" dataDxfId="558"/>
    <tableColumn id="2" xr3:uid="{5F0FF3A4-942E-4EDE-AE2C-85D7A7BA7E10}" name="Product-ID" dataDxfId="557"/>
    <tableColumn id="9" xr3:uid="{BBC2DE94-20DA-43FC-95C5-85D116CD751E}" name="ID" dataDxfId="556"/>
    <tableColumn id="3" xr3:uid="{5D56300F-23B1-420D-95E4-43A2EBF303F6}" name="Printer" dataDxfId="555"/>
    <tableColumn id="17" xr3:uid="{637FE325-6001-4DEC-8AAD-45CCE87AAF4B}" name="Filament-ID" dataDxfId="554"/>
    <tableColumn id="4" xr3:uid="{03533003-D8CC-4172-9F07-38B7A3AE3112}" name="Filament" dataDxfId="553"/>
    <tableColumn id="5" xr3:uid="{88601E34-9217-4187-96A2-4E68D011AE27}" name="Date _x000a_Harvest" dataDxfId="552"/>
    <tableColumn id="21" xr3:uid="{8A0B75CE-399A-43DD-B682-2885064707A0}" name="Operator _x000a_Harvest"/>
    <tableColumn id="15" xr3:uid="{02BE7303-C14B-4B6B-8B49-3031C070B0E0}" name="Date _x000a_of Quality Check"/>
    <tableColumn id="16" xr3:uid="{28CBEF3C-D636-4D70-81F4-619952405EBD}" name="Operater _x000a_Quality Check" dataDxfId="551"/>
    <tableColumn id="6" xr3:uid="{DD9AAF87-014D-49CF-B1C8-4B0204867432}" name="Weight _x000a_Check [g]" dataDxfId="550"/>
    <tableColumn id="8" xr3:uid="{0339B039-AEED-4087-AC70-875BCA381C0C}" name="Pressure-Drop_x000a_Check [mbar]" dataDxfId="549"/>
    <tableColumn id="20" xr3:uid="{C6DCB316-A067-49CF-98F8-547C42CB6AFD}" name="Visual_x000a_Check" dataDxfId="548"/>
    <tableColumn id="7" xr3:uid="{A654C212-B2FE-460A-A26E-6AFD99E25C44}" name="Status _x000a_Quality Check" dataDxfId="547"/>
    <tableColumn id="13" xr3:uid="{573F0B4C-8403-4BA0-BC85-AF178C93BE3D}" name="Second-Rate_x000a_Goods" dataDxfId="546"/>
    <tableColumn id="22" xr3:uid="{DD2F7CEB-9D4F-4F51-B1D0-A1557E323AD5}" name="Surface_x000a_Treatment" dataDxfId="545"/>
    <tableColumn id="23" xr3:uid="{CF090F49-4737-41E4-A881-3BAF8AD42B41}" name="Sterilization" dataDxfId="544"/>
    <tableColumn id="25" xr3:uid="{0E97F2F3-3717-4B6C-8BFF-7CA6FF45BB9D}" name="Date of _x000a_Visual Check _x000a_Incoming Goods" dataDxfId="543"/>
    <tableColumn id="26" xr3:uid="{98C92BE4-CB70-48BB-A034-759A1C1966BD}" name="Operator _x000a_Visual Check _x000a_Incoming Goods" dataDxfId="542"/>
    <tableColumn id="27" xr3:uid="{A4821C4F-5940-4470-9D9E-6C9328CBD555}" name=" Visual Check _x000a_Incoming Goods _x000a_IDs" dataDxfId="541"/>
    <tableColumn id="28" xr3:uid="{42F86777-E66F-4107-AC2E-8F066FB4E6B4}" name="Visual Check" dataDxfId="540"/>
    <tableColumn id="29" xr3:uid="{4B4FB5E8-5D9A-44FE-BC8F-933CF365BB81}" name="Date of QM_x000a_Clearance" dataDxfId="539"/>
    <tableColumn id="30" xr3:uid="{B6EECAB5-1986-4D2A-8397-4CE46A0A82FC}" name="Operator QM_x000a_Clearance" dataDxfId="538"/>
    <tableColumn id="31" xr3:uid="{08A20824-2D51-4DE4-97E8-38720764A9C5}" name="Status QM_x000a_Clearance" dataDxfId="537"/>
    <tableColumn id="10" xr3:uid="{C084B4F5-FE09-429C-A2EC-CC853ECB90FA}" name="Prozess Step" dataDxfId="536"/>
    <tableColumn id="18" xr3:uid="{10311713-9728-4DC2-B8BF-B93A321C6FA3}" name="Storage" dataDxfId="535"/>
    <tableColumn id="11" xr3:uid="{30F0CC3E-B8DB-4C17-A08C-972AC0971975}" name="Transfer-ID" dataDxfId="534"/>
    <tableColumn id="19" xr3:uid="{777A1508-E810-4396-9BA1-70C6FCAA6C7E}" name="Customer" dataDxfId="533"/>
    <tableColumn id="12" xr3:uid="{2E0F583C-A4DE-4D34-88D6-7A75270BDF6B}" name="Comment" dataDxfId="532"/>
  </tableColumns>
  <tableStyleInfo name="Tabellenformat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3ACF10A-09DE-483D-B8FA-5E145511C7DD}" name="Archiv" displayName="Archiv" ref="D12:AG483" totalsRowShown="0" headerRowDxfId="272" dataDxfId="271" tableBorderDxfId="270">
  <autoFilter ref="D12:AG483" xr:uid="{575CDC07-369F-4224-8F81-13F177A0399F}"/>
  <tableColumns count="30">
    <tableColumn id="14" xr3:uid="{A8786EF0-596B-46F0-A80F-4E4E9BB5BDB7}" name="Number" dataDxfId="269"/>
    <tableColumn id="1" xr3:uid="{65DD8911-939C-47F5-9523-093DBF6F10B5}" name="Product" dataDxfId="268"/>
    <tableColumn id="2" xr3:uid="{B13D8CF0-BCB5-4062-9F9F-7E20AD3327EE}" name="Product-ID" dataDxfId="267"/>
    <tableColumn id="9" xr3:uid="{F5D38143-1749-4FA6-8A89-ACAD32B4EC34}" name="ID" dataDxfId="266"/>
    <tableColumn id="3" xr3:uid="{E4BD2895-F807-4F7C-BCD6-6308D4CF05EA}" name="Printer" dataDxfId="265"/>
    <tableColumn id="17" xr3:uid="{0F56CAAD-2AB8-4CA6-B365-05FBE671520B}" name="Filament-ID" dataDxfId="264"/>
    <tableColumn id="4" xr3:uid="{52B035D9-C823-4D98-8F3B-4A76EEC75EB0}" name="Filament" dataDxfId="263"/>
    <tableColumn id="5" xr3:uid="{ADDC558A-C5BB-40C1-AC1B-C55FC09C8D26}" name="Date _x000a_Harvest" dataDxfId="262"/>
    <tableColumn id="21" xr3:uid="{F523EC54-3C4A-400C-A1A3-E87F0A1CAE74}" name="Operator _x000a_Harvest"/>
    <tableColumn id="15" xr3:uid="{5CAC4D8F-B774-41BF-92FD-6A7CE8F8B2E6}" name="Date _x000a_of Quality Check"/>
    <tableColumn id="16" xr3:uid="{98144831-1FAD-4270-8DE9-15844272FD26}" name="Operater _x000a_Quality Check" dataDxfId="261"/>
    <tableColumn id="6" xr3:uid="{5D2EA125-A9AE-4EF6-B182-136744106DFD}" name="Weight _x000a_Check [g]" dataDxfId="260"/>
    <tableColumn id="8" xr3:uid="{E65915DB-A0C5-4FA6-AC49-4263B18014E9}" name="Pressure-Drop_x000a_Check [mbar]" dataDxfId="259"/>
    <tableColumn id="20" xr3:uid="{EA26152E-B37C-45AF-8DC1-020B823E9E16}" name="Visual_x000a_Check" dataDxfId="258"/>
    <tableColumn id="7" xr3:uid="{AC98F920-33C6-4B42-A1BD-E27E6E3D6C25}" name="Status _x000a_Quality Check" dataDxfId="257"/>
    <tableColumn id="13" xr3:uid="{4D9A59BB-1676-4864-820F-FB54043215C5}" name="Second-Rate_x000a_Goods" dataDxfId="256"/>
    <tableColumn id="22" xr3:uid="{BE3B40AB-B6A0-4EE3-8151-E021CE5E196B}" name="Surface_x000a_Treatment" dataDxfId="255"/>
    <tableColumn id="23" xr3:uid="{E8D7DEA3-5342-4751-AD50-CDE9315D1F06}" name="Sterilization" dataDxfId="254"/>
    <tableColumn id="25" xr3:uid="{921E693D-2956-4D72-8D9F-B55504F86587}" name="Date of _x000a_Visual Check _x000a_Incoming Goods" dataDxfId="253"/>
    <tableColumn id="26" xr3:uid="{F7E8ABA6-502B-421B-B350-85FB6B175EF0}" name="Operator _x000a_Visual Check _x000a_Incoming Goods" dataDxfId="252"/>
    <tableColumn id="27" xr3:uid="{676AA43C-5D72-41B5-8121-EE315245535B}" name=" Visual Check _x000a_Incoming Goods _x000a_IDs" dataDxfId="251"/>
    <tableColumn id="28" xr3:uid="{0D7C0170-D8A0-4A1F-9F37-668F9C85194B}" name="Visual Check" dataDxfId="250"/>
    <tableColumn id="29" xr3:uid="{221CEA38-22A7-468A-AAF4-368D6303F420}" name="Date of QM_x000a_Clearance" dataDxfId="249"/>
    <tableColumn id="30" xr3:uid="{9D24963A-9336-4D0F-8AEE-68BDA8F43CFD}" name="Operator QM_x000a_Clearance" dataDxfId="248"/>
    <tableColumn id="31" xr3:uid="{A6D4A33E-BE3D-4405-9DB2-4EA5BB39E822}" name="Status QM_x000a_Clearance" dataDxfId="247"/>
    <tableColumn id="10" xr3:uid="{4EF3CDEC-28F2-4614-8DBE-40317494A89B}" name="Prozess Step" dataDxfId="246"/>
    <tableColumn id="18" xr3:uid="{75443397-FEAA-4CCF-9344-4E3BE8B539CA}" name="Storage" dataDxfId="245"/>
    <tableColumn id="11" xr3:uid="{679D5CDA-7025-4CFC-99FB-9B51FB868C77}" name="Transfer-ID" dataDxfId="244"/>
    <tableColumn id="19" xr3:uid="{CE9366A8-F84C-42CF-ABB3-C40CB11E9C93}" name="Customer" dataDxfId="243"/>
    <tableColumn id="12" xr3:uid="{76396E02-06F7-4ACE-A4B3-26257F5E52E7}" name="Comment" dataDxfId="242"/>
  </tableColumns>
  <tableStyleInfo name="Tabellenformat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7121772-CB24-49A6-84AF-99E0271655F4}" name="Tabelle73538" displayName="Tabelle73538" ref="D12:AJ1439" totalsRowShown="0" headerRowDxfId="228" dataDxfId="227" tableBorderDxfId="226">
  <autoFilter ref="D12:AJ1439" xr:uid="{575CDC07-369F-4224-8F81-13F177A0399F}"/>
  <tableColumns count="33">
    <tableColumn id="14" xr3:uid="{4938924E-C470-4BA6-B5F8-DD7B0C56B47D}" name="LOG723" dataDxfId="225"/>
    <tableColumn id="1" xr3:uid="{7DF93F09-1217-41CB-84D3-CB21D3E1BAA3}" name="Product" dataDxfId="224"/>
    <tableColumn id="2" xr3:uid="{9639EA57-EF1B-4E94-B9E7-8AED94ECB71D}" name="Product-ID" dataDxfId="223"/>
    <tableColumn id="9" xr3:uid="{BF6971DF-213F-46C3-B08C-B6EC3C81A70C}" name="ID" dataDxfId="222"/>
    <tableColumn id="3" xr3:uid="{C333D78D-3D6B-43D7-8DF7-5365C68F5C35}" name="Printer" dataDxfId="221"/>
    <tableColumn id="17" xr3:uid="{EFAE0141-D841-4D17-B829-E07431C550C7}" name="Filament-ID" dataDxfId="220"/>
    <tableColumn id="4" xr3:uid="{999A81E5-E11A-462C-9DC3-E8345F229524}" name="Filament" dataDxfId="219"/>
    <tableColumn id="5" xr3:uid="{2D990699-3774-48DB-B7AE-E77DA449D783}" name="Date _x000a_Harvest" dataDxfId="218"/>
    <tableColumn id="21" xr3:uid="{1BE17EC7-18F3-4510-BF71-B8A4AF61BE23}" name="Operator _x000a_Harvest"/>
    <tableColumn id="15" xr3:uid="{D0068CB6-FD97-4F7B-8959-40BE26B4C5DC}" name="Date _x000a_of Quality Check"/>
    <tableColumn id="16" xr3:uid="{8E7DD21F-12EB-4714-848D-D9E0EDF0E208}" name="Operater _x000a_Quality Check" dataDxfId="217"/>
    <tableColumn id="6" xr3:uid="{391123B1-98EA-4903-B0C1-A05A7D1E3189}" name="Weight _x000a_Check [g]" dataDxfId="216"/>
    <tableColumn id="8" xr3:uid="{7A42CDD0-63D8-4D3C-BEB3-986B3AEC62E8}" name="Pressure-Drop_x000a_Check [mbar]" dataDxfId="215"/>
    <tableColumn id="20" xr3:uid="{498F5FA4-F61D-4AB1-B5A0-4CD6DEA9B221}" name="Visual_x000a_Check" dataDxfId="214"/>
    <tableColumn id="7" xr3:uid="{F58B621B-A3EC-4A15-B369-B629D5E759D4}" name="Status _x000a_Quality Check" dataDxfId="213"/>
    <tableColumn id="13" xr3:uid="{5D92255D-991A-4C5E-8522-6A24293BE03F}" name="Second-Rate_x000a_Goods" dataDxfId="212"/>
    <tableColumn id="22" xr3:uid="{B3BCFD3F-91BC-4066-ACDC-97D87892FAFB}" name="Surface_x000a_Treatment" dataDxfId="211"/>
    <tableColumn id="23" xr3:uid="{728FA86E-AB18-423E-91A7-0F95BD3BEA19}" name="Sterilization" dataDxfId="210"/>
    <tableColumn id="25" xr3:uid="{D1B62A7F-8AAF-4701-B30E-0FD3C3ABB31E}" name="Date of _x000a_Visual Check _x000a_Incoming Goods" dataDxfId="209"/>
    <tableColumn id="26" xr3:uid="{731199F4-0CB0-4865-9446-DACD63C35E70}" name="Operator _x000a_Visual Check _x000a_Incoming Goods" dataDxfId="208"/>
    <tableColumn id="27" xr3:uid="{46138D41-1178-493D-B770-1B35D5DE1EAF}" name=" Visual Check _x000a_Incoming Goods _x000a_IDs" dataDxfId="207"/>
    <tableColumn id="28" xr3:uid="{A4678EAC-0E71-4390-8E5D-0AC9C5BC2E48}" name="Visual Check" dataDxfId="206"/>
    <tableColumn id="29" xr3:uid="{7E602551-23C3-403A-BC36-665ACB763D82}" name="Date of QM_x000a_Clearance" dataDxfId="205"/>
    <tableColumn id="30" xr3:uid="{EABCEE50-DA34-4080-870D-57F143BBD587}" name="Operator QM_x000a_Clearance" dataDxfId="204"/>
    <tableColumn id="31" xr3:uid="{B7434F88-B422-41BA-BA3C-DA0FC0EFC88D}" name="Status QM_x000a_Clearance" dataDxfId="203"/>
    <tableColumn id="10" xr3:uid="{FF4FD795-9D47-4B0E-8551-F4E9D31FE1E4}" name="Prozess Step" dataDxfId="202"/>
    <tableColumn id="18" xr3:uid="{92321F79-E43B-4D82-9DE0-E6AF2BF9846B}" name="Storage" dataDxfId="201"/>
    <tableColumn id="11" xr3:uid="{9D0820BD-C1E5-40F5-B014-0D00C6F6C03F}" name="Transfer-ID" dataDxfId="200"/>
    <tableColumn id="19" xr3:uid="{EBF89AB2-C572-4840-9D5C-0BD0AF66CC3A}" name="Customer" dataDxfId="199"/>
    <tableColumn id="12" xr3:uid="{A4E07E7F-944C-480A-A4E4-EDBA13353703}" name="Comment" dataDxfId="198"/>
    <tableColumn id="24" xr3:uid="{3CAC3B1B-A595-4732-9899-E28662AFD358}" name="Note" dataDxfId="197"/>
    <tableColumn id="32" xr3:uid="{E902BC55-B570-46A0-B3B6-5C237380D2BA}" name="Changing Date" dataDxfId="196"/>
    <tableColumn id="33" xr3:uid="{A3346D3A-C94C-41A3-B6D4-9DB42114B9F4}" name="Signature" dataDxfId="195"/>
  </tableColumns>
  <tableStyleInfo name="Tabellenformat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51A9AAE-3BDD-4AA9-8B21-93FBC15175F7}" name="Treatment" displayName="Treatment" ref="D26:I27" totalsRowShown="0" headerRowDxfId="181" dataDxfId="180">
  <autoFilter ref="D26:I27" xr:uid="{F1E36DFC-F6F9-4F16-9C46-DB5996825100}"/>
  <tableColumns count="6">
    <tableColumn id="1" xr3:uid="{50A720F1-DBED-4516-973F-E50DBB131E28}" name="Count" dataDxfId="179"/>
    <tableColumn id="5" xr3:uid="{A2E8EC6B-C910-4400-8FF4-8B0E4A7A99ED}" name="Number" dataDxfId="178"/>
    <tableColumn id="6" xr3:uid="{4335490D-FE6F-4015-8374-3550BA5E048E}" name="Product" dataDxfId="177"/>
    <tableColumn id="2" xr3:uid="{34C0652F-8539-4C08-B80B-6974A85950F4}" name="Product-ID" dataDxfId="176"/>
    <tableColumn id="3" xr3:uid="{315CEEA1-3C57-42F8-86A3-09CE29BBC77D}" name="Process Step" dataDxfId="175"/>
    <tableColumn id="4" xr3:uid="{17622AEB-0F42-4112-B9C8-A61B431A091E}" name="Storage" dataDxfId="174"/>
  </tableColumns>
  <tableStyleInfo name="Tabellenformat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1CB7BB9-49CF-4A35-A051-3EA6F7A51278}" name="ITID" displayName="ITID" ref="F12:Q20" totalsRowShown="0" headerRowDxfId="173" dataDxfId="172">
  <autoFilter ref="F12:Q20" xr:uid="{F1E36DFC-F6F9-4F16-9C46-DB5996825100}"/>
  <tableColumns count="12">
    <tableColumn id="5" xr3:uid="{5CB7D597-ED92-4843-9A68-BC6782DC3372}" name="Count" dataDxfId="171"/>
    <tableColumn id="6" xr3:uid="{1FA2585F-0E85-4554-A969-067C239907D0}" name="Treatment-ID" dataDxfId="170"/>
    <tableColumn id="2" xr3:uid="{1DA7CB1C-5D0A-4207-9F60-4B68755F3BA4}" name="In Treatment" dataDxfId="169"/>
    <tableColumn id="4" xr3:uid="{689A95F0-D097-411B-8517-6F94E6F44EDB}" name="6K" dataDxfId="168"/>
    <tableColumn id="7" xr3:uid="{D8F07D62-04A1-46A5-A81E-FA9D927054E1}" name="10K" dataDxfId="167"/>
    <tableColumn id="3" xr3:uid="{FD8A7EFF-D463-4F0B-BB6B-B97F5B89D910}" name="CS MINI" dataDxfId="166"/>
    <tableColumn id="1" xr3:uid="{5EF70BCA-C524-4F6B-9EE4-124AB4654EE4}" name="Status" dataDxfId="165"/>
    <tableColumn id="11" xr3:uid="{1B2074BC-B953-40C9-A037-415B69F73098}" name="Run Check" dataDxfId="164"/>
    <tableColumn id="8" xr3:uid="{76CE5F43-B791-4849-8B35-EABD814CFC74}" name="Run Date" dataDxfId="163"/>
    <tableColumn id="10" xr3:uid="{B126ABF9-CC1A-497E-8BDD-6D3B8D41CFF8}" name="Operator" dataDxfId="162"/>
    <tableColumn id="12" xr3:uid="{50C7EBB2-0A8C-4AFF-9553-454985076E0E}" name="Comment" dataDxfId="161"/>
    <tableColumn id="9" xr3:uid="{B45471F3-AE0F-4DAB-8FD9-CE4D74419809}" name="ID" dataDxfId="160"/>
  </tableColumns>
  <tableStyleInfo name="Tabellenformat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E94C2F-EFBB-45F1-87BE-7BF7A8D52E47}" name="Tabelle3" displayName="Tabelle3" ref="E12:S179" totalsRowShown="0" headerRowDxfId="149" dataDxfId="148" tableBorderDxfId="147">
  <autoFilter ref="E12:S179" xr:uid="{BB33380B-BC6C-461F-A5BF-C931285097B7}"/>
  <tableColumns count="15">
    <tableColumn id="2" xr3:uid="{0FCF1B95-6FD3-4FBF-ABAD-6D1A55364B07}" name="Number" dataDxfId="146"/>
    <tableColumn id="1" xr3:uid="{B448BB95-C90A-4ACB-B392-52B7FB7DC17D}" name="Filament-ID" dataDxfId="145"/>
    <tableColumn id="7" xr3:uid="{1C60AF66-51FD-4E37-807D-974881248325}" name="Filament" dataDxfId="144"/>
    <tableColumn id="6" xr3:uid="{AB51746B-4B36-445F-8147-F7D635828289}" name="ID" dataDxfId="143"/>
    <tableColumn id="4" xr3:uid="{A5F29807-BF6C-4922-9546-8768BFEC146C}" name="Weight Fl" dataDxfId="142"/>
    <tableColumn id="5" xr3:uid="{2873F830-07AB-4349-8C50-37BDF445DA22}" name="Printer FI" dataDxfId="141"/>
    <tableColumn id="3" xr3:uid="{0DECB6B7-253C-4AA1-834C-07B051A1CBF8}" name="Usage" dataDxfId="140"/>
    <tableColumn id="8" xr3:uid="{851D2A8A-0F37-4CC5-BC1E-9937CE24EBE0}" name="Shelf" dataDxfId="139"/>
    <tableColumn id="9" xr3:uid="{18C214F4-9FDE-4B86-9C23-FB22C2698EBE}" name="Mail" dataDxfId="138"/>
    <tableColumn id="10" xr3:uid="{F885747C-7EEA-427A-A554-6BC9232E46E5}" name="VSC Date" dataDxfId="137"/>
    <tableColumn id="11" xr3:uid="{7401AE91-3ED2-4D7E-9469-440164D5F996}" name="VS Check" dataDxfId="136"/>
    <tableColumn id="12" xr3:uid="{0FFCBE1D-06D6-4DBE-9F6B-718FC1C6E61B}" name="VSC Operator" dataDxfId="135"/>
    <tableColumn id="13" xr3:uid="{31A14EAA-880B-447F-9395-2E24DDCFFFFD}" name="Replace Spool" dataDxfId="134"/>
    <tableColumn id="14" xr3:uid="{FC9B557D-AA70-48AE-A7ED-04A0A6A09F05}" name="Date in Production" dataDxfId="133"/>
    <tableColumn id="15" xr3:uid="{621FAE1D-9938-4025-9BC3-2B649FC276AB}" name="Use Date" dataDxfId="132"/>
  </tableColumns>
  <tableStyleInfo name="Tabellenformat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65326FE-C7D2-4861-8FED-D82420B8A26B}" name="Tabelle343" displayName="Tabelle343" ref="H22:L51" totalsRowShown="0" headerRowDxfId="124" dataDxfId="123" tableBorderDxfId="122">
  <autoFilter ref="H22:L51" xr:uid="{BB33380B-BC6C-461F-A5BF-C931285097B7}"/>
  <tableColumns count="5">
    <tableColumn id="2" xr3:uid="{55071996-4E7E-4C0A-A49B-A3549443C8BA}" name="Number" dataDxfId="121"/>
    <tableColumn id="1" xr3:uid="{01F9F6CC-9983-47FB-902E-9AE90AF5363A}" name="Filament-ID" dataDxfId="120"/>
    <tableColumn id="7" xr3:uid="{BCEAFD55-ABF7-4960-AFE6-1DEF99F77A5D}" name="Filament" dataDxfId="119"/>
    <tableColumn id="4" xr3:uid="{0CF34DBC-8359-4971-A1E1-FEB24C97F50E}" name="Weight Fl" dataDxfId="118"/>
    <tableColumn id="11" xr3:uid="{26257DE5-3CD1-40EB-8135-43D08EDB147F}" name="VSC" dataDxfId="117"/>
  </tableColumns>
  <tableStyleInfo name="Tabellenformat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97FD3B3-EC01-410E-853E-0F346D1C0CE9}" name="Tabelle7316" displayName="Tabelle7316" ref="E12:G13" totalsRowShown="0" headerRowDxfId="106" dataDxfId="105" tableBorderDxfId="104">
  <autoFilter ref="E12:G13" xr:uid="{575CDC07-369F-4224-8F81-13F177A0399F}"/>
  <tableColumns count="3">
    <tableColumn id="5" xr3:uid="{7C1FD61D-5FF5-42E7-8B22-03979842F403}" name="Number" dataDxfId="103"/>
    <tableColumn id="1" xr3:uid="{F8D64026-CB15-4BB9-93AB-41F7F25DD046}" name="Date" dataDxfId="102"/>
    <tableColumn id="7" xr3:uid="{84D339E7-C2A0-4EF3-85C8-0D5A28C9DDC7}" name="ID" dataDxfId="101"/>
  </tableColumns>
  <tableStyleInfo name="Tabellenformat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7F6B1ED-9005-460D-96FB-B1F7F8923F7F}" name="Tabelle73" displayName="Tabelle73" ref="E12:V79" totalsRowShown="0" headerRowDxfId="99" dataDxfId="98" tableBorderDxfId="97">
  <autoFilter ref="E12:V79" xr:uid="{575CDC07-369F-4224-8F81-13F177A0399F}">
    <filterColumn colId="2">
      <filters>
        <filter val="VascVersa LTD"/>
      </filters>
    </filterColumn>
  </autoFilter>
  <tableColumns count="18">
    <tableColumn id="5" xr3:uid="{97344D49-71DA-4F6A-9F22-20EB88E6C190}" name="Number" dataDxfId="96"/>
    <tableColumn id="1" xr3:uid="{26C02875-ED83-40AD-8A9E-2B4E41D6F68B}" name="Shipping Note-ID" dataDxfId="95"/>
    <tableColumn id="17" xr3:uid="{14C769EB-24D1-4DDA-9786-09E765C7B8A2}" name="Customer" dataDxfId="94"/>
    <tableColumn id="7" xr3:uid="{D5226981-8308-4059-AF3C-5000D59B203E}" name="ID" dataDxfId="93"/>
    <tableColumn id="2" xr3:uid="{498BB728-6D83-4B09-8FD3-2E55AF1F9703}" name="10K" dataDxfId="92"/>
    <tableColumn id="10" xr3:uid="{44C7FDD5-BBFA-4B96-9204-3F7B5AFFDE3A}" name="6K" dataDxfId="91"/>
    <tableColumn id="13" xr3:uid="{0903EA66-01FF-462A-971F-E713F744F8A0}" name="CS Mini" dataDxfId="90"/>
    <tableColumn id="12" xr3:uid="{4CCC5276-B34B-472F-98AE-0307FAE68BC7}" name="10K B-Ware" dataDxfId="89"/>
    <tableColumn id="16" xr3:uid="{7323CC6E-AEC9-4E78-A79C-1A5916A32C15}" name="6K B-Ware" dataDxfId="88"/>
    <tableColumn id="11" xr3:uid="{E163C0BE-0DC8-4124-8C9B-847860CF7EF5}" name="CSM B-Ware" dataDxfId="87"/>
    <tableColumn id="19" xr3:uid="{3E508182-FCCC-410C-923F-FF0BD1286A88}" name="User_x000a_ of Creation" dataDxfId="86"/>
    <tableColumn id="6" xr3:uid="{C6A8C6A5-D329-4E98-81AD-6BD16D374B57}" name="Date _x000a_of Creation " dataDxfId="85"/>
    <tableColumn id="14" xr3:uid="{768231D0-B01A-4D6C-8D35-0D49A49C093B}" name="Weight [g]" dataDxfId="84"/>
    <tableColumn id="15" xr3:uid="{F80CD4D5-A61B-46F0-BAB6-533667D5486C}" name="Size [mm]" dataDxfId="83"/>
    <tableColumn id="20" xr3:uid="{FBB51369-278D-4791-A459-0990B6CCDC64}" name="User_x000a_ of Shipment / Storno" dataDxfId="82"/>
    <tableColumn id="18" xr3:uid="{3E64D919-E9C6-47D9-A674-B5EFF9D991AE}" name="Date of _x000a_Shippment / Storno" dataDxfId="81"/>
    <tableColumn id="4" xr3:uid="{5E74A728-A860-489D-8BA1-450F8921AAD0}" name="Status" dataDxfId="80"/>
    <tableColumn id="8" xr3:uid="{AAE38DA5-6DFE-4DE9-AFCB-9A59C5B8C5AC}" name="Comment" dataDxfId="79"/>
  </tableColumns>
  <tableStyleInfo name="Tabellenformat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33E93A2-8A02-459B-B1EA-F0DC9675B9E7}" name="QMID323634" displayName="QMID323634" ref="D22:H50" totalsRowShown="0" headerRowDxfId="74" dataDxfId="73">
  <autoFilter ref="D22:H50" xr:uid="{42CD7D5E-9540-4A88-BA31-74D7BAC1A61D}"/>
  <tableColumns count="5">
    <tableColumn id="5" xr3:uid="{0BC4B5BC-5BE3-4CBF-A2B9-F041B024B1C8}" name="Count" dataDxfId="72"/>
    <tableColumn id="6" xr3:uid="{8E1890CB-BE6D-4E5F-B4AE-991C1B40F7A8}" name="Customer-ID" dataDxfId="71"/>
    <tableColumn id="2" xr3:uid="{522BB008-0D2C-4854-A10D-846C21F4B28F}" name="Customer" dataDxfId="70"/>
    <tableColumn id="9" xr3:uid="{0F3272BB-7E08-41D0-95F5-16E42B241E7F}" name="Active" dataDxfId="69"/>
    <tableColumn id="1" xr3:uid="{799DE94C-E17A-496B-B70D-33723D4C7914}" name="ID" dataDxfId="68"/>
  </tableColumns>
  <tableStyleInfo name="Tabellenformat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C9E9BBCA-34B1-4FAD-B5BA-652C8FCCD21E}" name="Packen" displayName="Packen" ref="J25:O32" totalsRowShown="0" headerRowDxfId="42" dataDxfId="41" tableBorderDxfId="40">
  <autoFilter ref="J25:O32" xr:uid="{C9E9BBCA-34B1-4FAD-B5BA-652C8FCCD21E}"/>
  <tableColumns count="6">
    <tableColumn id="2" xr3:uid="{BF9D3589-E2E3-43EF-9304-081A22A931C0}" name="Count" dataDxfId="39"/>
    <tableColumn id="1" xr3:uid="{274CBA10-33A9-4CD9-814F-B8ACC0FCA507}" name="Number" dataDxfId="38"/>
    <tableColumn id="7" xr3:uid="{54934FDD-1511-4B9C-919B-2195A42ED530}" name="Product" dataDxfId="37"/>
    <tableColumn id="4" xr3:uid="{82FC8B9D-6172-4EBE-B4BE-A8D7FCCA4014}" name="Product-ID" dataDxfId="36"/>
    <tableColumn id="3" xr3:uid="{92D80620-1E8F-4B33-8086-4F556E287650}" name="Prozess Step" dataDxfId="35"/>
    <tableColumn id="11" xr3:uid="{681A3CD9-9AD7-488D-A7B3-B0A47C415281}" name="Storage" dataDxfId="34"/>
  </tableColumns>
  <tableStyleInfo name="Tabellenformat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761F49E-FB52-4B0C-A091-54F68019DFBA}" name="Lager" displayName="Lager" ref="E12:J64" totalsRowShown="0" headerRowDxfId="21" tableBorderDxfId="20">
  <autoFilter ref="E12:J64" xr:uid="{BB33380B-BC6C-461F-A5BF-C931285097B7}"/>
  <tableColumns count="6">
    <tableColumn id="2" xr3:uid="{A97AEC0B-A85C-442D-9F99-8641D0013568}" name="Number" dataDxfId="19"/>
    <tableColumn id="1" xr3:uid="{B0C8CD71-433C-4B10-9CC9-C865DF5E711F}" name="Shelf Unit" dataDxfId="18"/>
    <tableColumn id="6" xr3:uid="{A888E9F1-5685-4C4F-87F6-8B5DDC962896}" name="ID" dataDxfId="17"/>
    <tableColumn id="4" xr3:uid="{EE2CD3A1-3466-4C74-8D57-0D1D31202055}" name="6" dataDxfId="16"/>
    <tableColumn id="5" xr3:uid="{B67C5B4E-B420-487A-85C4-003D458EAFBC}" name="Capacity" dataDxfId="15"/>
    <tableColumn id="3" xr3:uid="{24A75EED-A2DD-43ED-8E05-641AC5C2FDB1}" name="Product Group" dataDxfId="14"/>
  </tableColumns>
  <tableStyleInfo name="Tabellenformat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hyperlink" Target="mailto:Sophie@greenebt.com" TargetMode="External"/><Relationship Id="rId7" Type="http://schemas.openxmlformats.org/officeDocument/2006/relationships/table" Target="../tables/table2.xml"/><Relationship Id="rId2" Type="http://schemas.openxmlformats.org/officeDocument/2006/relationships/hyperlink" Target="mailto:Sophie@greenebt.com" TargetMode="External"/><Relationship Id="rId1" Type="http://schemas.openxmlformats.org/officeDocument/2006/relationships/hyperlink" Target="mailto:Sophie@greenebt.com" TargetMode="External"/><Relationship Id="rId6" Type="http://schemas.openxmlformats.org/officeDocument/2006/relationships/drawing" Target="../drawings/drawing3.xml"/><Relationship Id="rId5" Type="http://schemas.openxmlformats.org/officeDocument/2006/relationships/printerSettings" Target="../printerSettings/printerSettings3.bin"/><Relationship Id="rId4" Type="http://schemas.openxmlformats.org/officeDocument/2006/relationships/hyperlink" Target="mailto:Sophie@greenebt.com"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5.emf"/><Relationship Id="rId1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image" Target="../media/image52.emf"/><Relationship Id="rId12" Type="http://schemas.openxmlformats.org/officeDocument/2006/relationships/control" Target="../activeX/activeX5.xml"/><Relationship Id="rId17" Type="http://schemas.openxmlformats.org/officeDocument/2006/relationships/image" Target="../media/image57.emf"/><Relationship Id="rId2" Type="http://schemas.openxmlformats.org/officeDocument/2006/relationships/drawing" Target="../drawings/drawing5.xml"/><Relationship Id="rId16"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3.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63.emf"/><Relationship Id="rId3" Type="http://schemas.openxmlformats.org/officeDocument/2006/relationships/vmlDrawing" Target="../drawings/vmlDrawing2.vml"/><Relationship Id="rId7" Type="http://schemas.openxmlformats.org/officeDocument/2006/relationships/image" Target="../media/image60.emf"/><Relationship Id="rId12" Type="http://schemas.openxmlformats.org/officeDocument/2006/relationships/control" Target="../activeX/activeX12.xml"/><Relationship Id="rId1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14.xml"/><Relationship Id="rId1" Type="http://schemas.openxmlformats.org/officeDocument/2006/relationships/printerSettings" Target="../printerSettings/printerSettings7.bin"/><Relationship Id="rId6" Type="http://schemas.openxmlformats.org/officeDocument/2006/relationships/control" Target="../activeX/activeX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61.emf"/><Relationship Id="rId1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ntrol" Target="../activeX/activeX20.xml"/><Relationship Id="rId18" Type="http://schemas.microsoft.com/office/2007/relationships/slicer" Target="../slicers/slicer2.xml"/><Relationship Id="rId3" Type="http://schemas.openxmlformats.org/officeDocument/2006/relationships/vmlDrawing" Target="../drawings/vmlDrawing3.vml"/><Relationship Id="rId7" Type="http://schemas.openxmlformats.org/officeDocument/2006/relationships/control" Target="../activeX/activeX17.xml"/><Relationship Id="rId12" Type="http://schemas.openxmlformats.org/officeDocument/2006/relationships/image" Target="../media/image71.emf"/><Relationship Id="rId17" Type="http://schemas.openxmlformats.org/officeDocument/2006/relationships/table" Target="../tables/table3.xml"/><Relationship Id="rId2" Type="http://schemas.openxmlformats.org/officeDocument/2006/relationships/drawing" Target="../drawings/drawing7.xml"/><Relationship Id="rId16" Type="http://schemas.openxmlformats.org/officeDocument/2006/relationships/image" Target="../media/image73.emf"/><Relationship Id="rId1" Type="http://schemas.openxmlformats.org/officeDocument/2006/relationships/printerSettings" Target="../printerSettings/printerSettings8.bin"/><Relationship Id="rId6" Type="http://schemas.openxmlformats.org/officeDocument/2006/relationships/control" Target="../activeX/activeX16.xml"/><Relationship Id="rId11" Type="http://schemas.openxmlformats.org/officeDocument/2006/relationships/control" Target="../activeX/activeX19.xml"/><Relationship Id="rId5" Type="http://schemas.openxmlformats.org/officeDocument/2006/relationships/image" Target="../media/image68.emf"/><Relationship Id="rId15" Type="http://schemas.openxmlformats.org/officeDocument/2006/relationships/control" Target="../activeX/activeX21.xml"/><Relationship Id="rId10" Type="http://schemas.openxmlformats.org/officeDocument/2006/relationships/image" Target="../media/image70.emf"/><Relationship Id="rId4" Type="http://schemas.openxmlformats.org/officeDocument/2006/relationships/control" Target="../activeX/activeX15.xml"/><Relationship Id="rId9" Type="http://schemas.openxmlformats.org/officeDocument/2006/relationships/control" Target="../activeX/activeX18.xml"/><Relationship Id="rId14" Type="http://schemas.openxmlformats.org/officeDocument/2006/relationships/image" Target="../media/image72.emf"/></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84.emf"/><Relationship Id="rId18" Type="http://schemas.microsoft.com/office/2007/relationships/slicer" Target="../slicers/slicer3.xml"/><Relationship Id="rId3" Type="http://schemas.openxmlformats.org/officeDocument/2006/relationships/vmlDrawing" Target="../drawings/vmlDrawing4.vml"/><Relationship Id="rId7" Type="http://schemas.openxmlformats.org/officeDocument/2006/relationships/image" Target="../media/image81.emf"/><Relationship Id="rId12" Type="http://schemas.openxmlformats.org/officeDocument/2006/relationships/control" Target="../activeX/activeX26.xml"/><Relationship Id="rId17" Type="http://schemas.openxmlformats.org/officeDocument/2006/relationships/image" Target="../media/image86.emf"/><Relationship Id="rId2" Type="http://schemas.openxmlformats.org/officeDocument/2006/relationships/drawing" Target="../drawings/drawing8.xml"/><Relationship Id="rId16" Type="http://schemas.openxmlformats.org/officeDocument/2006/relationships/control" Target="../activeX/activeX28.xml"/><Relationship Id="rId1" Type="http://schemas.openxmlformats.org/officeDocument/2006/relationships/printerSettings" Target="../printerSettings/printerSettings9.bin"/><Relationship Id="rId6" Type="http://schemas.openxmlformats.org/officeDocument/2006/relationships/control" Target="../activeX/activeX23.xml"/><Relationship Id="rId11" Type="http://schemas.openxmlformats.org/officeDocument/2006/relationships/image" Target="../media/image83.emf"/><Relationship Id="rId5" Type="http://schemas.openxmlformats.org/officeDocument/2006/relationships/image" Target="../media/image80.emf"/><Relationship Id="rId15" Type="http://schemas.openxmlformats.org/officeDocument/2006/relationships/image" Target="../media/image85.emf"/><Relationship Id="rId10" Type="http://schemas.openxmlformats.org/officeDocument/2006/relationships/control" Target="../activeX/activeX25.xml"/><Relationship Id="rId4" Type="http://schemas.openxmlformats.org/officeDocument/2006/relationships/control" Target="../activeX/activeX22.xml"/><Relationship Id="rId9" Type="http://schemas.openxmlformats.org/officeDocument/2006/relationships/image" Target="../media/image82.emf"/><Relationship Id="rId14" Type="http://schemas.openxmlformats.org/officeDocument/2006/relationships/control" Target="../activeX/activeX27.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93.emf"/><Relationship Id="rId18" Type="http://schemas.microsoft.com/office/2007/relationships/slicer" Target="../slicers/slicer4.xml"/><Relationship Id="rId3" Type="http://schemas.openxmlformats.org/officeDocument/2006/relationships/vmlDrawing" Target="../drawings/vmlDrawing5.vml"/><Relationship Id="rId7" Type="http://schemas.openxmlformats.org/officeDocument/2006/relationships/image" Target="../media/image90.emf"/><Relationship Id="rId12" Type="http://schemas.openxmlformats.org/officeDocument/2006/relationships/control" Target="../activeX/activeX33.xml"/><Relationship Id="rId17" Type="http://schemas.openxmlformats.org/officeDocument/2006/relationships/image" Target="../media/image95.emf"/><Relationship Id="rId2" Type="http://schemas.openxmlformats.org/officeDocument/2006/relationships/drawing" Target="../drawings/drawing9.xml"/><Relationship Id="rId16" Type="http://schemas.openxmlformats.org/officeDocument/2006/relationships/control" Target="../activeX/activeX35.xml"/><Relationship Id="rId1" Type="http://schemas.openxmlformats.org/officeDocument/2006/relationships/printerSettings" Target="../printerSettings/printerSettings10.bin"/><Relationship Id="rId6" Type="http://schemas.openxmlformats.org/officeDocument/2006/relationships/control" Target="../activeX/activeX30.xml"/><Relationship Id="rId11" Type="http://schemas.openxmlformats.org/officeDocument/2006/relationships/image" Target="../media/image92.emf"/><Relationship Id="rId5" Type="http://schemas.openxmlformats.org/officeDocument/2006/relationships/image" Target="../media/image89.emf"/><Relationship Id="rId15" Type="http://schemas.openxmlformats.org/officeDocument/2006/relationships/image" Target="../media/image94.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91.emf"/><Relationship Id="rId14" Type="http://schemas.openxmlformats.org/officeDocument/2006/relationships/control" Target="../activeX/activeX34.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6.vml"/><Relationship Id="rId7" Type="http://schemas.openxmlformats.org/officeDocument/2006/relationships/image" Target="../media/image97.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96.emf"/><Relationship Id="rId4" Type="http://schemas.openxmlformats.org/officeDocument/2006/relationships/control" Target="../activeX/activeX36.xml"/><Relationship Id="rId9"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7.vml"/><Relationship Id="rId7" Type="http://schemas.openxmlformats.org/officeDocument/2006/relationships/image" Target="../media/image114.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39.xml"/><Relationship Id="rId5" Type="http://schemas.openxmlformats.org/officeDocument/2006/relationships/image" Target="../media/image113.emf"/><Relationship Id="rId4" Type="http://schemas.openxmlformats.org/officeDocument/2006/relationships/control" Target="../activeX/activeX38.xml"/><Relationship Id="rId9" Type="http://schemas.openxmlformats.org/officeDocument/2006/relationships/table" Target="../tables/table7.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124.emf"/><Relationship Id="rId18" Type="http://schemas.openxmlformats.org/officeDocument/2006/relationships/table" Target="../tables/table10.xml"/><Relationship Id="rId3" Type="http://schemas.openxmlformats.org/officeDocument/2006/relationships/vmlDrawing" Target="../drawings/vmlDrawing8.vml"/><Relationship Id="rId7" Type="http://schemas.openxmlformats.org/officeDocument/2006/relationships/image" Target="../media/image121.emf"/><Relationship Id="rId12" Type="http://schemas.openxmlformats.org/officeDocument/2006/relationships/control" Target="../activeX/activeX44.xml"/><Relationship Id="rId17" Type="http://schemas.openxmlformats.org/officeDocument/2006/relationships/table" Target="../tables/table9.xml"/><Relationship Id="rId2" Type="http://schemas.openxmlformats.org/officeDocument/2006/relationships/drawing" Target="../drawings/drawing12.xml"/><Relationship Id="rId16" Type="http://schemas.openxmlformats.org/officeDocument/2006/relationships/table" Target="../tables/table8.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123.emf"/><Relationship Id="rId5" Type="http://schemas.openxmlformats.org/officeDocument/2006/relationships/image" Target="../media/image120.emf"/><Relationship Id="rId15" Type="http://schemas.openxmlformats.org/officeDocument/2006/relationships/image" Target="../media/image125.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122.emf"/><Relationship Id="rId14" Type="http://schemas.openxmlformats.org/officeDocument/2006/relationships/control" Target="../activeX/activeX45.xml"/></Relationships>
</file>

<file path=xl/worksheets/_rels/sheet32.xml.rels><?xml version="1.0" encoding="UTF-8" standalone="yes"?>
<Relationships xmlns="http://schemas.openxmlformats.org/package/2006/relationships"><Relationship Id="rId13" Type="http://schemas.openxmlformats.org/officeDocument/2006/relationships/control" Target="../activeX/activeX51.xml"/><Relationship Id="rId18" Type="http://schemas.openxmlformats.org/officeDocument/2006/relationships/control" Target="../activeX/activeX54.xml"/><Relationship Id="rId26" Type="http://schemas.openxmlformats.org/officeDocument/2006/relationships/control" Target="../activeX/activeX58.xml"/><Relationship Id="rId3" Type="http://schemas.openxmlformats.org/officeDocument/2006/relationships/vmlDrawing" Target="../drawings/vmlDrawing9.vml"/><Relationship Id="rId21" Type="http://schemas.openxmlformats.org/officeDocument/2006/relationships/image" Target="../media/image147.emf"/><Relationship Id="rId34" Type="http://schemas.openxmlformats.org/officeDocument/2006/relationships/table" Target="../tables/table11.xml"/><Relationship Id="rId7" Type="http://schemas.openxmlformats.org/officeDocument/2006/relationships/image" Target="../media/image141.emf"/><Relationship Id="rId12" Type="http://schemas.openxmlformats.org/officeDocument/2006/relationships/control" Target="../activeX/activeX50.xml"/><Relationship Id="rId17" Type="http://schemas.openxmlformats.org/officeDocument/2006/relationships/image" Target="../media/image145.emf"/><Relationship Id="rId25" Type="http://schemas.openxmlformats.org/officeDocument/2006/relationships/image" Target="../media/image149.emf"/><Relationship Id="rId33" Type="http://schemas.openxmlformats.org/officeDocument/2006/relationships/image" Target="../media/image153.emf"/><Relationship Id="rId2" Type="http://schemas.openxmlformats.org/officeDocument/2006/relationships/drawing" Target="../drawings/drawing13.xml"/><Relationship Id="rId16" Type="http://schemas.openxmlformats.org/officeDocument/2006/relationships/control" Target="../activeX/activeX53.xml"/><Relationship Id="rId20" Type="http://schemas.openxmlformats.org/officeDocument/2006/relationships/control" Target="../activeX/activeX55.xml"/><Relationship Id="rId29" Type="http://schemas.openxmlformats.org/officeDocument/2006/relationships/image" Target="../media/image151.emf"/><Relationship Id="rId1" Type="http://schemas.openxmlformats.org/officeDocument/2006/relationships/printerSettings" Target="../printerSettings/printerSettings14.bin"/><Relationship Id="rId6" Type="http://schemas.openxmlformats.org/officeDocument/2006/relationships/control" Target="../activeX/activeX47.xml"/><Relationship Id="rId11" Type="http://schemas.openxmlformats.org/officeDocument/2006/relationships/image" Target="../media/image143.emf"/><Relationship Id="rId24" Type="http://schemas.openxmlformats.org/officeDocument/2006/relationships/control" Target="../activeX/activeX57.xml"/><Relationship Id="rId32" Type="http://schemas.openxmlformats.org/officeDocument/2006/relationships/control" Target="../activeX/activeX61.xml"/><Relationship Id="rId5" Type="http://schemas.openxmlformats.org/officeDocument/2006/relationships/image" Target="../media/image140.emf"/><Relationship Id="rId15" Type="http://schemas.openxmlformats.org/officeDocument/2006/relationships/image" Target="../media/image144.emf"/><Relationship Id="rId23" Type="http://schemas.openxmlformats.org/officeDocument/2006/relationships/image" Target="../media/image148.emf"/><Relationship Id="rId28" Type="http://schemas.openxmlformats.org/officeDocument/2006/relationships/control" Target="../activeX/activeX59.xml"/><Relationship Id="rId10" Type="http://schemas.openxmlformats.org/officeDocument/2006/relationships/control" Target="../activeX/activeX49.xml"/><Relationship Id="rId19" Type="http://schemas.openxmlformats.org/officeDocument/2006/relationships/image" Target="../media/image146.emf"/><Relationship Id="rId31" Type="http://schemas.openxmlformats.org/officeDocument/2006/relationships/image" Target="../media/image152.emf"/><Relationship Id="rId4" Type="http://schemas.openxmlformats.org/officeDocument/2006/relationships/control" Target="../activeX/activeX46.xml"/><Relationship Id="rId9" Type="http://schemas.openxmlformats.org/officeDocument/2006/relationships/image" Target="../media/image142.emf"/><Relationship Id="rId14" Type="http://schemas.openxmlformats.org/officeDocument/2006/relationships/control" Target="../activeX/activeX52.xml"/><Relationship Id="rId22" Type="http://schemas.openxmlformats.org/officeDocument/2006/relationships/control" Target="../activeX/activeX56.xml"/><Relationship Id="rId27" Type="http://schemas.openxmlformats.org/officeDocument/2006/relationships/image" Target="../media/image150.emf"/><Relationship Id="rId30" Type="http://schemas.openxmlformats.org/officeDocument/2006/relationships/control" Target="../activeX/activeX60.xml"/><Relationship Id="rId8" Type="http://schemas.openxmlformats.org/officeDocument/2006/relationships/control" Target="../activeX/activeX4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18" Type="http://schemas.openxmlformats.org/officeDocument/2006/relationships/table" Target="../tables/table27.xml"/><Relationship Id="rId3" Type="http://schemas.openxmlformats.org/officeDocument/2006/relationships/table" Target="../tables/table12.xml"/><Relationship Id="rId21" Type="http://schemas.openxmlformats.org/officeDocument/2006/relationships/table" Target="../tables/table30.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 Type="http://schemas.openxmlformats.org/officeDocument/2006/relationships/drawing" Target="../drawings/drawing16.xml"/><Relationship Id="rId16" Type="http://schemas.openxmlformats.org/officeDocument/2006/relationships/table" Target="../tables/table25.xml"/><Relationship Id="rId20" Type="http://schemas.openxmlformats.org/officeDocument/2006/relationships/table" Target="../tables/table29.xml"/><Relationship Id="rId1" Type="http://schemas.openxmlformats.org/officeDocument/2006/relationships/printerSettings" Target="../printerSettings/printerSettings17.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10" Type="http://schemas.openxmlformats.org/officeDocument/2006/relationships/table" Target="../tables/table19.xml"/><Relationship Id="rId19" Type="http://schemas.openxmlformats.org/officeDocument/2006/relationships/table" Target="../tables/table28.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0.vml"/><Relationship Id="rId7" Type="http://schemas.openxmlformats.org/officeDocument/2006/relationships/image" Target="../media/image181.emf"/><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ntrol" Target="../activeX/activeX63.xml"/><Relationship Id="rId11" Type="http://schemas.openxmlformats.org/officeDocument/2006/relationships/table" Target="../tables/table38.xml"/><Relationship Id="rId5" Type="http://schemas.openxmlformats.org/officeDocument/2006/relationships/image" Target="../media/image180.emf"/><Relationship Id="rId10" Type="http://schemas.openxmlformats.org/officeDocument/2006/relationships/image" Target="../media/image182.emf"/><Relationship Id="rId4" Type="http://schemas.openxmlformats.org/officeDocument/2006/relationships/control" Target="../activeX/activeX62.xml"/><Relationship Id="rId9" Type="http://schemas.openxmlformats.org/officeDocument/2006/relationships/control" Target="../activeX/activeX65.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191.emf"/><Relationship Id="rId18" Type="http://schemas.openxmlformats.org/officeDocument/2006/relationships/control" Target="../activeX/activeX73.xml"/><Relationship Id="rId3" Type="http://schemas.openxmlformats.org/officeDocument/2006/relationships/vmlDrawing" Target="../drawings/vmlDrawing11.vml"/><Relationship Id="rId7" Type="http://schemas.openxmlformats.org/officeDocument/2006/relationships/image" Target="../media/image188.emf"/><Relationship Id="rId12" Type="http://schemas.openxmlformats.org/officeDocument/2006/relationships/control" Target="../activeX/activeX70.xml"/><Relationship Id="rId17" Type="http://schemas.openxmlformats.org/officeDocument/2006/relationships/image" Target="../media/image193.emf"/><Relationship Id="rId2" Type="http://schemas.openxmlformats.org/officeDocument/2006/relationships/drawing" Target="../drawings/drawing24.xml"/><Relationship Id="rId16" Type="http://schemas.openxmlformats.org/officeDocument/2006/relationships/control" Target="../activeX/activeX72.xml"/><Relationship Id="rId20" Type="http://schemas.openxmlformats.org/officeDocument/2006/relationships/table" Target="../tables/table39.xml"/><Relationship Id="rId1" Type="http://schemas.openxmlformats.org/officeDocument/2006/relationships/printerSettings" Target="../printerSettings/printerSettings25.bin"/><Relationship Id="rId6" Type="http://schemas.openxmlformats.org/officeDocument/2006/relationships/control" Target="../activeX/activeX67.xml"/><Relationship Id="rId11" Type="http://schemas.openxmlformats.org/officeDocument/2006/relationships/image" Target="../media/image190.emf"/><Relationship Id="rId5" Type="http://schemas.openxmlformats.org/officeDocument/2006/relationships/image" Target="../media/image187.emf"/><Relationship Id="rId15" Type="http://schemas.openxmlformats.org/officeDocument/2006/relationships/image" Target="../media/image192.emf"/><Relationship Id="rId10" Type="http://schemas.openxmlformats.org/officeDocument/2006/relationships/control" Target="../activeX/activeX69.xml"/><Relationship Id="rId19" Type="http://schemas.openxmlformats.org/officeDocument/2006/relationships/image" Target="../media/image194.emf"/><Relationship Id="rId4" Type="http://schemas.openxmlformats.org/officeDocument/2006/relationships/control" Target="../activeX/activeX66.xml"/><Relationship Id="rId9" Type="http://schemas.openxmlformats.org/officeDocument/2006/relationships/image" Target="../media/image189.emf"/><Relationship Id="rId14" Type="http://schemas.openxmlformats.org/officeDocument/2006/relationships/control" Target="../activeX/activeX71.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76.xml"/><Relationship Id="rId13" Type="http://schemas.openxmlformats.org/officeDocument/2006/relationships/control" Target="../activeX/activeX79.xml"/><Relationship Id="rId3" Type="http://schemas.openxmlformats.org/officeDocument/2006/relationships/vmlDrawing" Target="../drawings/vmlDrawing12.vml"/><Relationship Id="rId7" Type="http://schemas.openxmlformats.org/officeDocument/2006/relationships/image" Target="../media/image203.emf"/><Relationship Id="rId12" Type="http://schemas.openxmlformats.org/officeDocument/2006/relationships/control" Target="../activeX/activeX7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75.xml"/><Relationship Id="rId11" Type="http://schemas.openxmlformats.org/officeDocument/2006/relationships/image" Target="../media/image205.emf"/><Relationship Id="rId5" Type="http://schemas.openxmlformats.org/officeDocument/2006/relationships/image" Target="../media/image202.emf"/><Relationship Id="rId15" Type="http://schemas.openxmlformats.org/officeDocument/2006/relationships/table" Target="../tables/table40.xml"/><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204.emf"/><Relationship Id="rId14" Type="http://schemas.openxmlformats.org/officeDocument/2006/relationships/image" Target="../media/image206.emf"/></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222.emf"/><Relationship Id="rId18" Type="http://schemas.openxmlformats.org/officeDocument/2006/relationships/control" Target="../activeX/activeX87.xml"/><Relationship Id="rId3" Type="http://schemas.openxmlformats.org/officeDocument/2006/relationships/vmlDrawing" Target="../drawings/vmlDrawing13.vml"/><Relationship Id="rId7" Type="http://schemas.openxmlformats.org/officeDocument/2006/relationships/image" Target="../media/image219.emf"/><Relationship Id="rId12" Type="http://schemas.openxmlformats.org/officeDocument/2006/relationships/control" Target="../activeX/activeX84.xml"/><Relationship Id="rId17" Type="http://schemas.openxmlformats.org/officeDocument/2006/relationships/image" Target="../media/image224.emf"/><Relationship Id="rId2" Type="http://schemas.openxmlformats.org/officeDocument/2006/relationships/drawing" Target="../drawings/drawing30.xml"/><Relationship Id="rId16" Type="http://schemas.openxmlformats.org/officeDocument/2006/relationships/control" Target="../activeX/activeX86.xml"/><Relationship Id="rId20" Type="http://schemas.openxmlformats.org/officeDocument/2006/relationships/table" Target="../tables/table42.xml"/><Relationship Id="rId1" Type="http://schemas.openxmlformats.org/officeDocument/2006/relationships/printerSettings" Target="../printerSettings/printerSettings31.bin"/><Relationship Id="rId6" Type="http://schemas.openxmlformats.org/officeDocument/2006/relationships/control" Target="../activeX/activeX81.xml"/><Relationship Id="rId11" Type="http://schemas.openxmlformats.org/officeDocument/2006/relationships/image" Target="../media/image221.emf"/><Relationship Id="rId5" Type="http://schemas.openxmlformats.org/officeDocument/2006/relationships/image" Target="../media/image218.emf"/><Relationship Id="rId15" Type="http://schemas.openxmlformats.org/officeDocument/2006/relationships/image" Target="../media/image223.emf"/><Relationship Id="rId10" Type="http://schemas.openxmlformats.org/officeDocument/2006/relationships/control" Target="../activeX/activeX83.xml"/><Relationship Id="rId19" Type="http://schemas.openxmlformats.org/officeDocument/2006/relationships/image" Target="../media/image225.emf"/><Relationship Id="rId4" Type="http://schemas.openxmlformats.org/officeDocument/2006/relationships/control" Target="../activeX/activeX80.xml"/><Relationship Id="rId9" Type="http://schemas.openxmlformats.org/officeDocument/2006/relationships/image" Target="../media/image220.emf"/><Relationship Id="rId14" Type="http://schemas.openxmlformats.org/officeDocument/2006/relationships/control" Target="../activeX/activeX8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8" Type="http://schemas.openxmlformats.org/officeDocument/2006/relationships/control" Target="../activeX/activeX90.xml"/><Relationship Id="rId13" Type="http://schemas.openxmlformats.org/officeDocument/2006/relationships/table" Target="../tables/table45.xml"/><Relationship Id="rId3" Type="http://schemas.openxmlformats.org/officeDocument/2006/relationships/vmlDrawing" Target="../drawings/vmlDrawing14.vml"/><Relationship Id="rId7" Type="http://schemas.openxmlformats.org/officeDocument/2006/relationships/image" Target="../media/image241.emf"/><Relationship Id="rId12" Type="http://schemas.openxmlformats.org/officeDocument/2006/relationships/control" Target="../activeX/activeX93.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ntrol" Target="../activeX/activeX89.xml"/><Relationship Id="rId11" Type="http://schemas.openxmlformats.org/officeDocument/2006/relationships/control" Target="../activeX/activeX92.xml"/><Relationship Id="rId5" Type="http://schemas.openxmlformats.org/officeDocument/2006/relationships/image" Target="../media/image240.emf"/><Relationship Id="rId10" Type="http://schemas.openxmlformats.org/officeDocument/2006/relationships/control" Target="../activeX/activeX91.xml"/><Relationship Id="rId4" Type="http://schemas.openxmlformats.org/officeDocument/2006/relationships/control" Target="../activeX/activeX88.xml"/><Relationship Id="rId9" Type="http://schemas.openxmlformats.org/officeDocument/2006/relationships/image" Target="../media/image242.emf"/></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B266-8238-4953-B50F-681D7724A3D4}">
  <sheetPr codeName="Tabelle37"/>
  <dimension ref="A1:M18"/>
  <sheetViews>
    <sheetView showGridLines="0" topLeftCell="C1" zoomScale="60" zoomScaleNormal="60" workbookViewId="0">
      <pane xSplit="3" ySplit="11" topLeftCell="F12" activePane="bottomRight" state="frozen"/>
      <selection pane="topRight" activeCell="H48" sqref="H48"/>
      <selection pane="bottomLeft" activeCell="H48" sqref="H48"/>
      <selection pane="bottomRight" activeCell="K15" sqref="K15"/>
    </sheetView>
  </sheetViews>
  <sheetFormatPr defaultColWidth="11.453125" defaultRowHeight="22.5"/>
  <cols>
    <col min="1" max="2" width="20.54296875" style="8" hidden="1" customWidth="1"/>
    <col min="3" max="4" width="20.54296875" style="8" customWidth="1"/>
    <col min="5" max="5" width="33" style="8" customWidth="1"/>
    <col min="6" max="6" width="40.54296875" style="8" customWidth="1"/>
    <col min="7" max="7" width="40.54296875" style="62" customWidth="1"/>
    <col min="8" max="8" width="35.453125" style="8" customWidth="1"/>
    <col min="9" max="9" width="49" style="8" customWidth="1"/>
    <col min="10" max="10" width="40" style="8" customWidth="1"/>
    <col min="11" max="11" width="46.54296875" style="8" customWidth="1"/>
    <col min="12" max="12" width="31.54296875" style="8" customWidth="1"/>
    <col min="13" max="13" width="30.453125" style="8" customWidth="1"/>
    <col min="14" max="14" width="25.453125" style="8" customWidth="1"/>
    <col min="15" max="16384" width="11.453125" style="8"/>
  </cols>
  <sheetData>
    <row r="1" spans="6:13" s="1" customFormat="1" ht="14">
      <c r="G1" s="59"/>
    </row>
    <row r="2" spans="6:13" s="1" customFormat="1" ht="14">
      <c r="G2" s="59"/>
    </row>
    <row r="3" spans="6:13" s="1" customFormat="1" ht="14">
      <c r="G3" s="59"/>
    </row>
    <row r="4" spans="6:13" s="1" customFormat="1" ht="14">
      <c r="G4" s="59"/>
    </row>
    <row r="5" spans="6:13" s="1" customFormat="1" ht="14">
      <c r="G5" s="59"/>
    </row>
    <row r="6" spans="6:13" s="1" customFormat="1" ht="14">
      <c r="G6" s="59"/>
    </row>
    <row r="7" spans="6:13" s="1" customFormat="1" ht="14">
      <c r="G7" s="59"/>
    </row>
    <row r="8" spans="6:13" s="1" customFormat="1" ht="14">
      <c r="G8" s="59"/>
    </row>
    <row r="9" spans="6:13" s="1" customFormat="1" ht="14">
      <c r="G9" s="59"/>
    </row>
    <row r="10" spans="6:13" s="2" customFormat="1" ht="14">
      <c r="G10" s="60"/>
    </row>
    <row r="11" spans="6:13" s="2" customFormat="1" ht="17.25" hidden="1" customHeight="1">
      <c r="G11" s="60"/>
    </row>
    <row r="12" spans="6:13" ht="28.5" thickBot="1">
      <c r="F12" s="6" t="s">
        <v>0</v>
      </c>
      <c r="G12" s="79" t="s">
        <v>1</v>
      </c>
      <c r="H12" s="6" t="s">
        <v>2</v>
      </c>
      <c r="I12" s="6" t="s">
        <v>3</v>
      </c>
      <c r="J12" s="6" t="s">
        <v>4</v>
      </c>
      <c r="K12" s="6" t="s">
        <v>5</v>
      </c>
    </row>
    <row r="13" spans="6:13" ht="23" thickBot="1">
      <c r="F13" s="8">
        <v>1</v>
      </c>
      <c r="G13" s="62" t="s">
        <v>6</v>
      </c>
      <c r="H13" s="8" t="s">
        <v>7</v>
      </c>
      <c r="I13" s="9">
        <v>45261</v>
      </c>
      <c r="J13" s="80">
        <v>1</v>
      </c>
      <c r="K13" s="81"/>
      <c r="M13" s="82" t="s">
        <v>648</v>
      </c>
    </row>
    <row r="14" spans="6:13" ht="24.75" customHeight="1" thickBot="1">
      <c r="F14" s="8">
        <v>2</v>
      </c>
      <c r="G14" s="62" t="s">
        <v>213</v>
      </c>
      <c r="H14" s="8" t="s">
        <v>7</v>
      </c>
      <c r="J14" s="80">
        <v>1</v>
      </c>
      <c r="K14" s="81"/>
    </row>
    <row r="15" spans="6:13" ht="24.75" customHeight="1" thickBot="1">
      <c r="F15" s="8">
        <v>3</v>
      </c>
      <c r="G15" s="62" t="s">
        <v>646</v>
      </c>
      <c r="H15" s="8" t="s">
        <v>647</v>
      </c>
      <c r="I15" s="9">
        <v>45544</v>
      </c>
      <c r="J15" s="80">
        <v>1</v>
      </c>
      <c r="K15" s="81" t="s">
        <v>649</v>
      </c>
      <c r="M15" s="55">
        <f ca="1">TODAY()</f>
        <v>46042</v>
      </c>
    </row>
    <row r="16" spans="6:13" ht="24.75" customHeight="1"/>
    <row r="17" ht="24.75" customHeight="1"/>
    <row r="18" ht="24.75" customHeight="1"/>
  </sheetData>
  <sheetProtection sort="0" autoFilter="0" pivotTables="0"/>
  <pageMargins left="0.7" right="0.7" top="0.78740157499999996" bottom="0.78740157499999996"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E9FA2-BAE4-4D1F-9180-82E6DACC8725}">
  <sheetPr codeName="Tabelle6"/>
  <dimension ref="A1:B1"/>
  <sheetViews>
    <sheetView showGridLines="0" showRowColHeaders="0" topLeftCell="C49" zoomScale="55" zoomScaleNormal="40" workbookViewId="0">
      <selection activeCell="I84" sqref="I84"/>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dataConsolidate/>
  <pageMargins left="0.7" right="0.7" top="0.78740157499999996" bottom="0.78740157499999996"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36331-CB47-4BB8-AFC6-3D6384340D84}">
  <sheetPr codeName="Tabelle5"/>
  <dimension ref="G32:I35"/>
  <sheetViews>
    <sheetView topLeftCell="A8" workbookViewId="0">
      <selection activeCell="N31" sqref="N31"/>
    </sheetView>
  </sheetViews>
  <sheetFormatPr defaultColWidth="11.453125" defaultRowHeight="14.5"/>
  <cols>
    <col min="7" max="7" width="22.453125" bestFit="1" customWidth="1"/>
    <col min="8" max="8" width="23.7265625" bestFit="1" customWidth="1"/>
    <col min="9" max="9" width="15.54296875" bestFit="1" customWidth="1"/>
    <col min="10" max="10" width="15.453125" bestFit="1" customWidth="1"/>
  </cols>
  <sheetData>
    <row r="32" spans="7:8">
      <c r="G32" s="97" t="s">
        <v>276</v>
      </c>
      <c r="H32" s="97" t="s">
        <v>275</v>
      </c>
    </row>
    <row r="33" spans="7:9">
      <c r="G33" s="97" t="s">
        <v>273</v>
      </c>
      <c r="H33" t="s">
        <v>7</v>
      </c>
      <c r="I33" t="s">
        <v>274</v>
      </c>
    </row>
    <row r="34" spans="7:9">
      <c r="G34" s="98">
        <v>120</v>
      </c>
      <c r="H34">
        <v>1</v>
      </c>
      <c r="I34">
        <v>1</v>
      </c>
    </row>
    <row r="35" spans="7:9">
      <c r="G35" s="98" t="s">
        <v>274</v>
      </c>
      <c r="H35">
        <v>1</v>
      </c>
      <c r="I35">
        <v>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BE871-6147-4BFB-8B7B-D710D4048DA6}">
  <sheetPr codeName="Tabelle16"/>
  <dimension ref="A1:N39"/>
  <sheetViews>
    <sheetView showGridLines="0" showRowColHeaders="0" topLeftCell="C1" zoomScale="60" zoomScaleNormal="60" workbookViewId="0">
      <pane xSplit="3" ySplit="11" topLeftCell="G20" activePane="bottomRight" state="frozen"/>
      <selection pane="topRight" activeCell="H48" sqref="H48"/>
      <selection pane="bottomLeft" activeCell="H48" sqref="H48"/>
      <selection pane="bottomRight" activeCell="J26" sqref="J26"/>
    </sheetView>
  </sheetViews>
  <sheetFormatPr defaultColWidth="11.453125" defaultRowHeight="22.5"/>
  <cols>
    <col min="1" max="2" width="20.54296875" style="8" hidden="1" customWidth="1"/>
    <col min="3" max="4" width="20.54296875" style="8" customWidth="1"/>
    <col min="5" max="5" width="33" style="8" customWidth="1"/>
    <col min="6" max="7" width="40.54296875" style="8" customWidth="1"/>
    <col min="8" max="8" width="35.453125" style="8" customWidth="1"/>
    <col min="9" max="9" width="49" style="8" customWidth="1"/>
    <col min="10" max="10" width="40" style="8" customWidth="1"/>
    <col min="11" max="11" width="46.54296875" style="8" customWidth="1"/>
    <col min="12" max="12" width="31.54296875" style="8" customWidth="1"/>
    <col min="13" max="13" width="30.453125" style="8" customWidth="1"/>
    <col min="14" max="14" width="25.453125" style="8" customWidth="1"/>
    <col min="15" max="16384" width="11.453125" style="8"/>
  </cols>
  <sheetData>
    <row r="1" spans="6:14" s="1" customFormat="1" ht="14"/>
    <row r="2" spans="6:14" s="1" customFormat="1" ht="14"/>
    <row r="3" spans="6:14" s="1" customFormat="1" ht="14"/>
    <row r="4" spans="6:14" s="1" customFormat="1" ht="14"/>
    <row r="5" spans="6:14" s="1" customFormat="1" ht="14"/>
    <row r="6" spans="6:14" s="1" customFormat="1" ht="14"/>
    <row r="7" spans="6:14" s="1" customFormat="1" ht="14"/>
    <row r="8" spans="6:14" s="1" customFormat="1" ht="14"/>
    <row r="9" spans="6:14" s="1" customFormat="1" ht="14"/>
    <row r="10" spans="6:14" s="2" customFormat="1" ht="14"/>
    <row r="11" spans="6:14" s="2" customFormat="1" ht="17.25" hidden="1" customHeight="1"/>
    <row r="12" spans="6:14" ht="28">
      <c r="F12" s="6" t="s">
        <v>0</v>
      </c>
      <c r="G12" s="6" t="s">
        <v>16</v>
      </c>
      <c r="H12" s="6" t="s">
        <v>9</v>
      </c>
      <c r="I12" s="6" t="s">
        <v>17</v>
      </c>
      <c r="J12" s="6" t="s">
        <v>18</v>
      </c>
      <c r="K12" s="6" t="s">
        <v>11</v>
      </c>
      <c r="L12" s="6" t="s">
        <v>19</v>
      </c>
      <c r="M12" s="6" t="s">
        <v>20</v>
      </c>
      <c r="N12" s="6" t="s">
        <v>4</v>
      </c>
    </row>
    <row r="13" spans="6:14">
      <c r="F13" s="8">
        <v>1</v>
      </c>
      <c r="G13" s="8">
        <v>101</v>
      </c>
      <c r="K13" s="96"/>
      <c r="L13" s="80"/>
      <c r="M13" s="80" t="s">
        <v>8</v>
      </c>
      <c r="N13" s="80">
        <v>1</v>
      </c>
    </row>
    <row r="14" spans="6:14" ht="24.75" customHeight="1">
      <c r="F14" s="8">
        <v>2</v>
      </c>
      <c r="G14" s="8">
        <v>102</v>
      </c>
      <c r="H14" s="8" t="s">
        <v>333</v>
      </c>
      <c r="J14" s="8" t="s">
        <v>21</v>
      </c>
      <c r="K14" s="96" t="s">
        <v>12</v>
      </c>
      <c r="L14" s="80"/>
      <c r="M14" s="80" t="s">
        <v>8</v>
      </c>
      <c r="N14" s="80">
        <v>1</v>
      </c>
    </row>
    <row r="15" spans="6:14" ht="24.75" customHeight="1">
      <c r="F15" s="8">
        <v>3</v>
      </c>
      <c r="G15" s="8">
        <v>103</v>
      </c>
      <c r="H15" s="8" t="s">
        <v>340</v>
      </c>
      <c r="I15" s="80">
        <v>2</v>
      </c>
      <c r="J15" s="8" t="s">
        <v>23</v>
      </c>
      <c r="K15" s="96" t="s">
        <v>12</v>
      </c>
      <c r="L15" s="80"/>
      <c r="M15" s="80" t="s">
        <v>8</v>
      </c>
      <c r="N15" s="80">
        <v>1</v>
      </c>
    </row>
    <row r="16" spans="6:14" ht="24.75" customHeight="1">
      <c r="F16" s="8">
        <v>4</v>
      </c>
      <c r="G16" s="8">
        <v>104</v>
      </c>
      <c r="H16" s="8" t="s">
        <v>10</v>
      </c>
      <c r="I16" s="80">
        <v>3</v>
      </c>
      <c r="J16" s="8" t="s">
        <v>22</v>
      </c>
      <c r="K16" s="96" t="s">
        <v>12</v>
      </c>
      <c r="L16" s="80"/>
      <c r="M16" s="80" t="s">
        <v>8</v>
      </c>
      <c r="N16" s="80">
        <v>1</v>
      </c>
    </row>
    <row r="17" spans="6:14" ht="24.75" customHeight="1">
      <c r="F17" s="8">
        <v>5</v>
      </c>
      <c r="G17" s="8">
        <v>105</v>
      </c>
      <c r="H17" s="8" t="s">
        <v>24</v>
      </c>
      <c r="I17" s="80">
        <v>4</v>
      </c>
      <c r="J17" s="8" t="s">
        <v>24</v>
      </c>
      <c r="K17" s="96" t="s">
        <v>12</v>
      </c>
      <c r="L17" s="80"/>
      <c r="M17" s="80" t="s">
        <v>8</v>
      </c>
      <c r="N17" s="80">
        <v>1</v>
      </c>
    </row>
    <row r="18" spans="6:14" ht="24.75" customHeight="1">
      <c r="F18" s="8">
        <v>6</v>
      </c>
      <c r="G18" s="8">
        <v>106</v>
      </c>
      <c r="H18" s="8" t="s">
        <v>334</v>
      </c>
      <c r="I18" s="80"/>
      <c r="J18" s="8" t="s">
        <v>21</v>
      </c>
      <c r="K18" s="96" t="s">
        <v>286</v>
      </c>
      <c r="L18" s="80">
        <v>257</v>
      </c>
      <c r="M18" s="80" t="s">
        <v>8</v>
      </c>
      <c r="N18" s="80">
        <v>1</v>
      </c>
    </row>
    <row r="19" spans="6:14" ht="24.75" customHeight="1">
      <c r="F19" s="8">
        <v>7</v>
      </c>
      <c r="G19" s="8">
        <v>107</v>
      </c>
      <c r="H19" s="8" t="s">
        <v>335</v>
      </c>
      <c r="I19" s="80"/>
      <c r="J19" s="8" t="s">
        <v>22</v>
      </c>
      <c r="K19" s="96" t="s">
        <v>289</v>
      </c>
      <c r="L19" s="80"/>
      <c r="M19" s="80" t="s">
        <v>8</v>
      </c>
      <c r="N19" s="80">
        <v>1</v>
      </c>
    </row>
    <row r="20" spans="6:14" ht="24.75" customHeight="1">
      <c r="F20" s="8">
        <v>8</v>
      </c>
      <c r="G20" s="8">
        <v>108</v>
      </c>
      <c r="H20" s="8" t="s">
        <v>336</v>
      </c>
      <c r="I20" s="80"/>
      <c r="J20" s="8" t="s">
        <v>23</v>
      </c>
      <c r="K20" s="96" t="s">
        <v>293</v>
      </c>
      <c r="L20" s="80">
        <v>682</v>
      </c>
      <c r="M20" s="80" t="s">
        <v>8</v>
      </c>
      <c r="N20" s="80">
        <v>1</v>
      </c>
    </row>
    <row r="21" spans="6:14" ht="25.5" customHeight="1">
      <c r="F21" s="8">
        <v>9</v>
      </c>
      <c r="G21" s="8">
        <v>109</v>
      </c>
      <c r="H21" s="8" t="s">
        <v>337</v>
      </c>
      <c r="I21" s="80"/>
      <c r="J21" s="8" t="s">
        <v>24</v>
      </c>
      <c r="K21" s="96" t="s">
        <v>294</v>
      </c>
      <c r="L21" s="80">
        <v>411</v>
      </c>
      <c r="M21" s="80" t="s">
        <v>8</v>
      </c>
      <c r="N21" s="80">
        <v>1</v>
      </c>
    </row>
    <row r="22" spans="6:14" ht="24.75" customHeight="1">
      <c r="F22" s="8">
        <v>10</v>
      </c>
      <c r="G22" s="8">
        <v>110</v>
      </c>
      <c r="H22" s="8" t="s">
        <v>338</v>
      </c>
      <c r="I22" s="80"/>
      <c r="J22" s="8" t="s">
        <v>21</v>
      </c>
      <c r="K22" s="96" t="s">
        <v>295</v>
      </c>
      <c r="L22" s="80"/>
      <c r="M22" s="80" t="s">
        <v>8</v>
      </c>
      <c r="N22" s="80">
        <v>1</v>
      </c>
    </row>
    <row r="23" spans="6:14">
      <c r="F23" s="8">
        <v>11</v>
      </c>
      <c r="G23" s="8">
        <v>111</v>
      </c>
      <c r="H23" s="8" t="s">
        <v>296</v>
      </c>
      <c r="I23" s="80"/>
      <c r="J23" s="8" t="s">
        <v>21</v>
      </c>
      <c r="K23" s="96" t="s">
        <v>12</v>
      </c>
      <c r="L23" s="80">
        <v>1</v>
      </c>
      <c r="M23" s="80" t="s">
        <v>8</v>
      </c>
      <c r="N23" s="80">
        <v>1</v>
      </c>
    </row>
    <row r="24" spans="6:14" ht="25.5" customHeight="1">
      <c r="F24" s="8">
        <v>12</v>
      </c>
      <c r="G24" s="8">
        <v>112</v>
      </c>
      <c r="H24" s="8" t="s">
        <v>339</v>
      </c>
      <c r="I24" s="80"/>
      <c r="J24" s="8" t="s">
        <v>22</v>
      </c>
      <c r="K24" s="96" t="s">
        <v>297</v>
      </c>
      <c r="L24" s="80">
        <v>713</v>
      </c>
      <c r="M24" s="80" t="s">
        <v>8</v>
      </c>
      <c r="N24" s="80">
        <v>1</v>
      </c>
    </row>
    <row r="25" spans="6:14">
      <c r="F25" s="8">
        <v>13</v>
      </c>
      <c r="G25" s="8">
        <v>113</v>
      </c>
      <c r="H25" s="8" t="s">
        <v>335</v>
      </c>
      <c r="I25" s="80">
        <v>28</v>
      </c>
      <c r="J25" s="8" t="s">
        <v>21</v>
      </c>
      <c r="K25" s="96" t="s">
        <v>289</v>
      </c>
      <c r="L25" s="80"/>
      <c r="M25" s="80" t="s">
        <v>8</v>
      </c>
      <c r="N25" s="80">
        <v>1</v>
      </c>
    </row>
    <row r="26" spans="6:14">
      <c r="F26" s="8">
        <v>14</v>
      </c>
      <c r="G26" s="8">
        <v>114</v>
      </c>
      <c r="H26" s="8" t="s">
        <v>1174</v>
      </c>
      <c r="I26" s="80"/>
      <c r="J26" s="8" t="s">
        <v>22</v>
      </c>
      <c r="K26" s="96" t="s">
        <v>12</v>
      </c>
      <c r="L26" s="80">
        <v>35</v>
      </c>
      <c r="M26" s="80" t="s">
        <v>8</v>
      </c>
      <c r="N26" s="80">
        <v>1</v>
      </c>
    </row>
    <row r="27" spans="6:14" ht="25.5" customHeight="1">
      <c r="F27" s="8">
        <v>15</v>
      </c>
      <c r="G27" s="8">
        <v>115</v>
      </c>
      <c r="H27" s="8" t="s">
        <v>499</v>
      </c>
      <c r="I27" s="80"/>
      <c r="J27" s="8" t="s">
        <v>23</v>
      </c>
      <c r="K27" s="96" t="s">
        <v>500</v>
      </c>
      <c r="L27" s="80">
        <v>547</v>
      </c>
      <c r="M27" s="80" t="s">
        <v>8</v>
      </c>
      <c r="N27" s="80">
        <v>1</v>
      </c>
    </row>
    <row r="28" spans="6:14" ht="24.75" customHeight="1">
      <c r="F28" s="8">
        <v>16</v>
      </c>
      <c r="G28" s="8">
        <v>116</v>
      </c>
      <c r="H28" s="8" t="s">
        <v>861</v>
      </c>
      <c r="I28" s="80"/>
      <c r="J28" s="8" t="s">
        <v>23</v>
      </c>
      <c r="K28" s="96" t="s">
        <v>297</v>
      </c>
      <c r="L28" s="80">
        <v>566</v>
      </c>
      <c r="M28" s="80" t="s">
        <v>8</v>
      </c>
      <c r="N28" s="80">
        <v>1</v>
      </c>
    </row>
    <row r="29" spans="6:14" ht="23.25" customHeight="1">
      <c r="F29" s="8">
        <v>17</v>
      </c>
      <c r="G29" s="8">
        <v>117</v>
      </c>
      <c r="H29" s="8" t="s">
        <v>893</v>
      </c>
      <c r="I29" s="80"/>
      <c r="J29" s="8" t="s">
        <v>23</v>
      </c>
      <c r="K29" s="96" t="s">
        <v>894</v>
      </c>
      <c r="L29" s="80"/>
      <c r="M29" s="80" t="s">
        <v>8</v>
      </c>
      <c r="N29" s="80">
        <v>1</v>
      </c>
    </row>
    <row r="30" spans="6:14">
      <c r="F30" s="8">
        <v>18</v>
      </c>
      <c r="G30" s="8">
        <v>118</v>
      </c>
      <c r="H30" s="8" t="s">
        <v>920</v>
      </c>
      <c r="I30" s="80"/>
      <c r="J30" s="8" t="s">
        <v>23</v>
      </c>
      <c r="K30" s="96" t="s">
        <v>289</v>
      </c>
      <c r="L30" s="80">
        <v>544</v>
      </c>
      <c r="M30" s="80" t="s">
        <v>8</v>
      </c>
      <c r="N30" s="80">
        <v>1</v>
      </c>
    </row>
    <row r="31" spans="6:14">
      <c r="F31" s="8">
        <v>19</v>
      </c>
      <c r="G31" s="8">
        <v>119</v>
      </c>
      <c r="H31" s="8" t="s">
        <v>921</v>
      </c>
      <c r="I31" s="80"/>
      <c r="J31" s="8" t="s">
        <v>21</v>
      </c>
      <c r="K31" s="96" t="s">
        <v>289</v>
      </c>
      <c r="L31" s="80">
        <v>418</v>
      </c>
      <c r="M31" s="80" t="s">
        <v>8</v>
      </c>
      <c r="N31" s="80">
        <v>1</v>
      </c>
    </row>
    <row r="32" spans="6:14" ht="24.75" customHeight="1">
      <c r="F32" s="8">
        <v>20</v>
      </c>
      <c r="G32" s="8">
        <v>120</v>
      </c>
      <c r="H32" s="8" t="s">
        <v>1478</v>
      </c>
      <c r="I32" s="80">
        <v>444</v>
      </c>
      <c r="J32" s="8" t="s">
        <v>21</v>
      </c>
      <c r="K32" s="96" t="s">
        <v>1177</v>
      </c>
      <c r="L32" s="80">
        <v>976</v>
      </c>
      <c r="M32" s="80" t="s">
        <v>7</v>
      </c>
      <c r="N32" s="80">
        <v>1</v>
      </c>
    </row>
    <row r="33" spans="6:14" ht="22.5" customHeight="1">
      <c r="F33" s="8">
        <v>21</v>
      </c>
      <c r="G33" s="8">
        <v>121</v>
      </c>
      <c r="H33" s="8" t="s">
        <v>1411</v>
      </c>
      <c r="I33" s="80"/>
      <c r="J33" s="8" t="s">
        <v>23</v>
      </c>
      <c r="K33" s="96" t="s">
        <v>1412</v>
      </c>
      <c r="L33" s="80">
        <v>532</v>
      </c>
      <c r="M33" s="80" t="s">
        <v>8</v>
      </c>
      <c r="N33" s="80">
        <v>1</v>
      </c>
    </row>
    <row r="34" spans="6:14" ht="22.5" customHeight="1">
      <c r="F34" s="8">
        <v>22</v>
      </c>
      <c r="G34" s="8">
        <v>122</v>
      </c>
      <c r="H34" s="8" t="s">
        <v>1413</v>
      </c>
      <c r="I34" s="80"/>
      <c r="J34" s="8" t="s">
        <v>22</v>
      </c>
      <c r="K34" s="96" t="s">
        <v>1414</v>
      </c>
      <c r="L34" s="80">
        <v>893</v>
      </c>
      <c r="M34" s="80" t="s">
        <v>8</v>
      </c>
      <c r="N34" s="80">
        <v>1</v>
      </c>
    </row>
    <row r="35" spans="6:14">
      <c r="F35" s="8">
        <v>23</v>
      </c>
      <c r="G35" s="8">
        <v>123</v>
      </c>
      <c r="H35" s="8" t="s">
        <v>1479</v>
      </c>
      <c r="I35" s="80"/>
      <c r="J35" s="8" t="s">
        <v>22</v>
      </c>
      <c r="K35" s="96" t="s">
        <v>1177</v>
      </c>
      <c r="L35" s="80">
        <v>581</v>
      </c>
      <c r="M35" s="80" t="s">
        <v>8</v>
      </c>
      <c r="N35" s="80">
        <v>1</v>
      </c>
    </row>
    <row r="36" spans="6:14">
      <c r="F36" s="8">
        <v>24</v>
      </c>
      <c r="G36" s="8">
        <v>124</v>
      </c>
      <c r="H36" s="8" t="s">
        <v>1761</v>
      </c>
      <c r="I36" s="80"/>
      <c r="J36" s="8" t="s">
        <v>24</v>
      </c>
      <c r="K36" s="96" t="s">
        <v>1762</v>
      </c>
      <c r="L36" s="80">
        <v>274</v>
      </c>
      <c r="M36" s="80" t="s">
        <v>8</v>
      </c>
      <c r="N36" s="80">
        <v>1</v>
      </c>
    </row>
    <row r="37" spans="6:14">
      <c r="F37" s="8">
        <v>25</v>
      </c>
      <c r="G37" s="8">
        <v>125</v>
      </c>
      <c r="H37" s="8" t="s">
        <v>1763</v>
      </c>
      <c r="I37" s="80"/>
      <c r="J37" s="8" t="s">
        <v>21</v>
      </c>
      <c r="K37" s="96" t="s">
        <v>1762</v>
      </c>
      <c r="L37" s="80"/>
      <c r="M37" s="80" t="s">
        <v>8</v>
      </c>
      <c r="N37" s="80"/>
    </row>
    <row r="38" spans="6:14">
      <c r="F38" s="8">
        <v>26</v>
      </c>
      <c r="G38" s="8">
        <v>126</v>
      </c>
      <c r="H38" s="8" t="s">
        <v>1764</v>
      </c>
      <c r="I38" s="80"/>
      <c r="J38" s="8" t="s">
        <v>23</v>
      </c>
      <c r="K38" s="96" t="s">
        <v>1762</v>
      </c>
      <c r="L38" s="80">
        <v>150</v>
      </c>
      <c r="M38" s="80" t="s">
        <v>8</v>
      </c>
      <c r="N38" s="80"/>
    </row>
    <row r="39" spans="6:14">
      <c r="F39" s="8">
        <v>27</v>
      </c>
      <c r="G39" s="8">
        <v>127</v>
      </c>
      <c r="H39" s="8" t="s">
        <v>1765</v>
      </c>
      <c r="I39" s="80"/>
      <c r="J39" s="8" t="s">
        <v>22</v>
      </c>
      <c r="K39" s="96" t="s">
        <v>1762</v>
      </c>
      <c r="L39" s="80">
        <v>278</v>
      </c>
      <c r="M39" s="80" t="s">
        <v>8</v>
      </c>
      <c r="N39" s="80"/>
    </row>
  </sheetData>
  <sheetProtection sort="0" autoFilter="0" pivotTables="0"/>
  <hyperlinks>
    <hyperlink ref="K36" r:id="rId1" xr:uid="{B9DFAEB0-B1A1-42E0-B76C-EA5E2E8A0323}"/>
    <hyperlink ref="K37" r:id="rId2" xr:uid="{61ADA192-B392-4321-BC74-D00C43FEAAE7}"/>
    <hyperlink ref="K38" r:id="rId3" xr:uid="{DFB923A2-7F1E-45BB-B896-1AA8027F1E8B}"/>
    <hyperlink ref="K39" r:id="rId4" xr:uid="{4A9D23A9-2976-4C61-88F9-56056EE4D920}"/>
  </hyperlinks>
  <pageMargins left="0.7" right="0.7" top="0.78740157499999996" bottom="0.78740157499999996" header="0.3" footer="0.3"/>
  <pageSetup paperSize="9" orientation="portrait"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0F3C4-D41F-43A0-BEDB-069A0E7676FE}">
  <sheetPr codeName="Tabelle10"/>
  <dimension ref="A1:N21"/>
  <sheetViews>
    <sheetView showGridLines="0" showRowColHeaders="0" topLeftCell="C1" zoomScale="55" zoomScaleNormal="55" workbookViewId="0">
      <selection activeCell="M32" sqref="M32"/>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28</v>
      </c>
    </row>
    <row r="13" spans="10:13" s="8" customFormat="1" ht="22.5">
      <c r="J13" s="8" t="s">
        <v>16</v>
      </c>
      <c r="M13" s="16">
        <v>128</v>
      </c>
    </row>
    <row r="16" spans="10:13" s="3" customFormat="1" ht="15" customHeight="1"/>
    <row r="17" spans="10:14" ht="25.5" customHeight="1">
      <c r="J17" s="8" t="s">
        <v>9</v>
      </c>
      <c r="K17" s="8"/>
      <c r="L17" s="8"/>
      <c r="M17" s="17"/>
      <c r="N17" s="8" t="s">
        <v>25</v>
      </c>
    </row>
    <row r="18" spans="10:14" ht="25.5" customHeight="1">
      <c r="J18" s="3"/>
      <c r="K18" s="3"/>
      <c r="L18" s="3"/>
      <c r="M18" s="3"/>
    </row>
    <row r="19" spans="10:14" ht="25.5" customHeight="1">
      <c r="J19" s="8" t="s">
        <v>11</v>
      </c>
      <c r="K19" s="8"/>
      <c r="L19" s="8"/>
      <c r="M19" s="17"/>
      <c r="N19" s="83" t="s">
        <v>26</v>
      </c>
    </row>
    <row r="20" spans="10:14" ht="25.5" customHeight="1"/>
    <row r="21" spans="10:14" ht="22.5">
      <c r="J21" s="8" t="s">
        <v>18</v>
      </c>
      <c r="K21" s="8"/>
      <c r="L21" s="8"/>
      <c r="M21" s="17"/>
      <c r="N21" s="8"/>
    </row>
  </sheetData>
  <sheetProtection sheet="1" objects="1" sort="0" autoFilter="0" pivotTables="0"/>
  <conditionalFormatting sqref="M17">
    <cfRule type="expression" dxfId="843" priority="8">
      <formula>ISBLANK($M$17)=FALSE</formula>
    </cfRule>
  </conditionalFormatting>
  <conditionalFormatting sqref="M19">
    <cfRule type="expression" dxfId="842" priority="9">
      <formula>ISBLANK($M$19)=FALSE</formula>
    </cfRule>
  </conditionalFormatting>
  <conditionalFormatting sqref="M21">
    <cfRule type="expression" dxfId="841" priority="1">
      <formula>ISBLANK($M$21)=FALSE</formula>
    </cfRule>
  </conditionalFormatting>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7A3B8-8022-44B0-9200-89C7FB57DF4B}">
  <sheetPr codeName="Tabelle2"/>
  <dimension ref="A5:S5"/>
  <sheetViews>
    <sheetView showRowColHeaders="0" topLeftCell="C1" zoomScale="51" zoomScaleNormal="60" workbookViewId="0">
      <selection activeCell="M94" sqref="M94"/>
    </sheetView>
  </sheetViews>
  <sheetFormatPr defaultColWidth="11.453125" defaultRowHeight="14"/>
  <cols>
    <col min="1" max="2" width="20.54296875" style="1" hidden="1" customWidth="1"/>
    <col min="3" max="10" width="20.54296875" style="1" customWidth="1"/>
    <col min="11" max="11" width="60.54296875" style="1" customWidth="1"/>
    <col min="12" max="12" width="29.453125" style="1" customWidth="1"/>
    <col min="13" max="13" width="9" style="1" customWidth="1"/>
    <col min="14" max="14" width="16" style="1" customWidth="1"/>
    <col min="15" max="16384" width="11.453125" style="1"/>
  </cols>
  <sheetData>
    <row r="5" spans="19:19" ht="20">
      <c r="S5" s="101"/>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7" r:id="rId4" name="Label7">
          <controlPr defaultSize="0" autoLine="0" autoPict="0" r:id="rId5">
            <anchor moveWithCells="1">
              <from>
                <xdr:col>2</xdr:col>
                <xdr:colOff>114300</xdr:colOff>
                <xdr:row>0</xdr:row>
                <xdr:rowOff>38100</xdr:rowOff>
              </from>
              <to>
                <xdr:col>27</xdr:col>
                <xdr:colOff>495300</xdr:colOff>
                <xdr:row>9</xdr:row>
                <xdr:rowOff>190500</xdr:rowOff>
              </to>
            </anchor>
          </controlPr>
        </control>
      </mc:Choice>
      <mc:Fallback>
        <control shapeId="5127" r:id="rId4" name="Label7"/>
      </mc:Fallback>
    </mc:AlternateContent>
    <mc:AlternateContent xmlns:mc="http://schemas.openxmlformats.org/markup-compatibility/2006">
      <mc:Choice Requires="x14">
        <control shapeId="5126" r:id="rId6" name="Label6">
          <controlPr defaultSize="0" autoLine="0" r:id="rId7">
            <anchor moveWithCells="1">
              <from>
                <xdr:col>22</xdr:col>
                <xdr:colOff>342900</xdr:colOff>
                <xdr:row>1</xdr:row>
                <xdr:rowOff>38100</xdr:rowOff>
              </from>
              <to>
                <xdr:col>24</xdr:col>
                <xdr:colOff>590550</xdr:colOff>
                <xdr:row>9</xdr:row>
                <xdr:rowOff>120650</xdr:rowOff>
              </to>
            </anchor>
          </controlPr>
        </control>
      </mc:Choice>
      <mc:Fallback>
        <control shapeId="5126" r:id="rId6" name="Label6"/>
      </mc:Fallback>
    </mc:AlternateContent>
    <mc:AlternateContent xmlns:mc="http://schemas.openxmlformats.org/markup-compatibility/2006">
      <mc:Choice Requires="x14">
        <control shapeId="5125" r:id="rId8" name="Label5">
          <controlPr defaultSize="0" autoLine="0" r:id="rId9">
            <anchor moveWithCells="1">
              <from>
                <xdr:col>8</xdr:col>
                <xdr:colOff>1028700</xdr:colOff>
                <xdr:row>0</xdr:row>
                <xdr:rowOff>152400</xdr:rowOff>
              </from>
              <to>
                <xdr:col>9</xdr:col>
                <xdr:colOff>1168400</xdr:colOff>
                <xdr:row>9</xdr:row>
                <xdr:rowOff>57150</xdr:rowOff>
              </to>
            </anchor>
          </controlPr>
        </control>
      </mc:Choice>
      <mc:Fallback>
        <control shapeId="5125" r:id="rId8" name="Label5"/>
      </mc:Fallback>
    </mc:AlternateContent>
    <mc:AlternateContent xmlns:mc="http://schemas.openxmlformats.org/markup-compatibility/2006">
      <mc:Choice Requires="x14">
        <control shapeId="5124" r:id="rId10" name="Label4">
          <controlPr defaultSize="0" autoLine="0" autoPict="0" r:id="rId11">
            <anchor moveWithCells="1">
              <from>
                <xdr:col>7</xdr:col>
                <xdr:colOff>800100</xdr:colOff>
                <xdr:row>1</xdr:row>
                <xdr:rowOff>38100</xdr:rowOff>
              </from>
              <to>
                <xdr:col>8</xdr:col>
                <xdr:colOff>1104900</xdr:colOff>
                <xdr:row>7</xdr:row>
                <xdr:rowOff>190500</xdr:rowOff>
              </to>
            </anchor>
          </controlPr>
        </control>
      </mc:Choice>
      <mc:Fallback>
        <control shapeId="5124" r:id="rId10" name="Label4"/>
      </mc:Fallback>
    </mc:AlternateContent>
    <mc:AlternateContent xmlns:mc="http://schemas.openxmlformats.org/markup-compatibility/2006">
      <mc:Choice Requires="x14">
        <control shapeId="5123" r:id="rId12" name="Label3">
          <controlPr defaultSize="0" autoLine="0" autoPict="0" r:id="rId13">
            <anchor moveWithCells="1">
              <from>
                <xdr:col>6</xdr:col>
                <xdr:colOff>647700</xdr:colOff>
                <xdr:row>0</xdr:row>
                <xdr:rowOff>190500</xdr:rowOff>
              </from>
              <to>
                <xdr:col>7</xdr:col>
                <xdr:colOff>914400</xdr:colOff>
                <xdr:row>8</xdr:row>
                <xdr:rowOff>38100</xdr:rowOff>
              </to>
            </anchor>
          </controlPr>
        </control>
      </mc:Choice>
      <mc:Fallback>
        <control shapeId="5123" r:id="rId12" name="Label3"/>
      </mc:Fallback>
    </mc:AlternateContent>
    <mc:AlternateContent xmlns:mc="http://schemas.openxmlformats.org/markup-compatibility/2006">
      <mc:Choice Requires="x14">
        <control shapeId="5122" r:id="rId14" name="Label2">
          <controlPr defaultSize="0" autoLine="0" autoPict="0" r:id="rId15">
            <anchor moveWithCells="1">
              <from>
                <xdr:col>5</xdr:col>
                <xdr:colOff>571500</xdr:colOff>
                <xdr:row>0</xdr:row>
                <xdr:rowOff>190500</xdr:rowOff>
              </from>
              <to>
                <xdr:col>6</xdr:col>
                <xdr:colOff>571500</xdr:colOff>
                <xdr:row>8</xdr:row>
                <xdr:rowOff>38100</xdr:rowOff>
              </to>
            </anchor>
          </controlPr>
        </control>
      </mc:Choice>
      <mc:Fallback>
        <control shapeId="5122" r:id="rId14" name="Label2"/>
      </mc:Fallback>
    </mc:AlternateContent>
    <mc:AlternateContent xmlns:mc="http://schemas.openxmlformats.org/markup-compatibility/2006">
      <mc:Choice Requires="x14">
        <control shapeId="5121" r:id="rId16" name="Label1">
          <controlPr defaultSize="0" autoLine="0" autoPict="0" r:id="rId17">
            <anchor moveWithCells="1">
              <from>
                <xdr:col>0</xdr:col>
                <xdr:colOff>0</xdr:colOff>
                <xdr:row>1</xdr:row>
                <xdr:rowOff>38100</xdr:rowOff>
              </from>
              <to>
                <xdr:col>2</xdr:col>
                <xdr:colOff>1371600</xdr:colOff>
                <xdr:row>6</xdr:row>
                <xdr:rowOff>190500</xdr:rowOff>
              </to>
            </anchor>
          </controlPr>
        </control>
      </mc:Choice>
      <mc:Fallback>
        <control shapeId="5121" r:id="rId16" name="Label1"/>
      </mc:Fallback>
    </mc:AlternateContent>
  </controls>
  <extLst>
    <ext xmlns:x14="http://schemas.microsoft.com/office/spreadsheetml/2009/9/main" uri="{A8765BA9-456A-4dab-B4F3-ACF838C121DE}">
      <x14:slicerList>
        <x14:slicer r:id="rId1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8592-B9D4-45D6-B4F0-8ACFEDBC2633}">
  <sheetPr codeName="Tabelle33"/>
  <dimension ref="A2:B7"/>
  <sheetViews>
    <sheetView workbookViewId="0">
      <selection activeCell="C20" sqref="C20"/>
    </sheetView>
  </sheetViews>
  <sheetFormatPr defaultColWidth="11.453125" defaultRowHeight="14.5"/>
  <cols>
    <col min="1" max="1" width="22.453125" bestFit="1" customWidth="1"/>
    <col min="2" max="2" width="13.7265625" bestFit="1" customWidth="1"/>
    <col min="3" max="3" width="7" bestFit="1" customWidth="1"/>
    <col min="4" max="4" width="15.54296875" bestFit="1" customWidth="1"/>
  </cols>
  <sheetData>
    <row r="2" spans="1:2">
      <c r="A2" s="97" t="s">
        <v>95</v>
      </c>
      <c r="B2" t="s">
        <v>8</v>
      </c>
    </row>
    <row r="4" spans="1:2">
      <c r="A4" s="97" t="s">
        <v>273</v>
      </c>
      <c r="B4" t="s">
        <v>276</v>
      </c>
    </row>
    <row r="5" spans="1:2">
      <c r="A5" s="100">
        <v>8000</v>
      </c>
      <c r="B5">
        <v>33</v>
      </c>
    </row>
    <row r="6" spans="1:2">
      <c r="A6" s="100">
        <v>185</v>
      </c>
      <c r="B6">
        <v>1</v>
      </c>
    </row>
    <row r="7" spans="1:2">
      <c r="A7" s="100" t="s">
        <v>274</v>
      </c>
      <c r="B7">
        <v>34</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5E679-CF85-4D1B-994A-7C3A72D2ED4C}">
  <sheetPr codeName="Tabelle36"/>
  <dimension ref="A3:D7"/>
  <sheetViews>
    <sheetView workbookViewId="0">
      <selection activeCell="B5" sqref="B5"/>
    </sheetView>
  </sheetViews>
  <sheetFormatPr defaultColWidth="11.453125" defaultRowHeight="14.5"/>
  <cols>
    <col min="1" max="1" width="22.453125" bestFit="1" customWidth="1"/>
    <col min="2" max="2" width="23.7265625" bestFit="1" customWidth="1"/>
    <col min="3" max="3" width="5.1796875" bestFit="1" customWidth="1"/>
    <col min="4" max="4" width="15.54296875" bestFit="1" customWidth="1"/>
    <col min="5" max="5" width="14.453125" bestFit="1" customWidth="1"/>
    <col min="6" max="6" width="7.453125" bestFit="1" customWidth="1"/>
    <col min="7" max="7" width="13.453125" bestFit="1" customWidth="1"/>
    <col min="8" max="8" width="15.453125" bestFit="1" customWidth="1"/>
  </cols>
  <sheetData>
    <row r="3" spans="1:4">
      <c r="A3" s="97" t="s">
        <v>278</v>
      </c>
      <c r="B3" s="97" t="s">
        <v>275</v>
      </c>
    </row>
    <row r="4" spans="1:4">
      <c r="A4" s="97" t="s">
        <v>273</v>
      </c>
      <c r="B4">
        <v>1141</v>
      </c>
      <c r="C4">
        <v>1142</v>
      </c>
      <c r="D4" t="s">
        <v>274</v>
      </c>
    </row>
    <row r="5" spans="1:4">
      <c r="A5" s="98" t="s">
        <v>140</v>
      </c>
      <c r="C5">
        <v>5828</v>
      </c>
      <c r="D5">
        <v>5828</v>
      </c>
    </row>
    <row r="6" spans="1:4">
      <c r="A6" s="98" t="s">
        <v>141</v>
      </c>
      <c r="B6">
        <v>5791</v>
      </c>
      <c r="D6">
        <v>5791</v>
      </c>
    </row>
    <row r="7" spans="1:4">
      <c r="A7" s="98" t="s">
        <v>274</v>
      </c>
      <c r="B7">
        <v>5791</v>
      </c>
      <c r="C7">
        <v>5828</v>
      </c>
      <c r="D7">
        <v>11619</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3F5B2-28B4-4697-837C-268399168EDD}">
  <sheetPr codeName="Tabelle38"/>
  <dimension ref="A3:J8"/>
  <sheetViews>
    <sheetView workbookViewId="0">
      <selection activeCell="M5" sqref="M5"/>
    </sheetView>
  </sheetViews>
  <sheetFormatPr defaultColWidth="11.453125" defaultRowHeight="14.5"/>
  <cols>
    <col min="1" max="1" width="22.453125" bestFit="1" customWidth="1"/>
    <col min="2" max="2" width="23.7265625" bestFit="1" customWidth="1"/>
    <col min="3" max="6" width="5.54296875" bestFit="1" customWidth="1"/>
    <col min="7" max="7" width="6.26953125" bestFit="1" customWidth="1"/>
    <col min="8" max="8" width="2.7265625" bestFit="1" customWidth="1"/>
    <col min="9" max="9" width="5.54296875" bestFit="1" customWidth="1"/>
    <col min="10" max="10" width="15.54296875" bestFit="1" customWidth="1"/>
  </cols>
  <sheetData>
    <row r="3" spans="1:10">
      <c r="A3" s="97" t="s">
        <v>276</v>
      </c>
      <c r="B3" s="97" t="s">
        <v>275</v>
      </c>
    </row>
    <row r="4" spans="1:10">
      <c r="A4" s="97" t="s">
        <v>273</v>
      </c>
      <c r="B4" t="s">
        <v>222</v>
      </c>
      <c r="C4" t="s">
        <v>216</v>
      </c>
      <c r="D4" t="s">
        <v>140</v>
      </c>
      <c r="E4" t="s">
        <v>141</v>
      </c>
      <c r="F4" t="s">
        <v>142</v>
      </c>
      <c r="G4" t="s">
        <v>1884</v>
      </c>
      <c r="H4" t="s">
        <v>905</v>
      </c>
      <c r="I4" t="s">
        <v>1143</v>
      </c>
      <c r="J4" t="s">
        <v>274</v>
      </c>
    </row>
    <row r="5" spans="1:10">
      <c r="A5" s="98" t="s">
        <v>51</v>
      </c>
      <c r="B5">
        <v>157</v>
      </c>
      <c r="C5">
        <v>12</v>
      </c>
      <c r="D5">
        <v>342</v>
      </c>
      <c r="E5">
        <v>335</v>
      </c>
      <c r="F5">
        <v>349</v>
      </c>
      <c r="I5">
        <v>126</v>
      </c>
      <c r="J5">
        <v>1321</v>
      </c>
    </row>
    <row r="6" spans="1:10">
      <c r="A6" s="98" t="s">
        <v>1884</v>
      </c>
      <c r="E6">
        <v>3</v>
      </c>
      <c r="J6">
        <v>3</v>
      </c>
    </row>
    <row r="7" spans="1:10">
      <c r="A7" s="98" t="s">
        <v>50</v>
      </c>
      <c r="B7">
        <v>2</v>
      </c>
      <c r="D7">
        <v>8</v>
      </c>
      <c r="E7">
        <v>6</v>
      </c>
      <c r="F7">
        <v>10</v>
      </c>
      <c r="I7">
        <v>3</v>
      </c>
      <c r="J7">
        <v>29</v>
      </c>
    </row>
    <row r="8" spans="1:10">
      <c r="A8" s="98" t="s">
        <v>274</v>
      </c>
      <c r="B8">
        <v>159</v>
      </c>
      <c r="C8">
        <v>12</v>
      </c>
      <c r="D8">
        <v>350</v>
      </c>
      <c r="E8">
        <v>344</v>
      </c>
      <c r="F8">
        <v>359</v>
      </c>
      <c r="I8">
        <v>129</v>
      </c>
      <c r="J8">
        <v>1353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2B8FC-1838-49A4-87A4-BF835B9542DC}">
  <sheetPr codeName="Tabelle39"/>
  <dimension ref="A1:J289"/>
  <sheetViews>
    <sheetView topLeftCell="E1" workbookViewId="0">
      <selection activeCell="I20" sqref="I20"/>
    </sheetView>
  </sheetViews>
  <sheetFormatPr defaultColWidth="11.453125" defaultRowHeight="14.5"/>
  <cols>
    <col min="1" max="1" width="28.54296875" bestFit="1" customWidth="1"/>
    <col min="2" max="2" width="23.7265625" bestFit="1" customWidth="1"/>
    <col min="3" max="3" width="8.26953125" bestFit="1" customWidth="1"/>
    <col min="4" max="6" width="10.26953125" bestFit="1" customWidth="1"/>
    <col min="7" max="7" width="6.26953125" bestFit="1" customWidth="1"/>
    <col min="8" max="9" width="6.1796875" bestFit="1" customWidth="1"/>
    <col min="10" max="10" width="15.54296875" bestFit="1" customWidth="1"/>
  </cols>
  <sheetData>
    <row r="1" spans="1:10">
      <c r="A1" s="97" t="s">
        <v>28</v>
      </c>
      <c r="B1" t="s">
        <v>1885</v>
      </c>
    </row>
    <row r="3" spans="1:10">
      <c r="A3" s="97" t="s">
        <v>277</v>
      </c>
      <c r="B3" s="97" t="s">
        <v>275</v>
      </c>
    </row>
    <row r="4" spans="1:10">
      <c r="A4" s="97" t="s">
        <v>273</v>
      </c>
      <c r="B4" t="s">
        <v>222</v>
      </c>
      <c r="C4" t="s">
        <v>216</v>
      </c>
      <c r="D4" t="s">
        <v>140</v>
      </c>
      <c r="E4" t="s">
        <v>141</v>
      </c>
      <c r="F4" t="s">
        <v>142</v>
      </c>
      <c r="G4" t="s">
        <v>1884</v>
      </c>
      <c r="H4" t="s">
        <v>905</v>
      </c>
      <c r="I4" t="s">
        <v>1143</v>
      </c>
      <c r="J4" t="s">
        <v>274</v>
      </c>
    </row>
    <row r="5" spans="1:10">
      <c r="A5" s="99">
        <v>44971</v>
      </c>
      <c r="C5">
        <v>882.24</v>
      </c>
      <c r="J5">
        <v>882.24</v>
      </c>
    </row>
    <row r="6" spans="1:10">
      <c r="A6" s="99">
        <v>45015</v>
      </c>
      <c r="B6">
        <v>548.41999999999996</v>
      </c>
      <c r="J6">
        <v>548.41999999999996</v>
      </c>
    </row>
    <row r="7" spans="1:10">
      <c r="A7" s="99">
        <v>45019</v>
      </c>
      <c r="B7">
        <v>868.08</v>
      </c>
      <c r="J7">
        <v>868.08</v>
      </c>
    </row>
    <row r="8" spans="1:10">
      <c r="A8" s="99">
        <v>45027</v>
      </c>
      <c r="C8">
        <v>857.32</v>
      </c>
      <c r="D8">
        <v>882.36</v>
      </c>
      <c r="J8">
        <v>1739.68</v>
      </c>
    </row>
    <row r="9" spans="1:10">
      <c r="A9" s="99">
        <v>45028</v>
      </c>
      <c r="B9">
        <v>860.27</v>
      </c>
      <c r="C9">
        <v>859.93</v>
      </c>
      <c r="D9">
        <v>881.86</v>
      </c>
      <c r="J9">
        <v>2602.06</v>
      </c>
    </row>
    <row r="10" spans="1:10">
      <c r="A10" s="99">
        <v>45030</v>
      </c>
      <c r="B10">
        <v>860.51</v>
      </c>
      <c r="C10">
        <v>863.18</v>
      </c>
      <c r="J10">
        <v>1723.69</v>
      </c>
    </row>
    <row r="11" spans="1:10">
      <c r="A11" s="99">
        <v>45033</v>
      </c>
      <c r="B11">
        <v>859.27</v>
      </c>
      <c r="C11">
        <v>859.39</v>
      </c>
      <c r="D11">
        <v>873.94</v>
      </c>
      <c r="J11">
        <v>2592.6</v>
      </c>
    </row>
    <row r="12" spans="1:10">
      <c r="A12" s="99">
        <v>45035</v>
      </c>
      <c r="B12">
        <v>858.52</v>
      </c>
      <c r="C12">
        <v>862.4</v>
      </c>
      <c r="D12">
        <v>873.94</v>
      </c>
      <c r="J12">
        <v>2594.86</v>
      </c>
    </row>
    <row r="13" spans="1:10">
      <c r="A13" s="99">
        <v>45037</v>
      </c>
      <c r="B13">
        <v>856.8</v>
      </c>
      <c r="C13">
        <v>859.83</v>
      </c>
      <c r="D13">
        <v>870.57</v>
      </c>
      <c r="J13">
        <v>2587.2000000000003</v>
      </c>
    </row>
    <row r="14" spans="1:10">
      <c r="A14" s="99">
        <v>45042</v>
      </c>
      <c r="C14">
        <v>554.09</v>
      </c>
      <c r="J14">
        <v>554.09</v>
      </c>
    </row>
    <row r="15" spans="1:10">
      <c r="A15" s="99">
        <v>45051</v>
      </c>
      <c r="D15">
        <v>874.63</v>
      </c>
      <c r="J15">
        <v>874.63</v>
      </c>
    </row>
    <row r="16" spans="1:10">
      <c r="A16" s="99">
        <v>45054</v>
      </c>
      <c r="B16">
        <v>881.53</v>
      </c>
      <c r="D16">
        <v>873.97</v>
      </c>
      <c r="J16">
        <v>1755.5</v>
      </c>
    </row>
    <row r="17" spans="1:10">
      <c r="A17" s="99">
        <v>45055</v>
      </c>
      <c r="D17">
        <v>876.26</v>
      </c>
      <c r="J17">
        <v>876.26</v>
      </c>
    </row>
    <row r="18" spans="1:10">
      <c r="A18" s="99">
        <v>45062</v>
      </c>
      <c r="D18">
        <v>878.22</v>
      </c>
      <c r="J18">
        <v>878.22</v>
      </c>
    </row>
    <row r="19" spans="1:10">
      <c r="A19" s="99">
        <v>45065</v>
      </c>
      <c r="D19">
        <v>847.34</v>
      </c>
      <c r="J19">
        <v>847.34</v>
      </c>
    </row>
    <row r="20" spans="1:10">
      <c r="A20" s="99">
        <v>45068</v>
      </c>
      <c r="D20">
        <v>861.63</v>
      </c>
      <c r="J20">
        <v>861.63</v>
      </c>
    </row>
    <row r="21" spans="1:10">
      <c r="A21" s="99">
        <v>45079</v>
      </c>
      <c r="D21">
        <v>854.57</v>
      </c>
      <c r="J21">
        <v>854.57</v>
      </c>
    </row>
    <row r="22" spans="1:10">
      <c r="A22" s="99">
        <v>45084</v>
      </c>
      <c r="D22">
        <v>859.39</v>
      </c>
      <c r="J22">
        <v>859.39</v>
      </c>
    </row>
    <row r="23" spans="1:10">
      <c r="A23" s="99">
        <v>45086</v>
      </c>
      <c r="D23">
        <v>856.18</v>
      </c>
      <c r="J23">
        <v>856.18</v>
      </c>
    </row>
    <row r="24" spans="1:10">
      <c r="A24" s="99">
        <v>45089</v>
      </c>
      <c r="B24">
        <v>831.51</v>
      </c>
      <c r="D24">
        <v>849.04</v>
      </c>
      <c r="J24">
        <v>1680.55</v>
      </c>
    </row>
    <row r="25" spans="1:10">
      <c r="A25" s="99">
        <v>45090</v>
      </c>
      <c r="B25">
        <v>826.7</v>
      </c>
      <c r="D25">
        <v>846.88</v>
      </c>
      <c r="J25">
        <v>1673.58</v>
      </c>
    </row>
    <row r="26" spans="1:10">
      <c r="A26" s="99">
        <v>45096</v>
      </c>
      <c r="B26">
        <v>826.82</v>
      </c>
      <c r="D26">
        <v>848.01</v>
      </c>
      <c r="J26">
        <v>1674.83</v>
      </c>
    </row>
    <row r="27" spans="1:10">
      <c r="A27" s="99">
        <v>45097</v>
      </c>
      <c r="B27">
        <v>826</v>
      </c>
      <c r="D27">
        <v>849.38</v>
      </c>
      <c r="J27">
        <v>1675.38</v>
      </c>
    </row>
    <row r="28" spans="1:10">
      <c r="A28" s="99">
        <v>45099</v>
      </c>
      <c r="B28">
        <v>820.47</v>
      </c>
      <c r="D28">
        <v>847.07</v>
      </c>
      <c r="J28">
        <v>1667.54</v>
      </c>
    </row>
    <row r="29" spans="1:10">
      <c r="A29" s="99">
        <v>45103</v>
      </c>
      <c r="D29">
        <v>829.39</v>
      </c>
      <c r="J29">
        <v>829.39</v>
      </c>
    </row>
    <row r="30" spans="1:10">
      <c r="A30" s="99">
        <v>45105</v>
      </c>
      <c r="B30">
        <v>842.7</v>
      </c>
      <c r="J30">
        <v>842.7</v>
      </c>
    </row>
    <row r="31" spans="1:10">
      <c r="A31" s="99">
        <v>45119</v>
      </c>
      <c r="D31">
        <v>844.2</v>
      </c>
      <c r="J31">
        <v>844.2</v>
      </c>
    </row>
    <row r="32" spans="1:10">
      <c r="A32" s="99">
        <v>45124</v>
      </c>
      <c r="B32">
        <v>838.19</v>
      </c>
      <c r="D32">
        <v>843.82</v>
      </c>
      <c r="J32">
        <v>1682.0100000000002</v>
      </c>
    </row>
    <row r="33" spans="1:10">
      <c r="A33" s="99">
        <v>45125</v>
      </c>
      <c r="B33">
        <v>841.53</v>
      </c>
      <c r="D33">
        <v>845.17</v>
      </c>
      <c r="J33">
        <v>1686.6999999999998</v>
      </c>
    </row>
    <row r="34" spans="1:10">
      <c r="A34" s="99">
        <v>45138</v>
      </c>
      <c r="B34">
        <v>841.12</v>
      </c>
      <c r="J34">
        <v>841.12</v>
      </c>
    </row>
    <row r="35" spans="1:10">
      <c r="A35" s="99">
        <v>45145</v>
      </c>
      <c r="B35">
        <v>840.78</v>
      </c>
      <c r="D35">
        <v>846.26</v>
      </c>
      <c r="J35">
        <v>1687.04</v>
      </c>
    </row>
    <row r="36" spans="1:10">
      <c r="A36" s="99">
        <v>45152</v>
      </c>
      <c r="D36">
        <v>849.39</v>
      </c>
      <c r="E36">
        <v>868.92</v>
      </c>
      <c r="F36">
        <v>847.37</v>
      </c>
      <c r="J36">
        <v>2565.6799999999998</v>
      </c>
    </row>
    <row r="37" spans="1:10">
      <c r="A37" s="99">
        <v>45153</v>
      </c>
      <c r="E37">
        <v>557.47</v>
      </c>
      <c r="F37">
        <v>544.14</v>
      </c>
      <c r="J37">
        <v>1101.6100000000001</v>
      </c>
    </row>
    <row r="38" spans="1:10">
      <c r="A38" s="99">
        <v>45154</v>
      </c>
      <c r="D38">
        <v>541.27</v>
      </c>
      <c r="F38">
        <v>543.27</v>
      </c>
      <c r="J38">
        <v>1084.54</v>
      </c>
    </row>
    <row r="39" spans="1:10">
      <c r="A39" s="99">
        <v>45155</v>
      </c>
      <c r="E39">
        <v>862.28</v>
      </c>
      <c r="J39">
        <v>862.28</v>
      </c>
    </row>
    <row r="40" spans="1:10">
      <c r="A40" s="99">
        <v>45156</v>
      </c>
      <c r="D40">
        <v>547.76</v>
      </c>
      <c r="E40">
        <v>554.91999999999996</v>
      </c>
      <c r="J40">
        <v>1102.6799999999998</v>
      </c>
    </row>
    <row r="41" spans="1:10">
      <c r="A41" s="99">
        <v>45161</v>
      </c>
      <c r="D41">
        <v>853.52</v>
      </c>
      <c r="J41">
        <v>853.52</v>
      </c>
    </row>
    <row r="42" spans="1:10">
      <c r="A42" s="98" t="s">
        <v>1884</v>
      </c>
    </row>
    <row r="43" spans="1:10">
      <c r="A43" s="99">
        <v>45057</v>
      </c>
    </row>
    <row r="44" spans="1:10">
      <c r="A44" s="99">
        <v>45373</v>
      </c>
      <c r="D44">
        <v>127</v>
      </c>
      <c r="E44">
        <v>253</v>
      </c>
      <c r="F44">
        <v>126</v>
      </c>
      <c r="J44">
        <v>506</v>
      </c>
    </row>
    <row r="45" spans="1:10">
      <c r="A45" s="99">
        <v>45370</v>
      </c>
      <c r="F45">
        <v>126</v>
      </c>
      <c r="J45">
        <v>126</v>
      </c>
    </row>
    <row r="46" spans="1:10">
      <c r="A46" s="99">
        <v>45371</v>
      </c>
      <c r="E46">
        <v>126</v>
      </c>
      <c r="J46">
        <v>126</v>
      </c>
    </row>
    <row r="47" spans="1:10">
      <c r="A47" s="99">
        <v>45372</v>
      </c>
      <c r="D47">
        <v>128</v>
      </c>
      <c r="E47">
        <v>126</v>
      </c>
      <c r="F47">
        <v>129</v>
      </c>
      <c r="J47">
        <v>383</v>
      </c>
    </row>
    <row r="48" spans="1:10">
      <c r="A48" s="99">
        <v>45376</v>
      </c>
      <c r="D48">
        <v>257</v>
      </c>
      <c r="F48">
        <v>255</v>
      </c>
      <c r="J48">
        <v>512</v>
      </c>
    </row>
    <row r="49" spans="1:10">
      <c r="A49" s="99">
        <v>45377</v>
      </c>
      <c r="D49">
        <v>129</v>
      </c>
      <c r="F49">
        <v>125</v>
      </c>
      <c r="J49">
        <v>254</v>
      </c>
    </row>
    <row r="50" spans="1:10">
      <c r="A50" s="99">
        <v>45378</v>
      </c>
      <c r="D50">
        <v>256</v>
      </c>
      <c r="F50">
        <v>249</v>
      </c>
      <c r="J50">
        <v>505</v>
      </c>
    </row>
    <row r="51" spans="1:10">
      <c r="A51" s="99">
        <v>45384</v>
      </c>
      <c r="D51">
        <v>129</v>
      </c>
      <c r="E51">
        <v>126</v>
      </c>
      <c r="J51">
        <v>255</v>
      </c>
    </row>
    <row r="52" spans="1:10">
      <c r="A52" s="99">
        <v>45387</v>
      </c>
      <c r="D52">
        <v>550</v>
      </c>
      <c r="E52">
        <v>520</v>
      </c>
      <c r="J52">
        <v>1070</v>
      </c>
    </row>
    <row r="53" spans="1:10">
      <c r="A53" s="99">
        <v>45390</v>
      </c>
      <c r="D53">
        <v>550</v>
      </c>
      <c r="E53">
        <v>516</v>
      </c>
      <c r="F53">
        <v>526</v>
      </c>
      <c r="J53">
        <v>1592</v>
      </c>
    </row>
    <row r="54" spans="1:10">
      <c r="A54" s="99">
        <v>45391</v>
      </c>
      <c r="D54">
        <v>550</v>
      </c>
      <c r="J54">
        <v>550</v>
      </c>
    </row>
    <row r="55" spans="1:10">
      <c r="A55" s="99">
        <v>45392</v>
      </c>
      <c r="D55">
        <v>548</v>
      </c>
      <c r="E55">
        <v>517</v>
      </c>
      <c r="F55">
        <v>527</v>
      </c>
      <c r="J55">
        <v>1592</v>
      </c>
    </row>
    <row r="56" spans="1:10">
      <c r="A56" s="99">
        <v>45393</v>
      </c>
      <c r="D56">
        <v>547</v>
      </c>
      <c r="E56">
        <v>518</v>
      </c>
      <c r="J56">
        <v>1065</v>
      </c>
    </row>
    <row r="57" spans="1:10">
      <c r="A57" s="99">
        <v>45405</v>
      </c>
      <c r="D57">
        <v>542</v>
      </c>
      <c r="E57">
        <v>529</v>
      </c>
      <c r="F57">
        <v>536</v>
      </c>
      <c r="J57">
        <v>1607</v>
      </c>
    </row>
    <row r="58" spans="1:10">
      <c r="A58" s="99">
        <v>45411</v>
      </c>
      <c r="F58">
        <v>535</v>
      </c>
      <c r="J58">
        <v>535</v>
      </c>
    </row>
    <row r="59" spans="1:10">
      <c r="A59" s="99">
        <v>45414</v>
      </c>
      <c r="E59">
        <v>529</v>
      </c>
      <c r="F59">
        <v>534</v>
      </c>
      <c r="J59">
        <v>1063</v>
      </c>
    </row>
    <row r="60" spans="1:10">
      <c r="A60" s="99">
        <v>45415</v>
      </c>
      <c r="D60">
        <v>539</v>
      </c>
      <c r="F60">
        <v>535</v>
      </c>
      <c r="J60">
        <v>1074</v>
      </c>
    </row>
    <row r="61" spans="1:10">
      <c r="A61" s="99">
        <v>45426</v>
      </c>
      <c r="D61">
        <v>3212</v>
      </c>
      <c r="E61">
        <v>2101</v>
      </c>
      <c r="F61">
        <v>3213</v>
      </c>
      <c r="J61">
        <v>8526</v>
      </c>
    </row>
    <row r="62" spans="1:10">
      <c r="A62" s="99">
        <v>45427</v>
      </c>
      <c r="D62">
        <v>534</v>
      </c>
      <c r="E62">
        <v>524</v>
      </c>
      <c r="F62">
        <v>538</v>
      </c>
      <c r="J62">
        <v>1596</v>
      </c>
    </row>
    <row r="63" spans="1:10">
      <c r="A63" s="99">
        <v>45428</v>
      </c>
      <c r="D63">
        <v>534</v>
      </c>
      <c r="F63">
        <v>538</v>
      </c>
      <c r="J63">
        <v>1072</v>
      </c>
    </row>
    <row r="64" spans="1:10">
      <c r="A64" s="99">
        <v>45429</v>
      </c>
      <c r="D64">
        <v>534</v>
      </c>
      <c r="F64">
        <v>539</v>
      </c>
      <c r="J64">
        <v>1073</v>
      </c>
    </row>
    <row r="65" spans="1:10">
      <c r="A65" s="99">
        <v>45433</v>
      </c>
      <c r="D65">
        <v>534</v>
      </c>
      <c r="E65">
        <v>528</v>
      </c>
      <c r="F65">
        <v>538</v>
      </c>
      <c r="J65">
        <v>1600</v>
      </c>
    </row>
    <row r="66" spans="1:10">
      <c r="A66" s="99">
        <v>45434</v>
      </c>
      <c r="D66">
        <v>535</v>
      </c>
      <c r="F66">
        <v>539</v>
      </c>
      <c r="J66">
        <v>1074</v>
      </c>
    </row>
    <row r="67" spans="1:10">
      <c r="A67" s="99">
        <v>45435</v>
      </c>
      <c r="D67">
        <v>534</v>
      </c>
      <c r="E67">
        <v>526</v>
      </c>
      <c r="F67">
        <v>537</v>
      </c>
      <c r="J67">
        <v>1597</v>
      </c>
    </row>
    <row r="68" spans="1:10">
      <c r="A68" s="99">
        <v>45436</v>
      </c>
      <c r="F68">
        <v>538</v>
      </c>
      <c r="J68">
        <v>538</v>
      </c>
    </row>
    <row r="69" spans="1:10">
      <c r="A69" s="99">
        <v>45438</v>
      </c>
      <c r="D69">
        <v>534</v>
      </c>
      <c r="E69">
        <v>525</v>
      </c>
      <c r="J69">
        <v>1059</v>
      </c>
    </row>
    <row r="70" spans="1:10">
      <c r="A70" s="99">
        <v>45439</v>
      </c>
      <c r="E70">
        <v>525</v>
      </c>
      <c r="F70">
        <v>538</v>
      </c>
      <c r="J70">
        <v>1063</v>
      </c>
    </row>
    <row r="71" spans="1:10">
      <c r="A71" s="99">
        <v>45440</v>
      </c>
      <c r="D71">
        <v>535</v>
      </c>
      <c r="J71">
        <v>535</v>
      </c>
    </row>
    <row r="72" spans="1:10">
      <c r="A72" s="99">
        <v>45441</v>
      </c>
      <c r="D72">
        <v>535</v>
      </c>
      <c r="F72">
        <v>525</v>
      </c>
      <c r="J72">
        <v>1060</v>
      </c>
    </row>
    <row r="73" spans="1:10">
      <c r="A73" s="99">
        <v>45443</v>
      </c>
      <c r="D73">
        <v>537</v>
      </c>
      <c r="J73">
        <v>537</v>
      </c>
    </row>
    <row r="74" spans="1:10">
      <c r="A74" s="99">
        <v>45446</v>
      </c>
      <c r="D74">
        <v>538</v>
      </c>
      <c r="J74">
        <v>538</v>
      </c>
    </row>
    <row r="75" spans="1:10">
      <c r="A75" s="99">
        <v>45447</v>
      </c>
      <c r="D75">
        <v>536</v>
      </c>
      <c r="J75">
        <v>536</v>
      </c>
    </row>
    <row r="76" spans="1:10">
      <c r="A76" s="99">
        <v>45450</v>
      </c>
      <c r="D76">
        <v>121</v>
      </c>
      <c r="J76">
        <v>121</v>
      </c>
    </row>
    <row r="77" spans="1:10">
      <c r="A77" s="99">
        <v>45452</v>
      </c>
      <c r="E77">
        <v>121</v>
      </c>
      <c r="J77">
        <v>121</v>
      </c>
    </row>
    <row r="78" spans="1:10">
      <c r="A78" s="99">
        <v>45454</v>
      </c>
      <c r="D78">
        <v>121</v>
      </c>
      <c r="E78">
        <v>122</v>
      </c>
      <c r="F78">
        <v>122</v>
      </c>
      <c r="J78">
        <v>365</v>
      </c>
    </row>
    <row r="79" spans="1:10">
      <c r="A79" s="99">
        <v>45455</v>
      </c>
      <c r="F79">
        <v>122</v>
      </c>
      <c r="J79">
        <v>122</v>
      </c>
    </row>
    <row r="80" spans="1:10">
      <c r="A80" s="99">
        <v>45456</v>
      </c>
      <c r="F80">
        <v>122</v>
      </c>
      <c r="J80">
        <v>122</v>
      </c>
    </row>
    <row r="81" spans="1:10">
      <c r="A81" s="99">
        <v>45457</v>
      </c>
      <c r="D81">
        <v>121</v>
      </c>
      <c r="J81">
        <v>121</v>
      </c>
    </row>
    <row r="82" spans="1:10">
      <c r="A82" s="99">
        <v>45458</v>
      </c>
      <c r="D82">
        <v>121</v>
      </c>
      <c r="E82">
        <v>122</v>
      </c>
      <c r="F82">
        <v>244</v>
      </c>
      <c r="J82">
        <v>487</v>
      </c>
    </row>
    <row r="83" spans="1:10">
      <c r="A83" s="99">
        <v>45460</v>
      </c>
      <c r="E83">
        <v>121</v>
      </c>
      <c r="F83">
        <v>121</v>
      </c>
      <c r="J83">
        <v>242</v>
      </c>
    </row>
    <row r="84" spans="1:10">
      <c r="A84" s="99">
        <v>45461</v>
      </c>
      <c r="E84">
        <v>122</v>
      </c>
      <c r="F84">
        <v>122</v>
      </c>
      <c r="J84">
        <v>244</v>
      </c>
    </row>
    <row r="85" spans="1:10">
      <c r="A85" s="99">
        <v>45462</v>
      </c>
      <c r="E85">
        <v>121</v>
      </c>
      <c r="F85">
        <v>122</v>
      </c>
      <c r="J85">
        <v>243</v>
      </c>
    </row>
    <row r="86" spans="1:10">
      <c r="A86" s="99">
        <v>45463</v>
      </c>
      <c r="E86">
        <v>122</v>
      </c>
      <c r="F86">
        <v>121</v>
      </c>
      <c r="J86">
        <v>243</v>
      </c>
    </row>
    <row r="87" spans="1:10">
      <c r="A87" s="99">
        <v>45464</v>
      </c>
      <c r="D87">
        <v>122</v>
      </c>
      <c r="E87">
        <v>121</v>
      </c>
      <c r="F87">
        <v>120</v>
      </c>
      <c r="J87">
        <v>363</v>
      </c>
    </row>
    <row r="88" spans="1:10">
      <c r="A88" s="99">
        <v>45467</v>
      </c>
      <c r="E88">
        <v>119</v>
      </c>
      <c r="F88">
        <v>121</v>
      </c>
      <c r="J88">
        <v>240</v>
      </c>
    </row>
    <row r="89" spans="1:10">
      <c r="A89" s="99">
        <v>45468</v>
      </c>
      <c r="D89">
        <v>122</v>
      </c>
      <c r="E89">
        <v>119</v>
      </c>
      <c r="F89">
        <v>121</v>
      </c>
      <c r="J89">
        <v>362</v>
      </c>
    </row>
    <row r="90" spans="1:10">
      <c r="A90" s="99">
        <v>45469</v>
      </c>
      <c r="D90">
        <v>122</v>
      </c>
      <c r="F90">
        <v>121</v>
      </c>
      <c r="J90">
        <v>243</v>
      </c>
    </row>
    <row r="91" spans="1:10">
      <c r="A91" s="99">
        <v>45470</v>
      </c>
      <c r="D91">
        <v>122</v>
      </c>
      <c r="E91">
        <v>121</v>
      </c>
      <c r="F91">
        <v>120</v>
      </c>
      <c r="J91">
        <v>363</v>
      </c>
    </row>
    <row r="92" spans="1:10">
      <c r="A92" s="99">
        <v>45471</v>
      </c>
      <c r="E92">
        <v>121</v>
      </c>
      <c r="F92">
        <v>121</v>
      </c>
      <c r="J92">
        <v>242</v>
      </c>
    </row>
    <row r="93" spans="1:10">
      <c r="A93" s="99">
        <v>45474</v>
      </c>
      <c r="D93">
        <v>122</v>
      </c>
      <c r="E93">
        <v>121</v>
      </c>
      <c r="F93">
        <v>120</v>
      </c>
      <c r="J93">
        <v>363</v>
      </c>
    </row>
    <row r="94" spans="1:10">
      <c r="A94" s="99">
        <v>45475</v>
      </c>
      <c r="D94">
        <v>122</v>
      </c>
      <c r="E94">
        <v>243</v>
      </c>
      <c r="F94">
        <v>120</v>
      </c>
      <c r="J94">
        <v>485</v>
      </c>
    </row>
    <row r="95" spans="1:10">
      <c r="A95" s="99">
        <v>45477</v>
      </c>
      <c r="D95">
        <v>122</v>
      </c>
      <c r="E95">
        <v>122</v>
      </c>
      <c r="F95">
        <v>240</v>
      </c>
      <c r="J95">
        <v>484</v>
      </c>
    </row>
    <row r="96" spans="1:10">
      <c r="A96" s="99">
        <v>45478</v>
      </c>
      <c r="D96">
        <v>122</v>
      </c>
      <c r="E96">
        <v>122</v>
      </c>
      <c r="F96">
        <v>121</v>
      </c>
      <c r="J96">
        <v>365</v>
      </c>
    </row>
    <row r="97" spans="1:10">
      <c r="A97" s="99">
        <v>45481</v>
      </c>
      <c r="D97">
        <v>121</v>
      </c>
      <c r="E97">
        <v>121</v>
      </c>
      <c r="F97">
        <v>121</v>
      </c>
      <c r="J97">
        <v>363</v>
      </c>
    </row>
    <row r="98" spans="1:10">
      <c r="A98" s="99">
        <v>45482</v>
      </c>
      <c r="D98">
        <v>121</v>
      </c>
      <c r="E98">
        <v>121</v>
      </c>
      <c r="F98">
        <v>117</v>
      </c>
      <c r="J98">
        <v>359</v>
      </c>
    </row>
    <row r="99" spans="1:10">
      <c r="A99" s="99">
        <v>45483</v>
      </c>
      <c r="D99">
        <v>122</v>
      </c>
      <c r="E99">
        <v>242</v>
      </c>
      <c r="J99">
        <v>364</v>
      </c>
    </row>
    <row r="100" spans="1:10">
      <c r="A100" s="99">
        <v>45484</v>
      </c>
      <c r="E100">
        <v>121</v>
      </c>
      <c r="J100">
        <v>121</v>
      </c>
    </row>
    <row r="101" spans="1:10">
      <c r="A101" s="99">
        <v>45485</v>
      </c>
      <c r="E101">
        <v>242</v>
      </c>
      <c r="J101">
        <v>242</v>
      </c>
    </row>
    <row r="102" spans="1:10">
      <c r="A102" s="99">
        <v>45489</v>
      </c>
      <c r="E102">
        <v>121</v>
      </c>
      <c r="J102">
        <v>121</v>
      </c>
    </row>
    <row r="103" spans="1:10">
      <c r="A103" s="99">
        <v>45490</v>
      </c>
      <c r="E103">
        <v>242</v>
      </c>
      <c r="F103">
        <v>122</v>
      </c>
      <c r="J103">
        <v>364</v>
      </c>
    </row>
    <row r="104" spans="1:10">
      <c r="A104" s="99">
        <v>45491</v>
      </c>
      <c r="E104">
        <v>121</v>
      </c>
      <c r="F104">
        <v>123</v>
      </c>
      <c r="J104">
        <v>244</v>
      </c>
    </row>
    <row r="105" spans="1:10">
      <c r="A105" s="99">
        <v>45492</v>
      </c>
      <c r="E105">
        <v>121</v>
      </c>
      <c r="J105">
        <v>121</v>
      </c>
    </row>
    <row r="106" spans="1:10">
      <c r="A106" s="99">
        <v>45495</v>
      </c>
      <c r="D106">
        <v>121</v>
      </c>
      <c r="E106">
        <v>121</v>
      </c>
      <c r="F106">
        <v>120</v>
      </c>
      <c r="J106">
        <v>362</v>
      </c>
    </row>
    <row r="107" spans="1:10">
      <c r="A107" s="99">
        <v>45497</v>
      </c>
      <c r="E107">
        <v>121</v>
      </c>
      <c r="F107">
        <v>122</v>
      </c>
      <c r="J107">
        <v>243</v>
      </c>
    </row>
    <row r="108" spans="1:10">
      <c r="A108" s="99">
        <v>45498</v>
      </c>
      <c r="F108">
        <v>122</v>
      </c>
      <c r="J108">
        <v>122</v>
      </c>
    </row>
    <row r="109" spans="1:10">
      <c r="A109" s="99">
        <v>45499</v>
      </c>
      <c r="D109">
        <v>122</v>
      </c>
      <c r="F109">
        <v>121</v>
      </c>
      <c r="J109">
        <v>243</v>
      </c>
    </row>
    <row r="110" spans="1:10">
      <c r="A110" s="99">
        <v>45504</v>
      </c>
      <c r="E110">
        <v>119</v>
      </c>
      <c r="F110">
        <v>240</v>
      </c>
      <c r="J110">
        <v>359</v>
      </c>
    </row>
    <row r="111" spans="1:10">
      <c r="A111" s="99">
        <v>45505</v>
      </c>
      <c r="E111">
        <v>120</v>
      </c>
      <c r="F111">
        <v>360</v>
      </c>
      <c r="J111">
        <v>480</v>
      </c>
    </row>
    <row r="112" spans="1:10">
      <c r="A112" s="99">
        <v>45506</v>
      </c>
      <c r="D112">
        <v>368</v>
      </c>
      <c r="E112">
        <v>369</v>
      </c>
      <c r="F112">
        <v>371</v>
      </c>
      <c r="J112">
        <v>1108</v>
      </c>
    </row>
    <row r="113" spans="1:10">
      <c r="A113" s="99">
        <v>45509</v>
      </c>
      <c r="D113">
        <v>368</v>
      </c>
      <c r="E113">
        <v>369</v>
      </c>
      <c r="F113">
        <v>371</v>
      </c>
      <c r="J113">
        <v>1108</v>
      </c>
    </row>
    <row r="114" spans="1:10">
      <c r="A114" s="99">
        <v>45510</v>
      </c>
      <c r="D114">
        <v>245</v>
      </c>
      <c r="E114">
        <v>246</v>
      </c>
      <c r="F114">
        <v>370</v>
      </c>
      <c r="J114">
        <v>861</v>
      </c>
    </row>
    <row r="115" spans="1:10">
      <c r="A115" s="99">
        <v>45511</v>
      </c>
      <c r="D115">
        <v>246</v>
      </c>
      <c r="E115">
        <v>368</v>
      </c>
      <c r="F115">
        <v>370</v>
      </c>
      <c r="J115">
        <v>984</v>
      </c>
    </row>
    <row r="116" spans="1:10">
      <c r="A116" s="99">
        <v>45512</v>
      </c>
      <c r="D116">
        <v>368</v>
      </c>
      <c r="E116">
        <v>372</v>
      </c>
      <c r="F116">
        <v>370</v>
      </c>
      <c r="J116">
        <v>1110</v>
      </c>
    </row>
    <row r="117" spans="1:10">
      <c r="A117" s="99">
        <v>45513</v>
      </c>
      <c r="D117">
        <v>369</v>
      </c>
      <c r="E117">
        <v>239</v>
      </c>
      <c r="F117">
        <v>368</v>
      </c>
      <c r="J117">
        <v>976</v>
      </c>
    </row>
    <row r="118" spans="1:10">
      <c r="A118" s="99">
        <v>45516</v>
      </c>
      <c r="D118">
        <v>368</v>
      </c>
      <c r="E118">
        <v>359</v>
      </c>
      <c r="F118">
        <v>370</v>
      </c>
      <c r="J118">
        <v>1097</v>
      </c>
    </row>
    <row r="119" spans="1:10">
      <c r="A119" s="99">
        <v>45517</v>
      </c>
      <c r="E119">
        <v>118</v>
      </c>
      <c r="J119">
        <v>118</v>
      </c>
    </row>
    <row r="120" spans="1:10">
      <c r="A120" s="99">
        <v>45518</v>
      </c>
      <c r="D120">
        <v>246</v>
      </c>
      <c r="E120">
        <v>117</v>
      </c>
      <c r="F120">
        <v>370</v>
      </c>
      <c r="J120">
        <v>733</v>
      </c>
    </row>
    <row r="121" spans="1:10">
      <c r="A121" s="99">
        <v>45519</v>
      </c>
      <c r="D121">
        <v>245</v>
      </c>
      <c r="E121">
        <v>117</v>
      </c>
      <c r="F121">
        <v>245</v>
      </c>
      <c r="J121">
        <v>607</v>
      </c>
    </row>
    <row r="122" spans="1:10">
      <c r="A122" s="99">
        <v>45520</v>
      </c>
      <c r="E122">
        <v>115</v>
      </c>
      <c r="F122">
        <v>368</v>
      </c>
      <c r="J122">
        <v>483</v>
      </c>
    </row>
    <row r="123" spans="1:10">
      <c r="A123" s="99">
        <v>45523</v>
      </c>
      <c r="D123">
        <v>245</v>
      </c>
      <c r="E123">
        <v>115</v>
      </c>
      <c r="F123">
        <v>245</v>
      </c>
      <c r="J123">
        <v>605</v>
      </c>
    </row>
    <row r="124" spans="1:10">
      <c r="A124" s="99">
        <v>45524</v>
      </c>
      <c r="D124">
        <v>245</v>
      </c>
      <c r="E124">
        <v>115</v>
      </c>
      <c r="F124">
        <v>244</v>
      </c>
      <c r="J124">
        <v>604</v>
      </c>
    </row>
    <row r="125" spans="1:10">
      <c r="A125" s="99">
        <v>45525</v>
      </c>
      <c r="D125">
        <v>245</v>
      </c>
      <c r="E125">
        <v>116</v>
      </c>
      <c r="F125">
        <v>245</v>
      </c>
      <c r="J125">
        <v>606</v>
      </c>
    </row>
    <row r="126" spans="1:10">
      <c r="A126" s="99">
        <v>45526</v>
      </c>
      <c r="D126">
        <v>245</v>
      </c>
      <c r="E126">
        <v>115</v>
      </c>
      <c r="F126">
        <v>366</v>
      </c>
      <c r="J126">
        <v>726</v>
      </c>
    </row>
    <row r="127" spans="1:10">
      <c r="A127" s="99">
        <v>45527</v>
      </c>
      <c r="D127">
        <v>370</v>
      </c>
      <c r="E127">
        <v>231</v>
      </c>
      <c r="F127">
        <v>369</v>
      </c>
      <c r="J127">
        <v>970</v>
      </c>
    </row>
    <row r="128" spans="1:10">
      <c r="A128" s="99">
        <v>45530</v>
      </c>
      <c r="D128">
        <v>369</v>
      </c>
      <c r="E128">
        <v>244</v>
      </c>
      <c r="F128">
        <v>246</v>
      </c>
      <c r="J128">
        <v>859</v>
      </c>
    </row>
    <row r="129" spans="1:10">
      <c r="A129" s="99">
        <v>45531</v>
      </c>
      <c r="D129">
        <v>247</v>
      </c>
      <c r="E129">
        <v>365</v>
      </c>
      <c r="J129">
        <v>612</v>
      </c>
    </row>
    <row r="130" spans="1:10">
      <c r="A130" s="99">
        <v>45532</v>
      </c>
      <c r="D130">
        <v>371</v>
      </c>
      <c r="E130">
        <v>365</v>
      </c>
      <c r="F130">
        <v>114</v>
      </c>
      <c r="J130">
        <v>850</v>
      </c>
    </row>
    <row r="131" spans="1:10">
      <c r="A131" s="99">
        <v>45533</v>
      </c>
      <c r="D131">
        <v>248</v>
      </c>
      <c r="E131">
        <v>245</v>
      </c>
      <c r="J131">
        <v>493</v>
      </c>
    </row>
    <row r="132" spans="1:10">
      <c r="A132" s="99">
        <v>45537</v>
      </c>
      <c r="D132">
        <v>275</v>
      </c>
      <c r="E132">
        <v>408</v>
      </c>
      <c r="F132">
        <v>272</v>
      </c>
      <c r="J132">
        <v>955</v>
      </c>
    </row>
    <row r="133" spans="1:10">
      <c r="A133" s="99">
        <v>45538</v>
      </c>
      <c r="E133">
        <v>398</v>
      </c>
      <c r="F133">
        <v>270</v>
      </c>
      <c r="J133">
        <v>668</v>
      </c>
    </row>
    <row r="134" spans="1:10">
      <c r="A134" s="99">
        <v>45539</v>
      </c>
      <c r="E134">
        <v>362</v>
      </c>
      <c r="F134">
        <v>240</v>
      </c>
      <c r="J134">
        <v>602</v>
      </c>
    </row>
    <row r="135" spans="1:10">
      <c r="A135" s="99">
        <v>45540</v>
      </c>
      <c r="D135">
        <v>128</v>
      </c>
      <c r="J135">
        <v>128</v>
      </c>
    </row>
    <row r="136" spans="1:10">
      <c r="A136" s="99">
        <v>45541</v>
      </c>
      <c r="D136">
        <v>129</v>
      </c>
      <c r="E136">
        <v>276</v>
      </c>
      <c r="F136">
        <v>137</v>
      </c>
      <c r="J136">
        <v>542</v>
      </c>
    </row>
    <row r="137" spans="1:10">
      <c r="A137" s="99">
        <v>45544</v>
      </c>
      <c r="D137">
        <v>434</v>
      </c>
      <c r="E137">
        <v>567</v>
      </c>
      <c r="F137">
        <v>563</v>
      </c>
      <c r="J137">
        <v>1564</v>
      </c>
    </row>
    <row r="138" spans="1:10">
      <c r="A138" s="99">
        <v>45545</v>
      </c>
      <c r="F138">
        <v>420</v>
      </c>
      <c r="J138">
        <v>420</v>
      </c>
    </row>
    <row r="139" spans="1:10">
      <c r="A139" s="99">
        <v>45567</v>
      </c>
      <c r="B139">
        <v>837</v>
      </c>
      <c r="C139">
        <v>877</v>
      </c>
      <c r="J139">
        <v>1714</v>
      </c>
    </row>
    <row r="140" spans="1:10">
      <c r="A140" s="99">
        <v>45569</v>
      </c>
      <c r="C140">
        <v>830</v>
      </c>
      <c r="J140">
        <v>830</v>
      </c>
    </row>
    <row r="141" spans="1:10">
      <c r="A141" s="99">
        <v>45572</v>
      </c>
      <c r="B141">
        <v>848</v>
      </c>
      <c r="C141">
        <v>832</v>
      </c>
      <c r="J141">
        <v>1680</v>
      </c>
    </row>
    <row r="142" spans="1:10">
      <c r="A142" s="99">
        <v>45579</v>
      </c>
      <c r="E142">
        <v>795</v>
      </c>
      <c r="J142">
        <v>795</v>
      </c>
    </row>
    <row r="143" spans="1:10">
      <c r="A143" s="99">
        <v>45581</v>
      </c>
      <c r="D143">
        <v>831</v>
      </c>
      <c r="F143">
        <v>821</v>
      </c>
      <c r="J143">
        <v>1652</v>
      </c>
    </row>
    <row r="144" spans="1:10">
      <c r="A144" s="99">
        <v>45586</v>
      </c>
      <c r="D144">
        <v>817</v>
      </c>
      <c r="F144">
        <v>813</v>
      </c>
      <c r="J144">
        <v>1630</v>
      </c>
    </row>
    <row r="145" spans="1:10">
      <c r="A145" s="99">
        <v>45588</v>
      </c>
      <c r="F145">
        <v>817</v>
      </c>
      <c r="J145">
        <v>817</v>
      </c>
    </row>
    <row r="146" spans="1:10">
      <c r="A146" s="99">
        <v>45593</v>
      </c>
      <c r="D146">
        <v>146</v>
      </c>
      <c r="E146">
        <v>146</v>
      </c>
      <c r="J146">
        <v>292</v>
      </c>
    </row>
    <row r="147" spans="1:10">
      <c r="A147" s="99">
        <v>45594</v>
      </c>
      <c r="D147">
        <v>146</v>
      </c>
      <c r="E147">
        <v>145</v>
      </c>
      <c r="F147">
        <v>149</v>
      </c>
      <c r="J147">
        <v>440</v>
      </c>
    </row>
    <row r="148" spans="1:10">
      <c r="A148" s="99">
        <v>45595</v>
      </c>
      <c r="D148">
        <v>146</v>
      </c>
      <c r="E148">
        <v>145</v>
      </c>
      <c r="F148">
        <v>150</v>
      </c>
      <c r="J148">
        <v>441</v>
      </c>
    </row>
    <row r="149" spans="1:10">
      <c r="A149" s="99">
        <v>45603</v>
      </c>
      <c r="D149">
        <v>147</v>
      </c>
      <c r="E149">
        <v>290</v>
      </c>
      <c r="F149">
        <v>295</v>
      </c>
      <c r="J149">
        <v>732</v>
      </c>
    </row>
    <row r="150" spans="1:10">
      <c r="A150" s="99">
        <v>45604</v>
      </c>
      <c r="D150">
        <v>146</v>
      </c>
      <c r="E150">
        <v>289</v>
      </c>
      <c r="F150">
        <v>295</v>
      </c>
      <c r="J150">
        <v>730</v>
      </c>
    </row>
    <row r="151" spans="1:10">
      <c r="A151" s="99">
        <v>45607</v>
      </c>
      <c r="D151">
        <v>146</v>
      </c>
      <c r="E151">
        <v>435</v>
      </c>
      <c r="F151">
        <v>297</v>
      </c>
      <c r="J151">
        <v>878</v>
      </c>
    </row>
    <row r="152" spans="1:10">
      <c r="A152" s="99">
        <v>45608</v>
      </c>
      <c r="D152">
        <v>437</v>
      </c>
      <c r="E152">
        <v>436</v>
      </c>
      <c r="F152">
        <v>446</v>
      </c>
      <c r="J152">
        <v>1319</v>
      </c>
    </row>
    <row r="153" spans="1:10">
      <c r="A153" s="99">
        <v>45609</v>
      </c>
      <c r="D153">
        <v>146</v>
      </c>
      <c r="F153">
        <v>447</v>
      </c>
      <c r="J153">
        <v>593</v>
      </c>
    </row>
    <row r="154" spans="1:10">
      <c r="A154" s="99">
        <v>45610</v>
      </c>
      <c r="D154">
        <v>292</v>
      </c>
      <c r="E154">
        <v>146</v>
      </c>
      <c r="F154">
        <v>447</v>
      </c>
      <c r="J154">
        <v>885</v>
      </c>
    </row>
    <row r="155" spans="1:10">
      <c r="A155" s="99">
        <v>45611</v>
      </c>
      <c r="D155">
        <v>146</v>
      </c>
      <c r="E155">
        <v>437</v>
      </c>
      <c r="F155">
        <v>299</v>
      </c>
      <c r="J155">
        <v>882</v>
      </c>
    </row>
    <row r="156" spans="1:10">
      <c r="A156" s="99">
        <v>45614</v>
      </c>
      <c r="D156">
        <v>146</v>
      </c>
      <c r="E156">
        <v>446</v>
      </c>
      <c r="F156">
        <v>450</v>
      </c>
      <c r="J156">
        <v>1042</v>
      </c>
    </row>
    <row r="157" spans="1:10">
      <c r="A157" s="99">
        <v>45615</v>
      </c>
      <c r="D157">
        <v>146</v>
      </c>
      <c r="E157">
        <v>291</v>
      </c>
      <c r="F157">
        <v>450</v>
      </c>
      <c r="J157">
        <v>887</v>
      </c>
    </row>
    <row r="158" spans="1:10">
      <c r="A158" s="99">
        <v>45616</v>
      </c>
      <c r="D158">
        <v>440</v>
      </c>
      <c r="E158">
        <v>292</v>
      </c>
      <c r="F158">
        <v>450</v>
      </c>
      <c r="J158">
        <v>1182</v>
      </c>
    </row>
    <row r="159" spans="1:10">
      <c r="A159" s="99">
        <v>45617</v>
      </c>
      <c r="D159">
        <v>293</v>
      </c>
      <c r="E159">
        <v>278</v>
      </c>
      <c r="F159">
        <v>452</v>
      </c>
      <c r="J159">
        <v>1023</v>
      </c>
    </row>
    <row r="160" spans="1:10">
      <c r="A160" s="99">
        <v>45618</v>
      </c>
      <c r="F160">
        <v>149</v>
      </c>
      <c r="J160">
        <v>149</v>
      </c>
    </row>
    <row r="161" spans="1:10">
      <c r="A161" s="99">
        <v>45622</v>
      </c>
      <c r="D161">
        <v>149</v>
      </c>
      <c r="E161">
        <v>142</v>
      </c>
      <c r="J161">
        <v>291</v>
      </c>
    </row>
    <row r="162" spans="1:10">
      <c r="A162" s="99">
        <v>45623</v>
      </c>
      <c r="D162">
        <v>147</v>
      </c>
      <c r="F162">
        <v>151</v>
      </c>
      <c r="J162">
        <v>298</v>
      </c>
    </row>
    <row r="163" spans="1:10">
      <c r="A163" s="99">
        <v>45624</v>
      </c>
      <c r="D163">
        <v>146</v>
      </c>
      <c r="E163">
        <v>141</v>
      </c>
      <c r="J163">
        <v>287</v>
      </c>
    </row>
    <row r="164" spans="1:10">
      <c r="A164" s="99">
        <v>45625</v>
      </c>
      <c r="F164">
        <v>298</v>
      </c>
      <c r="J164">
        <v>298</v>
      </c>
    </row>
    <row r="165" spans="1:10">
      <c r="A165" s="99">
        <v>45629</v>
      </c>
      <c r="E165">
        <v>287</v>
      </c>
      <c r="F165">
        <v>147</v>
      </c>
      <c r="J165">
        <v>434</v>
      </c>
    </row>
    <row r="166" spans="1:10">
      <c r="A166" s="99">
        <v>45630</v>
      </c>
      <c r="E166">
        <v>144</v>
      </c>
      <c r="J166">
        <v>144</v>
      </c>
    </row>
    <row r="167" spans="1:10">
      <c r="A167" s="99">
        <v>45635</v>
      </c>
      <c r="D167">
        <v>144</v>
      </c>
      <c r="E167">
        <v>429</v>
      </c>
      <c r="F167">
        <v>446</v>
      </c>
      <c r="J167">
        <v>1019</v>
      </c>
    </row>
    <row r="168" spans="1:10">
      <c r="A168" s="99">
        <v>45644</v>
      </c>
      <c r="D168">
        <v>150</v>
      </c>
      <c r="J168">
        <v>150</v>
      </c>
    </row>
    <row r="169" spans="1:10">
      <c r="A169" s="99">
        <v>45637</v>
      </c>
      <c r="E169">
        <v>287</v>
      </c>
      <c r="F169">
        <v>293</v>
      </c>
      <c r="J169">
        <v>580</v>
      </c>
    </row>
    <row r="170" spans="1:10">
      <c r="A170" s="99">
        <v>45639</v>
      </c>
      <c r="D170">
        <v>145</v>
      </c>
      <c r="F170">
        <v>292</v>
      </c>
      <c r="J170">
        <v>437</v>
      </c>
    </row>
    <row r="171" spans="1:10">
      <c r="A171" s="99">
        <v>45642</v>
      </c>
      <c r="E171">
        <v>287</v>
      </c>
      <c r="F171">
        <v>297</v>
      </c>
      <c r="J171">
        <v>584</v>
      </c>
    </row>
    <row r="172" spans="1:10">
      <c r="A172" s="99">
        <v>45643</v>
      </c>
      <c r="E172">
        <v>144</v>
      </c>
      <c r="F172">
        <v>298</v>
      </c>
      <c r="J172">
        <v>442</v>
      </c>
    </row>
    <row r="173" spans="1:10">
      <c r="A173" s="99">
        <v>45687</v>
      </c>
      <c r="D173">
        <v>587</v>
      </c>
      <c r="E173">
        <v>595</v>
      </c>
      <c r="F173">
        <v>595</v>
      </c>
      <c r="J173">
        <v>1777</v>
      </c>
    </row>
    <row r="174" spans="1:10">
      <c r="A174" s="99">
        <v>45692</v>
      </c>
      <c r="D174">
        <v>813</v>
      </c>
      <c r="E174">
        <v>830</v>
      </c>
      <c r="F174">
        <v>830</v>
      </c>
      <c r="J174">
        <v>2473</v>
      </c>
    </row>
    <row r="175" spans="1:10">
      <c r="A175" s="99">
        <v>45698</v>
      </c>
      <c r="D175">
        <v>834</v>
      </c>
      <c r="E175">
        <v>881</v>
      </c>
      <c r="F175">
        <v>884</v>
      </c>
      <c r="J175">
        <v>2599</v>
      </c>
    </row>
    <row r="176" spans="1:10">
      <c r="A176" s="99">
        <v>45699</v>
      </c>
      <c r="D176">
        <v>1630</v>
      </c>
      <c r="E176">
        <v>1712</v>
      </c>
      <c r="F176">
        <v>1714</v>
      </c>
      <c r="J176">
        <v>5056</v>
      </c>
    </row>
    <row r="177" spans="1:10">
      <c r="A177" s="99">
        <v>45702</v>
      </c>
      <c r="D177">
        <v>1408</v>
      </c>
      <c r="F177">
        <v>1431</v>
      </c>
      <c r="J177">
        <v>2839</v>
      </c>
    </row>
    <row r="178" spans="1:10">
      <c r="A178" s="99">
        <v>45705</v>
      </c>
      <c r="D178">
        <v>876</v>
      </c>
      <c r="E178">
        <v>1760</v>
      </c>
      <c r="F178">
        <v>884</v>
      </c>
      <c r="J178">
        <v>3520</v>
      </c>
    </row>
    <row r="179" spans="1:10">
      <c r="A179" s="98" t="s">
        <v>905</v>
      </c>
      <c r="H179">
        <v>12870</v>
      </c>
      <c r="J179">
        <v>12870</v>
      </c>
    </row>
    <row r="180" spans="1:10">
      <c r="A180" s="99">
        <v>45708</v>
      </c>
      <c r="D180">
        <v>1679</v>
      </c>
      <c r="E180">
        <v>1683</v>
      </c>
      <c r="F180">
        <v>1675</v>
      </c>
      <c r="J180">
        <v>5037</v>
      </c>
    </row>
    <row r="181" spans="1:10">
      <c r="A181" s="99">
        <v>45712</v>
      </c>
      <c r="D181">
        <v>874</v>
      </c>
      <c r="E181">
        <v>886</v>
      </c>
      <c r="F181">
        <v>880</v>
      </c>
      <c r="J181">
        <v>2640</v>
      </c>
    </row>
    <row r="182" spans="1:10">
      <c r="A182" s="99">
        <v>45715</v>
      </c>
      <c r="D182">
        <v>448</v>
      </c>
      <c r="E182">
        <v>1288</v>
      </c>
      <c r="F182">
        <v>934</v>
      </c>
      <c r="J182">
        <v>2670</v>
      </c>
    </row>
    <row r="183" spans="1:10">
      <c r="A183" s="99">
        <v>45719</v>
      </c>
      <c r="D183">
        <v>890</v>
      </c>
      <c r="E183">
        <v>886</v>
      </c>
      <c r="F183">
        <v>882</v>
      </c>
      <c r="J183">
        <v>2658</v>
      </c>
    </row>
    <row r="184" spans="1:10">
      <c r="A184" s="99">
        <v>45723</v>
      </c>
      <c r="D184">
        <v>890</v>
      </c>
      <c r="E184">
        <v>669</v>
      </c>
      <c r="F184">
        <v>881</v>
      </c>
      <c r="J184">
        <v>2440</v>
      </c>
    </row>
    <row r="185" spans="1:10">
      <c r="A185" s="99">
        <v>45726</v>
      </c>
      <c r="D185">
        <v>890</v>
      </c>
      <c r="E185">
        <v>885</v>
      </c>
      <c r="F185">
        <v>585</v>
      </c>
      <c r="J185">
        <v>2360</v>
      </c>
    </row>
    <row r="186" spans="1:10">
      <c r="A186" s="99">
        <v>45728</v>
      </c>
      <c r="D186">
        <v>890</v>
      </c>
      <c r="E186">
        <v>885</v>
      </c>
      <c r="F186">
        <v>863</v>
      </c>
      <c r="J186">
        <v>2638</v>
      </c>
    </row>
    <row r="187" spans="1:10">
      <c r="A187" s="99">
        <v>45730</v>
      </c>
      <c r="D187">
        <v>889</v>
      </c>
      <c r="E187">
        <v>883</v>
      </c>
      <c r="F187">
        <v>867</v>
      </c>
      <c r="J187">
        <v>2639</v>
      </c>
    </row>
    <row r="188" spans="1:10">
      <c r="A188" s="99">
        <v>45733</v>
      </c>
      <c r="D188">
        <v>887</v>
      </c>
      <c r="E188">
        <v>886</v>
      </c>
      <c r="F188">
        <v>874</v>
      </c>
      <c r="J188">
        <v>2647</v>
      </c>
    </row>
    <row r="189" spans="1:10">
      <c r="A189" s="99">
        <v>45735</v>
      </c>
      <c r="D189">
        <v>889</v>
      </c>
      <c r="E189">
        <v>886</v>
      </c>
      <c r="F189">
        <v>874</v>
      </c>
      <c r="J189">
        <v>2649</v>
      </c>
    </row>
    <row r="190" spans="1:10">
      <c r="A190" s="99">
        <v>45736</v>
      </c>
      <c r="D190">
        <v>448</v>
      </c>
      <c r="E190">
        <v>446</v>
      </c>
      <c r="F190">
        <v>442</v>
      </c>
      <c r="J190">
        <v>1336</v>
      </c>
    </row>
    <row r="191" spans="1:10">
      <c r="A191" s="99">
        <v>45757</v>
      </c>
      <c r="D191">
        <v>581</v>
      </c>
      <c r="E191">
        <v>577</v>
      </c>
      <c r="F191">
        <v>565</v>
      </c>
      <c r="J191">
        <v>1723</v>
      </c>
    </row>
    <row r="192" spans="1:10">
      <c r="A192" s="99">
        <v>45793</v>
      </c>
      <c r="D192">
        <v>554</v>
      </c>
      <c r="J192">
        <v>554</v>
      </c>
    </row>
    <row r="193" spans="1:10">
      <c r="A193" s="99">
        <v>45797</v>
      </c>
      <c r="D193">
        <v>554</v>
      </c>
      <c r="J193">
        <v>554</v>
      </c>
    </row>
    <row r="194" spans="1:10">
      <c r="A194" s="99">
        <v>45833</v>
      </c>
      <c r="B194">
        <v>589</v>
      </c>
      <c r="C194">
        <v>590</v>
      </c>
      <c r="D194">
        <v>590</v>
      </c>
      <c r="E194">
        <v>595</v>
      </c>
      <c r="F194">
        <v>465</v>
      </c>
      <c r="I194">
        <v>575</v>
      </c>
      <c r="J194">
        <v>3404</v>
      </c>
    </row>
    <row r="195" spans="1:10">
      <c r="A195" s="99">
        <v>45834</v>
      </c>
      <c r="B195">
        <v>588</v>
      </c>
      <c r="D195">
        <v>600</v>
      </c>
      <c r="E195">
        <v>595</v>
      </c>
      <c r="F195">
        <v>590</v>
      </c>
      <c r="I195">
        <v>578</v>
      </c>
      <c r="J195">
        <v>2951</v>
      </c>
    </row>
    <row r="196" spans="1:10">
      <c r="A196" s="99">
        <v>45835</v>
      </c>
      <c r="B196">
        <v>0</v>
      </c>
      <c r="D196">
        <v>600</v>
      </c>
      <c r="E196">
        <v>596</v>
      </c>
      <c r="F196">
        <v>590</v>
      </c>
      <c r="I196">
        <v>577</v>
      </c>
      <c r="J196">
        <v>2363</v>
      </c>
    </row>
    <row r="197" spans="1:10">
      <c r="A197" s="99">
        <v>45838</v>
      </c>
      <c r="B197">
        <v>591</v>
      </c>
      <c r="D197">
        <v>600</v>
      </c>
      <c r="E197">
        <v>600</v>
      </c>
      <c r="F197">
        <v>592</v>
      </c>
      <c r="I197">
        <v>578</v>
      </c>
      <c r="J197">
        <v>2961</v>
      </c>
    </row>
    <row r="198" spans="1:10">
      <c r="A198" s="99">
        <v>45839</v>
      </c>
      <c r="B198">
        <v>602</v>
      </c>
      <c r="D198">
        <v>595</v>
      </c>
      <c r="E198">
        <v>596</v>
      </c>
      <c r="F198">
        <v>1182</v>
      </c>
      <c r="J198">
        <v>2975</v>
      </c>
    </row>
    <row r="199" spans="1:10">
      <c r="A199" s="99">
        <v>45842</v>
      </c>
      <c r="B199">
        <v>612</v>
      </c>
      <c r="D199">
        <v>612</v>
      </c>
      <c r="E199">
        <v>142</v>
      </c>
      <c r="F199">
        <v>631</v>
      </c>
      <c r="I199">
        <v>595</v>
      </c>
      <c r="J199">
        <v>2592</v>
      </c>
    </row>
    <row r="200" spans="1:10">
      <c r="A200" s="99">
        <v>45845</v>
      </c>
      <c r="B200">
        <v>614</v>
      </c>
      <c r="D200">
        <v>618</v>
      </c>
      <c r="E200">
        <v>613</v>
      </c>
      <c r="F200">
        <v>614</v>
      </c>
      <c r="I200">
        <v>598</v>
      </c>
      <c r="J200">
        <v>3057</v>
      </c>
    </row>
    <row r="201" spans="1:10">
      <c r="A201" s="99">
        <v>45846</v>
      </c>
      <c r="B201">
        <v>614</v>
      </c>
      <c r="D201">
        <v>619</v>
      </c>
      <c r="E201">
        <v>624</v>
      </c>
      <c r="F201">
        <v>616</v>
      </c>
      <c r="I201">
        <v>604</v>
      </c>
      <c r="J201">
        <v>3077</v>
      </c>
    </row>
    <row r="202" spans="1:10">
      <c r="A202" s="99">
        <v>45847</v>
      </c>
      <c r="B202">
        <v>613</v>
      </c>
      <c r="D202">
        <v>620</v>
      </c>
      <c r="E202">
        <v>623</v>
      </c>
      <c r="F202">
        <v>617</v>
      </c>
      <c r="I202">
        <v>604</v>
      </c>
      <c r="J202">
        <v>3077</v>
      </c>
    </row>
    <row r="203" spans="1:10">
      <c r="A203" s="99">
        <v>45849</v>
      </c>
      <c r="B203">
        <v>616</v>
      </c>
      <c r="D203">
        <v>621</v>
      </c>
      <c r="E203">
        <v>625</v>
      </c>
      <c r="F203">
        <v>618</v>
      </c>
      <c r="I203">
        <v>604</v>
      </c>
      <c r="J203">
        <v>3084</v>
      </c>
    </row>
    <row r="204" spans="1:10">
      <c r="A204" s="99">
        <v>45852</v>
      </c>
      <c r="B204">
        <v>617</v>
      </c>
      <c r="D204">
        <v>622</v>
      </c>
      <c r="E204">
        <v>618</v>
      </c>
      <c r="F204">
        <v>618</v>
      </c>
      <c r="I204">
        <v>497</v>
      </c>
      <c r="J204">
        <v>2972</v>
      </c>
    </row>
    <row r="205" spans="1:10">
      <c r="A205" s="99">
        <v>45853</v>
      </c>
      <c r="B205">
        <v>611</v>
      </c>
      <c r="D205">
        <v>623</v>
      </c>
      <c r="E205">
        <v>609</v>
      </c>
      <c r="F205">
        <v>618</v>
      </c>
      <c r="I205">
        <v>610</v>
      </c>
      <c r="J205">
        <v>3071</v>
      </c>
    </row>
    <row r="206" spans="1:10">
      <c r="A206" s="99">
        <v>45854</v>
      </c>
      <c r="D206">
        <v>624</v>
      </c>
      <c r="E206">
        <v>610</v>
      </c>
      <c r="F206">
        <v>615</v>
      </c>
      <c r="I206">
        <v>608</v>
      </c>
      <c r="J206">
        <v>2457</v>
      </c>
    </row>
    <row r="207" spans="1:10">
      <c r="A207" s="99">
        <v>45855</v>
      </c>
      <c r="B207">
        <v>608</v>
      </c>
      <c r="D207">
        <v>623</v>
      </c>
      <c r="E207">
        <v>610</v>
      </c>
      <c r="F207">
        <v>614</v>
      </c>
      <c r="I207">
        <v>608</v>
      </c>
      <c r="J207">
        <v>3063</v>
      </c>
    </row>
    <row r="208" spans="1:10">
      <c r="A208" s="99">
        <v>45856</v>
      </c>
      <c r="B208">
        <v>607</v>
      </c>
      <c r="D208">
        <v>622</v>
      </c>
      <c r="E208">
        <v>609</v>
      </c>
      <c r="F208">
        <v>613</v>
      </c>
      <c r="I208">
        <v>603</v>
      </c>
      <c r="J208">
        <v>3054</v>
      </c>
    </row>
    <row r="209" spans="1:10">
      <c r="A209" s="99">
        <v>45859</v>
      </c>
      <c r="B209">
        <v>918</v>
      </c>
      <c r="D209">
        <v>934</v>
      </c>
      <c r="E209">
        <v>919</v>
      </c>
      <c r="F209">
        <v>926</v>
      </c>
      <c r="I209">
        <v>916</v>
      </c>
      <c r="J209">
        <v>4613</v>
      </c>
    </row>
    <row r="210" spans="1:10">
      <c r="A210" s="99">
        <v>45861</v>
      </c>
      <c r="B210">
        <v>925</v>
      </c>
      <c r="D210">
        <v>935</v>
      </c>
      <c r="E210">
        <v>926</v>
      </c>
      <c r="F210">
        <v>930</v>
      </c>
      <c r="I210">
        <v>917</v>
      </c>
      <c r="J210">
        <v>4633</v>
      </c>
    </row>
    <row r="211" spans="1:10">
      <c r="A211" s="99">
        <v>45863</v>
      </c>
      <c r="B211">
        <v>925</v>
      </c>
      <c r="D211">
        <v>936</v>
      </c>
      <c r="E211">
        <v>944</v>
      </c>
      <c r="F211">
        <v>934</v>
      </c>
      <c r="I211">
        <v>916</v>
      </c>
      <c r="J211">
        <v>4655</v>
      </c>
    </row>
    <row r="212" spans="1:10">
      <c r="A212" s="99">
        <v>45867</v>
      </c>
      <c r="B212">
        <v>926</v>
      </c>
      <c r="D212">
        <v>936</v>
      </c>
      <c r="E212">
        <v>942</v>
      </c>
      <c r="F212">
        <v>936</v>
      </c>
      <c r="I212">
        <v>908</v>
      </c>
      <c r="J212">
        <v>4648</v>
      </c>
    </row>
    <row r="213" spans="1:10">
      <c r="A213" s="99">
        <v>45869</v>
      </c>
      <c r="B213">
        <v>927</v>
      </c>
      <c r="D213">
        <v>940</v>
      </c>
      <c r="E213">
        <v>950</v>
      </c>
      <c r="F213">
        <v>936</v>
      </c>
      <c r="I213">
        <v>911</v>
      </c>
      <c r="J213">
        <v>4664</v>
      </c>
    </row>
    <row r="214" spans="1:10">
      <c r="A214" s="99">
        <v>45873</v>
      </c>
      <c r="B214">
        <v>942</v>
      </c>
      <c r="D214">
        <v>941</v>
      </c>
      <c r="E214">
        <v>949</v>
      </c>
      <c r="F214">
        <v>939</v>
      </c>
      <c r="I214">
        <v>911</v>
      </c>
      <c r="J214">
        <v>4682</v>
      </c>
    </row>
    <row r="215" spans="1:10">
      <c r="A215" s="99">
        <v>45875</v>
      </c>
      <c r="B215">
        <v>921</v>
      </c>
      <c r="D215">
        <v>943</v>
      </c>
      <c r="E215">
        <v>953</v>
      </c>
      <c r="F215">
        <v>925</v>
      </c>
      <c r="I215">
        <v>914</v>
      </c>
      <c r="J215">
        <v>4656</v>
      </c>
    </row>
    <row r="216" spans="1:10">
      <c r="A216" s="99">
        <v>45877</v>
      </c>
      <c r="B216">
        <v>924</v>
      </c>
      <c r="D216">
        <v>943</v>
      </c>
      <c r="E216">
        <v>953</v>
      </c>
      <c r="F216">
        <v>927</v>
      </c>
      <c r="I216">
        <v>920</v>
      </c>
      <c r="J216">
        <v>4667</v>
      </c>
    </row>
    <row r="217" spans="1:10">
      <c r="A217" s="99">
        <v>45880</v>
      </c>
      <c r="B217">
        <v>925</v>
      </c>
      <c r="D217">
        <v>940</v>
      </c>
      <c r="E217">
        <v>952</v>
      </c>
      <c r="F217">
        <v>927</v>
      </c>
      <c r="I217">
        <v>918</v>
      </c>
      <c r="J217">
        <v>4662</v>
      </c>
    </row>
    <row r="218" spans="1:10">
      <c r="A218" s="99">
        <v>45882</v>
      </c>
      <c r="B218">
        <v>931</v>
      </c>
      <c r="D218">
        <v>941</v>
      </c>
      <c r="E218">
        <v>958</v>
      </c>
      <c r="F218">
        <v>934</v>
      </c>
      <c r="I218">
        <v>921</v>
      </c>
      <c r="J218">
        <v>4685</v>
      </c>
    </row>
    <row r="219" spans="1:10">
      <c r="A219" s="99">
        <v>45884</v>
      </c>
      <c r="B219">
        <v>931</v>
      </c>
      <c r="D219">
        <v>939</v>
      </c>
      <c r="E219">
        <v>934</v>
      </c>
      <c r="F219">
        <v>934</v>
      </c>
      <c r="I219">
        <v>919</v>
      </c>
      <c r="J219">
        <v>4657</v>
      </c>
    </row>
    <row r="220" spans="1:10">
      <c r="A220" s="99">
        <v>45887</v>
      </c>
      <c r="B220">
        <v>931</v>
      </c>
      <c r="D220">
        <v>937</v>
      </c>
      <c r="E220">
        <v>926</v>
      </c>
      <c r="F220">
        <v>933</v>
      </c>
      <c r="I220">
        <v>908</v>
      </c>
      <c r="J220">
        <v>4635</v>
      </c>
    </row>
    <row r="221" spans="1:10">
      <c r="A221" s="99">
        <v>45889</v>
      </c>
      <c r="B221">
        <v>936</v>
      </c>
      <c r="D221">
        <v>938</v>
      </c>
      <c r="E221">
        <v>935</v>
      </c>
      <c r="F221">
        <v>937</v>
      </c>
      <c r="I221">
        <v>912</v>
      </c>
      <c r="J221">
        <v>4658</v>
      </c>
    </row>
    <row r="222" spans="1:10">
      <c r="A222" s="99">
        <v>45891</v>
      </c>
      <c r="B222">
        <v>934</v>
      </c>
      <c r="D222">
        <v>938</v>
      </c>
      <c r="E222">
        <v>936</v>
      </c>
      <c r="F222">
        <v>937</v>
      </c>
      <c r="I222">
        <v>909</v>
      </c>
      <c r="J222">
        <v>4654</v>
      </c>
    </row>
    <row r="223" spans="1:10">
      <c r="A223" s="99">
        <v>45894</v>
      </c>
      <c r="B223">
        <v>916</v>
      </c>
      <c r="D223">
        <v>941</v>
      </c>
      <c r="E223">
        <v>943</v>
      </c>
      <c r="F223">
        <v>928</v>
      </c>
      <c r="I223">
        <v>915</v>
      </c>
      <c r="J223">
        <v>4643</v>
      </c>
    </row>
    <row r="224" spans="1:10">
      <c r="A224" s="99">
        <v>45896</v>
      </c>
      <c r="B224">
        <v>925</v>
      </c>
      <c r="D224">
        <v>944</v>
      </c>
      <c r="E224">
        <v>940</v>
      </c>
      <c r="F224">
        <v>931</v>
      </c>
      <c r="I224">
        <v>921</v>
      </c>
      <c r="J224">
        <v>4661</v>
      </c>
    </row>
    <row r="225" spans="1:10">
      <c r="A225" s="99">
        <v>45898</v>
      </c>
      <c r="B225">
        <v>926</v>
      </c>
      <c r="D225">
        <v>937</v>
      </c>
      <c r="E225">
        <v>937</v>
      </c>
      <c r="F225">
        <v>932</v>
      </c>
      <c r="I225">
        <v>921</v>
      </c>
      <c r="J225">
        <v>4653</v>
      </c>
    </row>
    <row r="226" spans="1:10">
      <c r="A226" s="99">
        <v>45901</v>
      </c>
      <c r="B226">
        <v>929</v>
      </c>
      <c r="D226">
        <v>938</v>
      </c>
      <c r="E226">
        <v>939</v>
      </c>
      <c r="F226">
        <v>933</v>
      </c>
      <c r="I226">
        <v>921</v>
      </c>
      <c r="J226">
        <v>4660</v>
      </c>
    </row>
    <row r="227" spans="1:10">
      <c r="A227" s="99">
        <v>45903</v>
      </c>
      <c r="B227">
        <v>933</v>
      </c>
      <c r="D227">
        <v>941</v>
      </c>
      <c r="E227">
        <v>929</v>
      </c>
      <c r="F227">
        <v>937</v>
      </c>
      <c r="I227">
        <v>924</v>
      </c>
      <c r="J227">
        <v>4664</v>
      </c>
    </row>
    <row r="228" spans="1:10">
      <c r="A228" s="99">
        <v>45904</v>
      </c>
      <c r="B228">
        <v>485</v>
      </c>
      <c r="D228">
        <v>491</v>
      </c>
      <c r="E228">
        <v>482</v>
      </c>
      <c r="F228">
        <v>486</v>
      </c>
      <c r="I228">
        <v>479</v>
      </c>
      <c r="J228">
        <v>2423</v>
      </c>
    </row>
    <row r="229" spans="1:10">
      <c r="A229" s="99">
        <v>45905</v>
      </c>
      <c r="B229">
        <v>163</v>
      </c>
      <c r="D229">
        <v>164</v>
      </c>
      <c r="E229">
        <v>160</v>
      </c>
      <c r="F229">
        <v>163</v>
      </c>
      <c r="I229">
        <v>158</v>
      </c>
      <c r="J229">
        <v>808</v>
      </c>
    </row>
    <row r="230" spans="1:10">
      <c r="A230" s="99">
        <v>45908</v>
      </c>
      <c r="B230">
        <v>491</v>
      </c>
      <c r="D230">
        <v>493</v>
      </c>
      <c r="E230">
        <v>487</v>
      </c>
      <c r="F230">
        <v>493</v>
      </c>
      <c r="I230">
        <v>474</v>
      </c>
      <c r="J230">
        <v>2438</v>
      </c>
    </row>
    <row r="231" spans="1:10">
      <c r="A231" s="99">
        <v>45909</v>
      </c>
      <c r="B231">
        <v>493</v>
      </c>
      <c r="D231">
        <v>495</v>
      </c>
      <c r="E231">
        <v>488</v>
      </c>
      <c r="F231">
        <v>493</v>
      </c>
      <c r="J231">
        <v>1969</v>
      </c>
    </row>
    <row r="232" spans="1:10">
      <c r="A232" s="99">
        <v>45910</v>
      </c>
      <c r="B232">
        <v>491</v>
      </c>
      <c r="D232">
        <v>494</v>
      </c>
      <c r="E232">
        <v>488</v>
      </c>
      <c r="F232">
        <v>493</v>
      </c>
      <c r="I232">
        <v>911</v>
      </c>
      <c r="J232">
        <v>2877</v>
      </c>
    </row>
    <row r="233" spans="1:10">
      <c r="A233" s="99">
        <v>45911</v>
      </c>
      <c r="D233">
        <v>493</v>
      </c>
      <c r="E233">
        <v>488</v>
      </c>
      <c r="F233">
        <v>492</v>
      </c>
      <c r="J233">
        <v>1473</v>
      </c>
    </row>
    <row r="234" spans="1:10">
      <c r="A234" s="99">
        <v>45912</v>
      </c>
      <c r="B234">
        <v>941</v>
      </c>
      <c r="D234">
        <v>493</v>
      </c>
      <c r="E234">
        <v>491</v>
      </c>
      <c r="F234">
        <v>493</v>
      </c>
      <c r="I234">
        <v>913</v>
      </c>
      <c r="J234">
        <v>3331</v>
      </c>
    </row>
    <row r="235" spans="1:10">
      <c r="A235" s="99">
        <v>45915</v>
      </c>
      <c r="B235">
        <v>928</v>
      </c>
      <c r="D235">
        <v>495</v>
      </c>
      <c r="E235">
        <v>491</v>
      </c>
      <c r="F235">
        <v>480</v>
      </c>
      <c r="I235">
        <v>915</v>
      </c>
      <c r="J235">
        <v>3309</v>
      </c>
    </row>
    <row r="236" spans="1:10">
      <c r="A236" s="99">
        <v>45916</v>
      </c>
      <c r="D236">
        <v>497</v>
      </c>
      <c r="E236">
        <v>495</v>
      </c>
      <c r="F236">
        <v>483</v>
      </c>
      <c r="J236">
        <v>1475</v>
      </c>
    </row>
    <row r="237" spans="1:10">
      <c r="A237" s="99">
        <v>45917</v>
      </c>
      <c r="B237">
        <v>927</v>
      </c>
      <c r="D237">
        <v>495</v>
      </c>
      <c r="E237">
        <v>494</v>
      </c>
      <c r="F237">
        <v>481</v>
      </c>
      <c r="I237">
        <v>917</v>
      </c>
      <c r="J237">
        <v>3314</v>
      </c>
    </row>
    <row r="238" spans="1:10">
      <c r="A238" s="99">
        <v>45918</v>
      </c>
      <c r="B238">
        <v>486</v>
      </c>
      <c r="D238">
        <v>488</v>
      </c>
      <c r="F238">
        <v>484</v>
      </c>
      <c r="J238">
        <v>1458</v>
      </c>
    </row>
    <row r="239" spans="1:10">
      <c r="A239" s="99">
        <v>45919</v>
      </c>
      <c r="B239">
        <v>485</v>
      </c>
      <c r="D239">
        <v>488</v>
      </c>
      <c r="E239">
        <v>945</v>
      </c>
      <c r="F239">
        <v>484</v>
      </c>
      <c r="I239">
        <v>916</v>
      </c>
      <c r="J239">
        <v>3318</v>
      </c>
    </row>
    <row r="240" spans="1:10">
      <c r="A240" s="99">
        <v>45922</v>
      </c>
      <c r="B240">
        <v>619</v>
      </c>
      <c r="D240">
        <v>488</v>
      </c>
      <c r="E240">
        <v>494</v>
      </c>
      <c r="F240">
        <v>921</v>
      </c>
      <c r="I240">
        <v>918</v>
      </c>
      <c r="J240">
        <v>3440</v>
      </c>
    </row>
    <row r="241" spans="1:10">
      <c r="A241" s="99">
        <v>45923</v>
      </c>
      <c r="B241">
        <v>623</v>
      </c>
      <c r="D241">
        <v>166</v>
      </c>
      <c r="E241">
        <v>497</v>
      </c>
      <c r="J241">
        <v>1286</v>
      </c>
    </row>
    <row r="242" spans="1:10">
      <c r="A242" s="99">
        <v>45924</v>
      </c>
      <c r="B242">
        <v>624</v>
      </c>
      <c r="D242">
        <v>165</v>
      </c>
      <c r="E242">
        <v>497</v>
      </c>
      <c r="F242">
        <v>919</v>
      </c>
      <c r="I242">
        <v>858</v>
      </c>
      <c r="J242">
        <v>3063</v>
      </c>
    </row>
    <row r="243" spans="1:10">
      <c r="A243" s="99">
        <v>45925</v>
      </c>
      <c r="B243">
        <v>623</v>
      </c>
      <c r="D243">
        <v>493</v>
      </c>
      <c r="E243">
        <v>494</v>
      </c>
      <c r="F243">
        <v>482</v>
      </c>
      <c r="J243">
        <v>2092</v>
      </c>
    </row>
    <row r="244" spans="1:10">
      <c r="A244" s="99">
        <v>45926</v>
      </c>
      <c r="B244">
        <v>164</v>
      </c>
      <c r="D244">
        <v>493</v>
      </c>
      <c r="E244">
        <v>497</v>
      </c>
      <c r="F244">
        <v>164</v>
      </c>
      <c r="I244">
        <v>859</v>
      </c>
      <c r="J244">
        <v>2177</v>
      </c>
    </row>
    <row r="245" spans="1:10">
      <c r="A245" s="99">
        <v>45929</v>
      </c>
      <c r="B245">
        <v>164</v>
      </c>
      <c r="D245">
        <v>165</v>
      </c>
      <c r="E245">
        <v>167</v>
      </c>
      <c r="F245">
        <v>163</v>
      </c>
      <c r="I245">
        <v>142</v>
      </c>
      <c r="J245">
        <v>801</v>
      </c>
    </row>
    <row r="246" spans="1:10">
      <c r="A246" s="99">
        <v>45930</v>
      </c>
      <c r="D246">
        <v>165</v>
      </c>
      <c r="E246">
        <v>166</v>
      </c>
      <c r="F246">
        <v>164</v>
      </c>
      <c r="I246">
        <v>160</v>
      </c>
      <c r="J246">
        <v>655</v>
      </c>
    </row>
    <row r="247" spans="1:10">
      <c r="A247" s="99">
        <v>45931</v>
      </c>
      <c r="E247">
        <v>160</v>
      </c>
      <c r="F247">
        <v>161</v>
      </c>
      <c r="I247">
        <v>160</v>
      </c>
      <c r="J247">
        <v>481</v>
      </c>
    </row>
    <row r="248" spans="1:10">
      <c r="A248" s="99">
        <v>45932</v>
      </c>
      <c r="B248">
        <v>493</v>
      </c>
      <c r="D248">
        <v>491</v>
      </c>
      <c r="E248">
        <v>485</v>
      </c>
      <c r="F248">
        <v>476</v>
      </c>
      <c r="I248">
        <v>474</v>
      </c>
      <c r="J248">
        <v>2419</v>
      </c>
    </row>
    <row r="249" spans="1:10">
      <c r="A249" s="99">
        <v>45936</v>
      </c>
      <c r="B249">
        <v>491</v>
      </c>
      <c r="D249">
        <v>490</v>
      </c>
      <c r="E249">
        <v>479</v>
      </c>
      <c r="F249">
        <v>460</v>
      </c>
      <c r="I249">
        <v>474</v>
      </c>
      <c r="J249">
        <v>2394</v>
      </c>
    </row>
    <row r="250" spans="1:10">
      <c r="A250" s="99">
        <v>45937</v>
      </c>
      <c r="B250">
        <v>495</v>
      </c>
      <c r="D250">
        <v>493</v>
      </c>
      <c r="E250">
        <v>499</v>
      </c>
      <c r="F250">
        <v>486</v>
      </c>
      <c r="I250">
        <v>477</v>
      </c>
      <c r="J250">
        <v>2450</v>
      </c>
    </row>
    <row r="251" spans="1:10">
      <c r="A251" s="99">
        <v>45938</v>
      </c>
      <c r="B251">
        <v>492</v>
      </c>
      <c r="D251">
        <v>491</v>
      </c>
      <c r="E251">
        <v>488</v>
      </c>
      <c r="F251">
        <v>486</v>
      </c>
      <c r="I251">
        <v>476</v>
      </c>
      <c r="J251">
        <v>2433</v>
      </c>
    </row>
    <row r="252" spans="1:10">
      <c r="A252" s="99">
        <v>45939</v>
      </c>
      <c r="B252">
        <v>492</v>
      </c>
      <c r="D252">
        <v>491</v>
      </c>
      <c r="E252">
        <v>487</v>
      </c>
      <c r="F252">
        <v>487</v>
      </c>
      <c r="I252">
        <v>475</v>
      </c>
      <c r="J252">
        <v>2432</v>
      </c>
    </row>
    <row r="253" spans="1:10">
      <c r="A253" s="99">
        <v>45940</v>
      </c>
      <c r="B253">
        <v>164</v>
      </c>
      <c r="D253">
        <v>492</v>
      </c>
      <c r="E253">
        <v>488</v>
      </c>
      <c r="F253">
        <v>489</v>
      </c>
      <c r="I253">
        <v>477</v>
      </c>
      <c r="J253">
        <v>2110</v>
      </c>
    </row>
    <row r="254" spans="1:10">
      <c r="A254" s="99">
        <v>45943</v>
      </c>
      <c r="B254">
        <v>485</v>
      </c>
      <c r="D254">
        <v>493</v>
      </c>
      <c r="E254">
        <v>491</v>
      </c>
      <c r="F254">
        <v>489</v>
      </c>
      <c r="I254">
        <v>160</v>
      </c>
      <c r="J254">
        <v>2118</v>
      </c>
    </row>
    <row r="255" spans="1:10">
      <c r="A255" s="99">
        <v>45944</v>
      </c>
      <c r="B255">
        <v>485</v>
      </c>
      <c r="D255">
        <v>493</v>
      </c>
      <c r="E255">
        <v>494</v>
      </c>
      <c r="F255">
        <v>490</v>
      </c>
      <c r="I255">
        <v>160</v>
      </c>
      <c r="J255">
        <v>2122</v>
      </c>
    </row>
    <row r="256" spans="1:10">
      <c r="A256" s="99">
        <v>45945</v>
      </c>
      <c r="B256">
        <v>485</v>
      </c>
      <c r="D256">
        <v>493</v>
      </c>
      <c r="E256">
        <v>494</v>
      </c>
      <c r="F256">
        <v>490</v>
      </c>
      <c r="I256">
        <v>474</v>
      </c>
      <c r="J256">
        <v>2436</v>
      </c>
    </row>
    <row r="257" spans="1:10">
      <c r="A257" s="99">
        <v>45946</v>
      </c>
      <c r="B257">
        <v>485</v>
      </c>
      <c r="D257">
        <v>493</v>
      </c>
      <c r="E257">
        <v>495</v>
      </c>
      <c r="F257">
        <v>489</v>
      </c>
      <c r="I257">
        <v>474</v>
      </c>
      <c r="J257">
        <v>2436</v>
      </c>
    </row>
    <row r="258" spans="1:10">
      <c r="A258" s="99">
        <v>45947</v>
      </c>
      <c r="B258">
        <v>487</v>
      </c>
      <c r="D258">
        <v>493</v>
      </c>
      <c r="E258">
        <v>496</v>
      </c>
      <c r="F258">
        <v>491</v>
      </c>
      <c r="I258">
        <v>473</v>
      </c>
      <c r="J258">
        <v>2440</v>
      </c>
    </row>
    <row r="259" spans="1:10">
      <c r="A259" s="99">
        <v>45950</v>
      </c>
      <c r="B259">
        <v>488</v>
      </c>
      <c r="D259">
        <v>492</v>
      </c>
      <c r="E259">
        <v>497</v>
      </c>
      <c r="F259">
        <v>494</v>
      </c>
      <c r="I259">
        <v>480</v>
      </c>
      <c r="J259">
        <v>2451</v>
      </c>
    </row>
    <row r="260" spans="1:10">
      <c r="A260" s="99">
        <v>45951</v>
      </c>
      <c r="B260">
        <v>488</v>
      </c>
      <c r="D260">
        <v>492</v>
      </c>
      <c r="E260">
        <v>495</v>
      </c>
      <c r="F260">
        <v>491</v>
      </c>
      <c r="I260">
        <v>474</v>
      </c>
      <c r="J260">
        <v>2440</v>
      </c>
    </row>
    <row r="261" spans="1:10">
      <c r="A261" s="99">
        <v>45952</v>
      </c>
      <c r="B261">
        <v>489</v>
      </c>
      <c r="D261">
        <v>493</v>
      </c>
      <c r="E261">
        <v>494</v>
      </c>
      <c r="F261">
        <v>491</v>
      </c>
      <c r="I261">
        <v>471</v>
      </c>
      <c r="J261">
        <v>2438</v>
      </c>
    </row>
    <row r="262" spans="1:10">
      <c r="A262" s="99">
        <v>45953</v>
      </c>
      <c r="B262">
        <v>491</v>
      </c>
      <c r="D262">
        <v>492</v>
      </c>
      <c r="E262">
        <v>493</v>
      </c>
      <c r="F262">
        <v>491</v>
      </c>
      <c r="I262">
        <v>472</v>
      </c>
      <c r="J262">
        <v>2439</v>
      </c>
    </row>
    <row r="263" spans="1:10">
      <c r="A263" s="99">
        <v>45954</v>
      </c>
      <c r="B263">
        <v>490</v>
      </c>
      <c r="D263">
        <v>495</v>
      </c>
      <c r="E263">
        <v>498</v>
      </c>
      <c r="F263">
        <v>492</v>
      </c>
      <c r="I263">
        <v>468</v>
      </c>
      <c r="J263">
        <v>2443</v>
      </c>
    </row>
    <row r="264" spans="1:10">
      <c r="A264" s="99">
        <v>45957</v>
      </c>
      <c r="B264">
        <v>489</v>
      </c>
      <c r="D264">
        <v>490</v>
      </c>
      <c r="E264">
        <v>494</v>
      </c>
      <c r="F264">
        <v>481</v>
      </c>
      <c r="I264">
        <v>453</v>
      </c>
      <c r="J264">
        <v>2407</v>
      </c>
    </row>
    <row r="265" spans="1:10">
      <c r="A265" s="99">
        <v>45958</v>
      </c>
      <c r="B265">
        <v>488</v>
      </c>
      <c r="D265">
        <v>488</v>
      </c>
      <c r="E265">
        <v>492</v>
      </c>
      <c r="F265">
        <v>480</v>
      </c>
      <c r="I265">
        <v>485</v>
      </c>
      <c r="J265">
        <v>2433</v>
      </c>
    </row>
    <row r="266" spans="1:10">
      <c r="A266" s="99">
        <v>45959</v>
      </c>
      <c r="B266">
        <v>490</v>
      </c>
      <c r="D266">
        <v>489</v>
      </c>
      <c r="E266">
        <v>494</v>
      </c>
      <c r="F266">
        <v>481</v>
      </c>
      <c r="I266">
        <v>486</v>
      </c>
      <c r="J266">
        <v>2440</v>
      </c>
    </row>
    <row r="267" spans="1:10">
      <c r="A267" s="99">
        <v>45960</v>
      </c>
      <c r="B267">
        <v>163</v>
      </c>
      <c r="D267">
        <v>489</v>
      </c>
      <c r="E267">
        <v>491</v>
      </c>
      <c r="F267">
        <v>481</v>
      </c>
      <c r="I267">
        <v>485</v>
      </c>
      <c r="J267">
        <v>2109</v>
      </c>
    </row>
    <row r="268" spans="1:10">
      <c r="A268" s="99">
        <v>45961</v>
      </c>
      <c r="B268">
        <v>485</v>
      </c>
      <c r="D268">
        <v>489</v>
      </c>
      <c r="E268">
        <v>494</v>
      </c>
      <c r="F268">
        <v>483</v>
      </c>
      <c r="I268">
        <v>486</v>
      </c>
      <c r="J268">
        <v>2437</v>
      </c>
    </row>
    <row r="269" spans="1:10">
      <c r="A269" s="99">
        <v>45964</v>
      </c>
      <c r="B269">
        <v>922</v>
      </c>
      <c r="D269">
        <v>935</v>
      </c>
      <c r="E269">
        <v>943</v>
      </c>
      <c r="F269">
        <v>918</v>
      </c>
      <c r="I269">
        <v>930</v>
      </c>
      <c r="J269">
        <v>4648</v>
      </c>
    </row>
    <row r="270" spans="1:10">
      <c r="A270" s="99">
        <v>45966</v>
      </c>
      <c r="B270">
        <v>923</v>
      </c>
      <c r="D270">
        <v>932</v>
      </c>
      <c r="E270">
        <v>944</v>
      </c>
      <c r="F270">
        <v>923</v>
      </c>
      <c r="I270">
        <v>618</v>
      </c>
      <c r="J270">
        <v>4340</v>
      </c>
    </row>
    <row r="271" spans="1:10">
      <c r="A271" s="99">
        <v>45968</v>
      </c>
      <c r="B271">
        <v>925</v>
      </c>
      <c r="D271">
        <v>932</v>
      </c>
      <c r="E271">
        <v>944</v>
      </c>
      <c r="F271">
        <v>924</v>
      </c>
      <c r="I271">
        <v>923</v>
      </c>
      <c r="J271">
        <v>4648</v>
      </c>
    </row>
    <row r="272" spans="1:10">
      <c r="A272" s="99">
        <v>45971</v>
      </c>
      <c r="B272">
        <v>928</v>
      </c>
      <c r="D272">
        <v>932</v>
      </c>
      <c r="E272">
        <v>942</v>
      </c>
      <c r="F272">
        <v>922</v>
      </c>
      <c r="I272">
        <v>924</v>
      </c>
      <c r="J272">
        <v>4648</v>
      </c>
    </row>
    <row r="273" spans="1:10">
      <c r="A273" s="99">
        <v>45973</v>
      </c>
      <c r="B273">
        <v>932</v>
      </c>
      <c r="D273">
        <v>936</v>
      </c>
      <c r="E273">
        <v>943</v>
      </c>
      <c r="F273">
        <v>925</v>
      </c>
      <c r="I273">
        <v>924</v>
      </c>
      <c r="J273">
        <v>4660</v>
      </c>
    </row>
    <row r="274" spans="1:10">
      <c r="A274" s="99">
        <v>45974</v>
      </c>
      <c r="E274">
        <v>625</v>
      </c>
      <c r="J274">
        <v>625</v>
      </c>
    </row>
    <row r="275" spans="1:10">
      <c r="A275" s="99">
        <v>45975</v>
      </c>
      <c r="B275">
        <v>932</v>
      </c>
      <c r="D275">
        <v>938</v>
      </c>
      <c r="E275">
        <v>618</v>
      </c>
      <c r="F275">
        <v>926</v>
      </c>
      <c r="I275">
        <v>925</v>
      </c>
      <c r="J275">
        <v>4339</v>
      </c>
    </row>
    <row r="276" spans="1:10">
      <c r="A276" s="99">
        <v>45977</v>
      </c>
      <c r="B276">
        <v>933</v>
      </c>
      <c r="D276">
        <v>933</v>
      </c>
      <c r="E276">
        <v>926</v>
      </c>
      <c r="F276">
        <v>923</v>
      </c>
      <c r="I276">
        <v>927</v>
      </c>
      <c r="J276">
        <v>4642</v>
      </c>
    </row>
    <row r="277" spans="1:10">
      <c r="A277" s="99">
        <v>45978</v>
      </c>
      <c r="B277">
        <v>619</v>
      </c>
      <c r="D277">
        <v>619</v>
      </c>
      <c r="E277">
        <v>632</v>
      </c>
      <c r="F277">
        <v>613</v>
      </c>
      <c r="I277">
        <v>617</v>
      </c>
      <c r="J277">
        <v>3100</v>
      </c>
    </row>
    <row r="278" spans="1:10">
      <c r="A278" s="99">
        <v>45980</v>
      </c>
      <c r="B278">
        <v>611</v>
      </c>
      <c r="D278">
        <v>620</v>
      </c>
      <c r="E278">
        <v>632</v>
      </c>
      <c r="F278">
        <v>614</v>
      </c>
      <c r="I278">
        <v>617</v>
      </c>
      <c r="J278">
        <v>3094</v>
      </c>
    </row>
    <row r="279" spans="1:10">
      <c r="A279" s="99">
        <v>45981</v>
      </c>
      <c r="B279">
        <v>612</v>
      </c>
      <c r="D279">
        <v>620</v>
      </c>
      <c r="E279">
        <v>633</v>
      </c>
      <c r="F279">
        <v>615</v>
      </c>
      <c r="I279">
        <v>618</v>
      </c>
      <c r="J279">
        <v>3098</v>
      </c>
    </row>
    <row r="280" spans="1:10">
      <c r="A280" s="99">
        <v>45982</v>
      </c>
      <c r="B280">
        <v>611</v>
      </c>
      <c r="D280">
        <v>620</v>
      </c>
      <c r="E280">
        <v>632</v>
      </c>
      <c r="I280">
        <v>617</v>
      </c>
      <c r="J280">
        <v>2480</v>
      </c>
    </row>
    <row r="281" spans="1:10">
      <c r="A281" s="99">
        <v>45985</v>
      </c>
      <c r="B281">
        <v>922</v>
      </c>
      <c r="D281">
        <v>935</v>
      </c>
      <c r="E281">
        <v>954</v>
      </c>
      <c r="F281">
        <v>928</v>
      </c>
      <c r="I281">
        <v>931</v>
      </c>
      <c r="J281">
        <v>4670</v>
      </c>
    </row>
    <row r="282" spans="1:10">
      <c r="A282" s="99">
        <v>45987</v>
      </c>
      <c r="B282">
        <v>918</v>
      </c>
      <c r="D282">
        <v>935</v>
      </c>
      <c r="E282">
        <v>956</v>
      </c>
      <c r="F282">
        <v>932</v>
      </c>
      <c r="I282">
        <v>917</v>
      </c>
      <c r="J282">
        <v>4658</v>
      </c>
    </row>
    <row r="283" spans="1:10">
      <c r="A283" s="99">
        <v>45988</v>
      </c>
      <c r="B283">
        <v>611</v>
      </c>
      <c r="D283">
        <v>621</v>
      </c>
      <c r="E283">
        <v>634</v>
      </c>
      <c r="F283">
        <v>618</v>
      </c>
      <c r="I283">
        <v>609</v>
      </c>
      <c r="J283">
        <v>3093</v>
      </c>
    </row>
    <row r="284" spans="1:10">
      <c r="A284" s="99">
        <v>45989</v>
      </c>
      <c r="B284">
        <v>612</v>
      </c>
      <c r="D284">
        <v>621</v>
      </c>
      <c r="E284">
        <v>634</v>
      </c>
      <c r="F284">
        <v>617</v>
      </c>
      <c r="I284">
        <v>609</v>
      </c>
      <c r="J284">
        <v>3093</v>
      </c>
    </row>
    <row r="285" spans="1:10">
      <c r="A285" s="99">
        <v>45992</v>
      </c>
      <c r="B285">
        <v>925</v>
      </c>
      <c r="D285">
        <v>937</v>
      </c>
      <c r="E285">
        <v>634</v>
      </c>
      <c r="F285">
        <v>932</v>
      </c>
      <c r="I285">
        <v>919</v>
      </c>
      <c r="J285">
        <v>4347</v>
      </c>
    </row>
    <row r="286" spans="1:10">
      <c r="A286" s="99">
        <v>45993</v>
      </c>
      <c r="B286">
        <v>617</v>
      </c>
      <c r="D286">
        <v>618</v>
      </c>
      <c r="E286">
        <v>630</v>
      </c>
      <c r="F286">
        <v>619</v>
      </c>
      <c r="I286">
        <v>610</v>
      </c>
      <c r="J286">
        <v>3094</v>
      </c>
    </row>
    <row r="287" spans="1:10">
      <c r="A287" s="99">
        <v>45994</v>
      </c>
      <c r="B287">
        <v>617</v>
      </c>
      <c r="D287">
        <v>618</v>
      </c>
      <c r="E287">
        <v>627</v>
      </c>
      <c r="F287">
        <v>612</v>
      </c>
      <c r="I287">
        <v>611</v>
      </c>
      <c r="J287">
        <v>3085</v>
      </c>
    </row>
    <row r="288" spans="1:10">
      <c r="A288" s="99">
        <v>46036</v>
      </c>
      <c r="B288">
        <v>935</v>
      </c>
      <c r="D288">
        <v>936</v>
      </c>
      <c r="E288">
        <v>952</v>
      </c>
      <c r="F288">
        <v>930</v>
      </c>
      <c r="I288">
        <v>928</v>
      </c>
      <c r="J288">
        <v>4681</v>
      </c>
    </row>
    <row r="289" spans="1:10">
      <c r="A289" s="98" t="s">
        <v>274</v>
      </c>
      <c r="B289">
        <v>75548.22</v>
      </c>
      <c r="C289">
        <v>9727.3799999999992</v>
      </c>
      <c r="D289">
        <v>129606.01999999999</v>
      </c>
      <c r="E289">
        <v>105890.59</v>
      </c>
      <c r="F289">
        <v>112079.78</v>
      </c>
      <c r="H289">
        <v>12870</v>
      </c>
      <c r="I289">
        <v>58549</v>
      </c>
      <c r="J289">
        <v>504270.99</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A51B8-AC53-40DB-B249-D138ADB4A46E}">
  <sheetPr codeName="Tabelle40"/>
  <dimension ref="A1:H13"/>
  <sheetViews>
    <sheetView topLeftCell="L1" workbookViewId="0">
      <selection activeCell="B10" sqref="A1:B10"/>
    </sheetView>
  </sheetViews>
  <sheetFormatPr defaultColWidth="11.453125" defaultRowHeight="14.5"/>
  <cols>
    <col min="1" max="1" width="22.453125" bestFit="1" customWidth="1"/>
    <col min="2" max="2" width="23.7265625" bestFit="1" customWidth="1"/>
    <col min="3" max="3" width="4" bestFit="1" customWidth="1"/>
    <col min="4" max="4" width="6.26953125" bestFit="1" customWidth="1"/>
    <col min="5" max="5" width="8" bestFit="1" customWidth="1"/>
    <col min="6" max="6" width="6.26953125" bestFit="1" customWidth="1"/>
    <col min="7" max="7" width="7.26953125" bestFit="1" customWidth="1"/>
    <col min="8" max="8" width="15.54296875" bestFit="1" customWidth="1"/>
  </cols>
  <sheetData>
    <row r="1" spans="1:8">
      <c r="A1" s="97" t="s">
        <v>65</v>
      </c>
      <c r="B1" t="s">
        <v>1885</v>
      </c>
    </row>
    <row r="3" spans="1:8">
      <c r="A3" s="97" t="s">
        <v>276</v>
      </c>
      <c r="B3" s="97" t="s">
        <v>275</v>
      </c>
    </row>
    <row r="4" spans="1:8">
      <c r="A4" s="97" t="s">
        <v>273</v>
      </c>
      <c r="B4" t="s">
        <v>40</v>
      </c>
      <c r="C4" t="s">
        <v>30</v>
      </c>
      <c r="D4" t="s">
        <v>1884</v>
      </c>
      <c r="E4" t="s">
        <v>41</v>
      </c>
      <c r="F4" t="s">
        <v>719</v>
      </c>
      <c r="G4" t="s">
        <v>826</v>
      </c>
      <c r="H4" t="s">
        <v>274</v>
      </c>
    </row>
    <row r="5" spans="1:8">
      <c r="A5" s="98" t="s">
        <v>85</v>
      </c>
      <c r="B5">
        <v>59</v>
      </c>
      <c r="C5">
        <v>52</v>
      </c>
      <c r="E5">
        <v>411</v>
      </c>
      <c r="H5">
        <v>522</v>
      </c>
    </row>
    <row r="6" spans="1:8">
      <c r="A6" s="98" t="s">
        <v>79</v>
      </c>
      <c r="B6">
        <v>1</v>
      </c>
      <c r="H6">
        <v>1</v>
      </c>
    </row>
    <row r="7" spans="1:8">
      <c r="A7" s="98" t="s">
        <v>145</v>
      </c>
      <c r="B7">
        <v>44</v>
      </c>
      <c r="C7">
        <v>44</v>
      </c>
      <c r="E7">
        <v>179</v>
      </c>
      <c r="F7">
        <v>6</v>
      </c>
      <c r="G7">
        <v>41</v>
      </c>
      <c r="H7">
        <v>314</v>
      </c>
    </row>
    <row r="8" spans="1:8">
      <c r="A8" s="98" t="s">
        <v>147</v>
      </c>
      <c r="B8">
        <v>6</v>
      </c>
      <c r="C8">
        <v>38</v>
      </c>
      <c r="E8">
        <v>168</v>
      </c>
      <c r="H8">
        <v>212</v>
      </c>
    </row>
    <row r="9" spans="1:8">
      <c r="A9" s="98" t="s">
        <v>1884</v>
      </c>
      <c r="B9">
        <v>2</v>
      </c>
      <c r="E9">
        <v>22</v>
      </c>
      <c r="H9">
        <v>24</v>
      </c>
    </row>
    <row r="10" spans="1:8">
      <c r="A10" s="98" t="s">
        <v>34</v>
      </c>
      <c r="B10">
        <v>75</v>
      </c>
      <c r="E10">
        <v>24</v>
      </c>
      <c r="H10">
        <v>99</v>
      </c>
    </row>
    <row r="11" spans="1:8">
      <c r="A11" s="98" t="s">
        <v>280</v>
      </c>
      <c r="B11">
        <v>15</v>
      </c>
      <c r="C11">
        <v>44</v>
      </c>
      <c r="E11">
        <v>14</v>
      </c>
      <c r="F11">
        <v>2</v>
      </c>
      <c r="G11">
        <v>13</v>
      </c>
      <c r="H11">
        <v>88</v>
      </c>
    </row>
    <row r="12" spans="1:8">
      <c r="A12" s="98" t="s">
        <v>148</v>
      </c>
      <c r="B12">
        <v>26</v>
      </c>
      <c r="C12">
        <v>10</v>
      </c>
      <c r="E12">
        <v>57</v>
      </c>
      <c r="H12">
        <v>93</v>
      </c>
    </row>
    <row r="13" spans="1:8">
      <c r="A13" s="98" t="s">
        <v>274</v>
      </c>
      <c r="B13">
        <v>228</v>
      </c>
      <c r="C13">
        <v>188</v>
      </c>
      <c r="E13">
        <v>875</v>
      </c>
      <c r="F13">
        <v>8</v>
      </c>
      <c r="G13">
        <v>54</v>
      </c>
      <c r="H13">
        <v>1353</v>
      </c>
    </row>
  </sheetData>
  <pageMargins left="0.7" right="0.7" top="0.78740157499999996" bottom="0.78740157499999996" header="0.3" footer="0.3"/>
  <pageSetup paperSize="256" orientation="landscape" horizontalDpi="203" verticalDpi="203"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BF7E4-E4BB-4591-9350-AFC08A1D5463}">
  <sheetPr codeName="Tabelle56"/>
  <dimension ref="A1:B1"/>
  <sheetViews>
    <sheetView showRowColHeaders="0" topLeftCell="C1" zoomScale="40" zoomScaleNormal="40" workbookViewId="0">
      <selection activeCell="C101" sqref="C101"/>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6145" r:id="rId4" name="Label1">
          <controlPr defaultSize="0" autoLine="0" r:id="rId5">
            <anchor moveWithCells="1">
              <from>
                <xdr:col>2</xdr:col>
                <xdr:colOff>76200</xdr:colOff>
                <xdr:row>1</xdr:row>
                <xdr:rowOff>76200</xdr:rowOff>
              </from>
              <to>
                <xdr:col>2</xdr:col>
                <xdr:colOff>1301750</xdr:colOff>
                <xdr:row>8</xdr:row>
                <xdr:rowOff>57150</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autoLine="0" autoPict="0" r:id="rId7">
            <anchor moveWithCells="1">
              <from>
                <xdr:col>4</xdr:col>
                <xdr:colOff>342900</xdr:colOff>
                <xdr:row>0</xdr:row>
                <xdr:rowOff>190500</xdr:rowOff>
              </from>
              <to>
                <xdr:col>5</xdr:col>
                <xdr:colOff>571500</xdr:colOff>
                <xdr:row>8</xdr:row>
                <xdr:rowOff>76200</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autoLine="0" autoPict="0" r:id="rId9">
            <anchor moveWithCells="1">
              <from>
                <xdr:col>5</xdr:col>
                <xdr:colOff>647700</xdr:colOff>
                <xdr:row>0</xdr:row>
                <xdr:rowOff>152400</xdr:rowOff>
              </from>
              <to>
                <xdr:col>6</xdr:col>
                <xdr:colOff>571500</xdr:colOff>
                <xdr:row>8</xdr:row>
                <xdr:rowOff>76200</xdr:rowOff>
              </to>
            </anchor>
          </controlPr>
        </control>
      </mc:Choice>
      <mc:Fallback>
        <control shapeId="6147" r:id="rId8" name="Label3"/>
      </mc:Fallback>
    </mc:AlternateContent>
    <mc:AlternateContent xmlns:mc="http://schemas.openxmlformats.org/markup-compatibility/2006">
      <mc:Choice Requires="x14">
        <control shapeId="6148" r:id="rId10" name="Label4">
          <controlPr defaultSize="0" autoLine="0" autoPict="0" r:id="rId11">
            <anchor moveWithCells="1">
              <from>
                <xdr:col>6</xdr:col>
                <xdr:colOff>609600</xdr:colOff>
                <xdr:row>1</xdr:row>
                <xdr:rowOff>38100</xdr:rowOff>
              </from>
              <to>
                <xdr:col>7</xdr:col>
                <xdr:colOff>876300</xdr:colOff>
                <xdr:row>7</xdr:row>
                <xdr:rowOff>190500</xdr:rowOff>
              </to>
            </anchor>
          </controlPr>
        </control>
      </mc:Choice>
      <mc:Fallback>
        <control shapeId="6148" r:id="rId10" name="Label4"/>
      </mc:Fallback>
    </mc:AlternateContent>
    <mc:AlternateContent xmlns:mc="http://schemas.openxmlformats.org/markup-compatibility/2006">
      <mc:Choice Requires="x14">
        <control shapeId="6149" r:id="rId12" name="Label5">
          <controlPr defaultSize="0" autoLine="0" r:id="rId13">
            <anchor moveWithCells="1">
              <from>
                <xdr:col>7</xdr:col>
                <xdr:colOff>838200</xdr:colOff>
                <xdr:row>0</xdr:row>
                <xdr:rowOff>76200</xdr:rowOff>
              </from>
              <to>
                <xdr:col>8</xdr:col>
                <xdr:colOff>1098550</xdr:colOff>
                <xdr:row>10</xdr:row>
                <xdr:rowOff>107950</xdr:rowOff>
              </to>
            </anchor>
          </controlPr>
        </control>
      </mc:Choice>
      <mc:Fallback>
        <control shapeId="6149" r:id="rId12" name="Label5"/>
      </mc:Fallback>
    </mc:AlternateContent>
    <mc:AlternateContent xmlns:mc="http://schemas.openxmlformats.org/markup-compatibility/2006">
      <mc:Choice Requires="x14">
        <control shapeId="6150" r:id="rId14" name="Label6">
          <controlPr defaultSize="0" autoLine="0" r:id="rId15">
            <anchor moveWithCells="1">
              <from>
                <xdr:col>17</xdr:col>
                <xdr:colOff>190500</xdr:colOff>
                <xdr:row>2</xdr:row>
                <xdr:rowOff>0</xdr:rowOff>
              </from>
              <to>
                <xdr:col>18</xdr:col>
                <xdr:colOff>787400</xdr:colOff>
                <xdr:row>8</xdr:row>
                <xdr:rowOff>171450</xdr:rowOff>
              </to>
            </anchor>
          </controlPr>
        </control>
      </mc:Choice>
      <mc:Fallback>
        <control shapeId="6150" r:id="rId14" name="Label6"/>
      </mc:Fallback>
    </mc:AlternateContent>
    <mc:AlternateContent xmlns:mc="http://schemas.openxmlformats.org/markup-compatibility/2006">
      <mc:Choice Requires="x14">
        <control shapeId="6151" r:id="rId16" name="Label7">
          <controlPr defaultSize="0" autoLine="0" autoPict="0" r:id="rId17">
            <anchor moveWithCells="1">
              <from>
                <xdr:col>0</xdr:col>
                <xdr:colOff>0</xdr:colOff>
                <xdr:row>0</xdr:row>
                <xdr:rowOff>0</xdr:rowOff>
              </from>
              <to>
                <xdr:col>20</xdr:col>
                <xdr:colOff>533400</xdr:colOff>
                <xdr:row>10</xdr:row>
                <xdr:rowOff>228600</xdr:rowOff>
              </to>
            </anchor>
          </controlPr>
        </control>
      </mc:Choice>
      <mc:Fallback>
        <control shapeId="6151" r:id="rId16" name="Label7"/>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E139A-03D0-4437-847A-EC17122B005A}">
  <sheetPr codeName="Tabelle45"/>
  <dimension ref="A1:G4"/>
  <sheetViews>
    <sheetView workbookViewId="0">
      <selection activeCell="D20" sqref="D20"/>
    </sheetView>
  </sheetViews>
  <sheetFormatPr defaultColWidth="11.453125" defaultRowHeight="14.5"/>
  <cols>
    <col min="1" max="1" width="22.453125" bestFit="1" customWidth="1"/>
    <col min="2" max="2" width="23.7265625" bestFit="1" customWidth="1"/>
    <col min="3" max="3" width="4" bestFit="1" customWidth="1"/>
    <col min="4" max="4" width="8" bestFit="1" customWidth="1"/>
    <col min="5" max="5" width="6.26953125" bestFit="1" customWidth="1"/>
    <col min="6" max="6" width="7.26953125" bestFit="1" customWidth="1"/>
    <col min="7" max="7" width="15.54296875" bestFit="1" customWidth="1"/>
  </cols>
  <sheetData>
    <row r="1" spans="1:7">
      <c r="A1" s="97" t="s">
        <v>276</v>
      </c>
      <c r="B1" s="97" t="s">
        <v>275</v>
      </c>
    </row>
    <row r="2" spans="1:7">
      <c r="A2" s="97" t="s">
        <v>273</v>
      </c>
      <c r="B2" t="s">
        <v>40</v>
      </c>
      <c r="C2" t="s">
        <v>30</v>
      </c>
      <c r="D2" t="s">
        <v>41</v>
      </c>
      <c r="E2" t="s">
        <v>719</v>
      </c>
      <c r="F2" t="s">
        <v>826</v>
      </c>
      <c r="G2" t="s">
        <v>274</v>
      </c>
    </row>
    <row r="3" spans="1:7">
      <c r="A3" s="98" t="s">
        <v>51</v>
      </c>
      <c r="B3">
        <v>211</v>
      </c>
      <c r="C3">
        <v>180</v>
      </c>
      <c r="D3">
        <v>868</v>
      </c>
      <c r="E3">
        <v>8</v>
      </c>
      <c r="F3">
        <v>54</v>
      </c>
      <c r="G3">
        <v>1321</v>
      </c>
    </row>
    <row r="4" spans="1:7">
      <c r="A4" s="98" t="s">
        <v>274</v>
      </c>
      <c r="B4">
        <v>211</v>
      </c>
      <c r="C4">
        <v>180</v>
      </c>
      <c r="D4">
        <v>868</v>
      </c>
      <c r="E4">
        <v>8</v>
      </c>
      <c r="F4">
        <v>54</v>
      </c>
      <c r="G4">
        <v>1321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21D6-CFAB-46BA-8979-F404354B0D60}">
  <sheetPr codeName="Tabelle44"/>
  <dimension ref="L32:P36"/>
  <sheetViews>
    <sheetView topLeftCell="A13" workbookViewId="0">
      <selection activeCell="O50" sqref="O50"/>
    </sheetView>
  </sheetViews>
  <sheetFormatPr defaultColWidth="11.453125" defaultRowHeight="14.5"/>
  <cols>
    <col min="12" max="12" width="22.453125" bestFit="1" customWidth="1"/>
    <col min="13" max="13" width="23.7265625" bestFit="1" customWidth="1"/>
    <col min="14" max="14" width="4" bestFit="1" customWidth="1"/>
    <col min="15" max="15" width="8" bestFit="1" customWidth="1"/>
    <col min="16" max="16" width="15.54296875" bestFit="1" customWidth="1"/>
  </cols>
  <sheetData>
    <row r="32" spans="12:13">
      <c r="L32" s="97" t="s">
        <v>276</v>
      </c>
      <c r="M32" s="97" t="s">
        <v>275</v>
      </c>
    </row>
    <row r="33" spans="12:16">
      <c r="L33" s="97" t="s">
        <v>273</v>
      </c>
      <c r="M33" t="s">
        <v>40</v>
      </c>
      <c r="N33" t="s">
        <v>30</v>
      </c>
      <c r="O33" t="s">
        <v>41</v>
      </c>
      <c r="P33" t="s">
        <v>274</v>
      </c>
    </row>
    <row r="34" spans="12:16">
      <c r="L34" s="98" t="s">
        <v>50</v>
      </c>
      <c r="M34">
        <v>19</v>
      </c>
      <c r="N34">
        <v>29</v>
      </c>
      <c r="O34">
        <v>211</v>
      </c>
      <c r="P34">
        <v>259</v>
      </c>
    </row>
    <row r="35" spans="12:16">
      <c r="L35" s="98" t="s">
        <v>51</v>
      </c>
      <c r="M35">
        <v>24</v>
      </c>
      <c r="N35">
        <v>130</v>
      </c>
      <c r="O35">
        <v>51</v>
      </c>
      <c r="P35">
        <v>205</v>
      </c>
    </row>
    <row r="36" spans="12:16">
      <c r="L36" s="98" t="s">
        <v>274</v>
      </c>
      <c r="M36">
        <v>43</v>
      </c>
      <c r="N36">
        <v>159</v>
      </c>
      <c r="O36">
        <v>262</v>
      </c>
      <c r="P36">
        <v>464</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AC42-028D-4425-B77B-500F79CCEF81}">
  <sheetPr codeName="Tabelle43"/>
  <dimension ref="A1:C4"/>
  <sheetViews>
    <sheetView workbookViewId="0">
      <selection activeCell="B26" sqref="B26"/>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1" spans="1:3">
      <c r="A1" s="97" t="s">
        <v>276</v>
      </c>
      <c r="B1" s="97" t="s">
        <v>275</v>
      </c>
    </row>
    <row r="2" spans="1:3">
      <c r="A2" s="97" t="s">
        <v>273</v>
      </c>
      <c r="B2" t="s">
        <v>1884</v>
      </c>
      <c r="C2" t="s">
        <v>274</v>
      </c>
    </row>
    <row r="3" spans="1:3">
      <c r="A3" s="98" t="s">
        <v>32</v>
      </c>
    </row>
    <row r="4" spans="1:3">
      <c r="A4" s="98" t="s">
        <v>274</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6515B-9EC3-45B4-A31B-31CFC20FE196}">
  <sheetPr codeName="Tabelle42"/>
  <dimension ref="A1:C4"/>
  <sheetViews>
    <sheetView workbookViewId="0">
      <selection activeCell="B27" sqref="B27"/>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1" spans="1:3">
      <c r="A1" s="97" t="s">
        <v>276</v>
      </c>
      <c r="B1" s="97" t="s">
        <v>275</v>
      </c>
    </row>
    <row r="2" spans="1:3">
      <c r="A2" s="97" t="s">
        <v>273</v>
      </c>
      <c r="B2" t="s">
        <v>1884</v>
      </c>
      <c r="C2" t="s">
        <v>274</v>
      </c>
    </row>
    <row r="3" spans="1:3">
      <c r="A3" s="98" t="s">
        <v>32</v>
      </c>
    </row>
    <row r="4" spans="1:3">
      <c r="A4" s="98" t="s">
        <v>274</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C2A99-00B9-41C7-A43B-B3B647EC6ED3}">
  <sheetPr codeName="Tabelle7"/>
  <dimension ref="A17:N19"/>
  <sheetViews>
    <sheetView showRowColHeaders="0" topLeftCell="C1" zoomScale="60" zoomScaleNormal="60" workbookViewId="0">
      <selection activeCell="P45" sqref="O45:P45"/>
    </sheetView>
  </sheetViews>
  <sheetFormatPr defaultColWidth="11.453125" defaultRowHeight="14"/>
  <cols>
    <col min="1" max="2" width="20.54296875" style="1" hidden="1" customWidth="1"/>
    <col min="3" max="10" width="20.54296875" style="1" customWidth="1"/>
    <col min="11" max="11" width="60.54296875" style="1" customWidth="1"/>
    <col min="12" max="12" width="24.54296875" style="1" customWidth="1"/>
    <col min="13" max="13" width="10" style="1" customWidth="1"/>
    <col min="14" max="14" width="14.453125" style="1" hidden="1" customWidth="1"/>
    <col min="15" max="15" width="36.453125" style="1" customWidth="1"/>
    <col min="16" max="16" width="28.453125" style="1" customWidth="1"/>
    <col min="17" max="17" width="22.453125" style="1" customWidth="1"/>
    <col min="18" max="18" width="19.54296875" style="1" customWidth="1"/>
    <col min="19" max="19" width="21" style="1" customWidth="1"/>
    <col min="20" max="16384" width="11.453125" style="1"/>
  </cols>
  <sheetData>
    <row r="17" spans="14:14" ht="35">
      <c r="N17" s="44" t="s">
        <v>0</v>
      </c>
    </row>
    <row r="18" spans="14:14" ht="22.5" hidden="1">
      <c r="N18" s="11">
        <v>1</v>
      </c>
    </row>
    <row r="19" spans="14:14" ht="22.5">
      <c r="N19" s="11">
        <v>2</v>
      </c>
    </row>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7169" r:id="rId4" name="Label1">
          <controlPr defaultSize="0" autoLine="0" r:id="rId5">
            <anchor moveWithCells="1">
              <from>
                <xdr:col>2</xdr:col>
                <xdr:colOff>76200</xdr:colOff>
                <xdr:row>1</xdr:row>
                <xdr:rowOff>38100</xdr:rowOff>
              </from>
              <to>
                <xdr:col>2</xdr:col>
                <xdr:colOff>1301750</xdr:colOff>
                <xdr:row>9</xdr:row>
                <xdr:rowOff>12700</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autoLine="0" r:id="rId5">
            <anchor moveWithCells="1">
              <from>
                <xdr:col>4</xdr:col>
                <xdr:colOff>533400</xdr:colOff>
                <xdr:row>1</xdr:row>
                <xdr:rowOff>38100</xdr:rowOff>
              </from>
              <to>
                <xdr:col>5</xdr:col>
                <xdr:colOff>323850</xdr:colOff>
                <xdr:row>9</xdr:row>
                <xdr:rowOff>12700</xdr:rowOff>
              </to>
            </anchor>
          </controlPr>
        </control>
      </mc:Choice>
      <mc:Fallback>
        <control shapeId="7170" r:id="rId6" name="Label2"/>
      </mc:Fallback>
    </mc:AlternateContent>
    <mc:AlternateContent xmlns:mc="http://schemas.openxmlformats.org/markup-compatibility/2006">
      <mc:Choice Requires="x14">
        <control shapeId="7171" r:id="rId7" name="Label3">
          <controlPr defaultSize="0" autoLine="0" r:id="rId8">
            <anchor moveWithCells="1">
              <from>
                <xdr:col>6</xdr:col>
                <xdr:colOff>800100</xdr:colOff>
                <xdr:row>1</xdr:row>
                <xdr:rowOff>114300</xdr:rowOff>
              </from>
              <to>
                <xdr:col>7</xdr:col>
                <xdr:colOff>698500</xdr:colOff>
                <xdr:row>9</xdr:row>
                <xdr:rowOff>88900</xdr:rowOff>
              </to>
            </anchor>
          </controlPr>
        </control>
      </mc:Choice>
      <mc:Fallback>
        <control shapeId="7171" r:id="rId7" name="Label3"/>
      </mc:Fallback>
    </mc:AlternateContent>
    <mc:AlternateContent xmlns:mc="http://schemas.openxmlformats.org/markup-compatibility/2006">
      <mc:Choice Requires="x14">
        <control shapeId="7172" r:id="rId9" name="Label4">
          <controlPr defaultSize="0" autoLine="0" r:id="rId10">
            <anchor moveWithCells="1">
              <from>
                <xdr:col>7</xdr:col>
                <xdr:colOff>914400</xdr:colOff>
                <xdr:row>1</xdr:row>
                <xdr:rowOff>76200</xdr:rowOff>
              </from>
              <to>
                <xdr:col>8</xdr:col>
                <xdr:colOff>831850</xdr:colOff>
                <xdr:row>9</xdr:row>
                <xdr:rowOff>50800</xdr:rowOff>
              </to>
            </anchor>
          </controlPr>
        </control>
      </mc:Choice>
      <mc:Fallback>
        <control shapeId="7172" r:id="rId9" name="Label4"/>
      </mc:Fallback>
    </mc:AlternateContent>
    <mc:AlternateContent xmlns:mc="http://schemas.openxmlformats.org/markup-compatibility/2006">
      <mc:Choice Requires="x14">
        <control shapeId="7173" r:id="rId11" name="Label5">
          <controlPr defaultSize="0" autoLine="0" autoPict="0" r:id="rId12">
            <anchor moveWithCells="1">
              <from>
                <xdr:col>8</xdr:col>
                <xdr:colOff>1066800</xdr:colOff>
                <xdr:row>1</xdr:row>
                <xdr:rowOff>76200</xdr:rowOff>
              </from>
              <to>
                <xdr:col>9</xdr:col>
                <xdr:colOff>1257300</xdr:colOff>
                <xdr:row>7</xdr:row>
                <xdr:rowOff>190500</xdr:rowOff>
              </to>
            </anchor>
          </controlPr>
        </control>
      </mc:Choice>
      <mc:Fallback>
        <control shapeId="7173" r:id="rId11" name="Label5"/>
      </mc:Fallback>
    </mc:AlternateContent>
    <mc:AlternateContent xmlns:mc="http://schemas.openxmlformats.org/markup-compatibility/2006">
      <mc:Choice Requires="x14">
        <control shapeId="7174" r:id="rId13" name="Label6">
          <controlPr defaultSize="0" autoLine="0" r:id="rId14">
            <anchor moveWithCells="1">
              <from>
                <xdr:col>16</xdr:col>
                <xdr:colOff>1447800</xdr:colOff>
                <xdr:row>1</xdr:row>
                <xdr:rowOff>38100</xdr:rowOff>
              </from>
              <to>
                <xdr:col>18</xdr:col>
                <xdr:colOff>133350</xdr:colOff>
                <xdr:row>9</xdr:row>
                <xdr:rowOff>133350</xdr:rowOff>
              </to>
            </anchor>
          </controlPr>
        </control>
      </mc:Choice>
      <mc:Fallback>
        <control shapeId="7174" r:id="rId13" name="Label6"/>
      </mc:Fallback>
    </mc:AlternateContent>
    <mc:AlternateContent xmlns:mc="http://schemas.openxmlformats.org/markup-compatibility/2006">
      <mc:Choice Requires="x14">
        <control shapeId="7175" r:id="rId15" name="Label7">
          <controlPr defaultSize="0" autoLine="0" autoPict="0" r:id="rId16">
            <anchor moveWithCells="1">
              <from>
                <xdr:col>0</xdr:col>
                <xdr:colOff>0</xdr:colOff>
                <xdr:row>0</xdr:row>
                <xdr:rowOff>0</xdr:rowOff>
              </from>
              <to>
                <xdr:col>18</xdr:col>
                <xdr:colOff>1181100</xdr:colOff>
                <xdr:row>11</xdr:row>
                <xdr:rowOff>0</xdr:rowOff>
              </to>
            </anchor>
          </controlPr>
        </control>
      </mc:Choice>
      <mc:Fallback>
        <control shapeId="7175" r:id="rId15" name="Label7"/>
      </mc:Fallback>
    </mc:AlternateContent>
  </controls>
  <tableParts count="1">
    <tablePart r:id="rId17"/>
  </tableParts>
  <extLst>
    <ext xmlns:x14="http://schemas.microsoft.com/office/spreadsheetml/2009/9/main" uri="{A8765BA9-456A-4dab-B4F3-ACF838C121DE}">
      <x14:slicerList>
        <x14:slicer r:id="rId18"/>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F4AF-CBD7-49A3-9692-49FFF48DC66E}">
  <sheetPr codeName="Tabelle64"/>
  <dimension ref="U25:Z27"/>
  <sheetViews>
    <sheetView topLeftCell="O1" workbookViewId="0">
      <selection activeCell="X32" sqref="X32"/>
    </sheetView>
  </sheetViews>
  <sheetFormatPr defaultColWidth="11.453125" defaultRowHeight="14.5"/>
  <cols>
    <col min="21" max="21" width="13.7265625" bestFit="1" customWidth="1"/>
    <col min="22" max="22" width="23.7265625" bestFit="1" customWidth="1"/>
    <col min="23" max="23" width="4.1796875" bestFit="1" customWidth="1"/>
    <col min="24" max="24" width="3.81640625" bestFit="1" customWidth="1"/>
    <col min="25" max="25" width="7" bestFit="1" customWidth="1"/>
    <col min="26" max="26" width="15.54296875" bestFit="1" customWidth="1"/>
    <col min="27" max="27" width="26.453125" bestFit="1" customWidth="1"/>
    <col min="28" max="28" width="22.453125" bestFit="1" customWidth="1"/>
    <col min="29" max="29" width="26.453125" bestFit="1" customWidth="1"/>
  </cols>
  <sheetData>
    <row r="25" spans="21:26">
      <c r="V25" s="97" t="s">
        <v>275</v>
      </c>
    </row>
    <row r="26" spans="21:26">
      <c r="V26" t="s">
        <v>272</v>
      </c>
      <c r="W26" t="s">
        <v>7</v>
      </c>
      <c r="X26" t="s">
        <v>8</v>
      </c>
      <c r="Y26" t="s">
        <v>1825</v>
      </c>
      <c r="Z26" t="s">
        <v>274</v>
      </c>
    </row>
    <row r="27" spans="21:26">
      <c r="U27" t="s">
        <v>276</v>
      </c>
      <c r="V27">
        <v>5</v>
      </c>
      <c r="W27">
        <v>1</v>
      </c>
      <c r="X27">
        <v>1</v>
      </c>
      <c r="Y27">
        <v>1</v>
      </c>
      <c r="Z27">
        <v>8</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8C1C9-21E0-45BA-904D-8BCE766FAF7D}">
  <sheetPr codeName="Tabelle63"/>
  <dimension ref="A3:C6"/>
  <sheetViews>
    <sheetView workbookViewId="0">
      <selection activeCell="B8" sqref="B7:B8"/>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3" spans="1:3">
      <c r="A3" s="97" t="s">
        <v>276</v>
      </c>
      <c r="B3" s="97" t="s">
        <v>275</v>
      </c>
    </row>
    <row r="4" spans="1:3">
      <c r="A4" s="97" t="s">
        <v>273</v>
      </c>
      <c r="B4" t="s">
        <v>51</v>
      </c>
      <c r="C4" t="s">
        <v>274</v>
      </c>
    </row>
    <row r="5" spans="1:3">
      <c r="A5" s="98" t="s">
        <v>32</v>
      </c>
    </row>
    <row r="6" spans="1:3">
      <c r="A6" s="98" t="s">
        <v>274</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5B0-4DF7-411C-8280-064A29D070EB}">
  <sheetPr codeName="Tabelle62"/>
  <dimension ref="A1:C5"/>
  <sheetViews>
    <sheetView workbookViewId="0">
      <selection activeCell="D23" sqref="D23"/>
    </sheetView>
  </sheetViews>
  <sheetFormatPr defaultColWidth="11.453125" defaultRowHeight="14.5"/>
  <cols>
    <col min="1" max="1" width="22.453125" bestFit="1" customWidth="1"/>
    <col min="2" max="2" width="23.7265625" bestFit="1" customWidth="1"/>
    <col min="3" max="3" width="15.54296875" bestFit="1" customWidth="1"/>
    <col min="4" max="4" width="15.453125" bestFit="1" customWidth="1"/>
  </cols>
  <sheetData>
    <row r="1" spans="1:3">
      <c r="A1" s="97" t="s">
        <v>276</v>
      </c>
      <c r="B1" s="97" t="s">
        <v>275</v>
      </c>
    </row>
    <row r="2" spans="1:3">
      <c r="A2" s="97" t="s">
        <v>273</v>
      </c>
      <c r="B2" t="s">
        <v>8</v>
      </c>
      <c r="C2" t="s">
        <v>274</v>
      </c>
    </row>
    <row r="3" spans="1:3">
      <c r="A3" s="100">
        <v>8000</v>
      </c>
      <c r="B3">
        <v>33</v>
      </c>
      <c r="C3">
        <v>33</v>
      </c>
    </row>
    <row r="4" spans="1:3">
      <c r="A4" s="100">
        <v>185</v>
      </c>
      <c r="B4">
        <v>1</v>
      </c>
      <c r="C4">
        <v>1</v>
      </c>
    </row>
    <row r="5" spans="1:3">
      <c r="A5" s="100" t="s">
        <v>274</v>
      </c>
      <c r="B5">
        <v>34</v>
      </c>
      <c r="C5">
        <v>34</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19E-4391-449F-8CDF-ED29C9829BC1}">
  <sheetPr codeName="Tabelle49"/>
  <dimension ref="A1:H3"/>
  <sheetViews>
    <sheetView workbookViewId="0">
      <selection activeCell="A37" sqref="A37"/>
    </sheetView>
  </sheetViews>
  <sheetFormatPr defaultColWidth="11.453125" defaultRowHeight="14.5"/>
  <cols>
    <col min="1" max="1" width="13.7265625" bestFit="1" customWidth="1"/>
    <col min="2" max="2" width="23.7265625" bestFit="1" customWidth="1"/>
    <col min="3" max="3" width="15.453125" bestFit="1" customWidth="1"/>
    <col min="4" max="4" width="8.453125" bestFit="1" customWidth="1"/>
    <col min="5" max="5" width="4" bestFit="1" customWidth="1"/>
    <col min="6" max="6" width="6.453125" bestFit="1" customWidth="1"/>
    <col min="7" max="7" width="15.453125" bestFit="1" customWidth="1"/>
  </cols>
  <sheetData>
    <row r="1" spans="1:8">
      <c r="B1" s="97" t="s">
        <v>275</v>
      </c>
    </row>
    <row r="2" spans="1:8">
      <c r="B2" t="s">
        <v>274</v>
      </c>
    </row>
    <row r="3" spans="1:8">
      <c r="A3" t="s">
        <v>276</v>
      </c>
      <c r="H3">
        <f>IF(B2="OPEN",GETPIVOTDATA("ID",$A$1,"Status","OPEN"),0)</f>
        <v>0</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65F71-1466-41DE-B7FE-D6A1E679622A}">
  <sheetPr codeName="Tabelle46"/>
  <dimension ref="A1:E11"/>
  <sheetViews>
    <sheetView workbookViewId="0">
      <selection activeCell="N20" sqref="N20"/>
    </sheetView>
  </sheetViews>
  <sheetFormatPr defaultColWidth="11.453125" defaultRowHeight="14.5"/>
  <cols>
    <col min="1" max="1" width="22.453125" bestFit="1" customWidth="1"/>
    <col min="2" max="2" width="23.7265625" bestFit="1" customWidth="1"/>
    <col min="3" max="3" width="4" bestFit="1" customWidth="1"/>
    <col min="4" max="4" width="8" bestFit="1" customWidth="1"/>
    <col min="5" max="5" width="15.54296875" bestFit="1" customWidth="1"/>
    <col min="6" max="6" width="6.54296875" bestFit="1" customWidth="1"/>
    <col min="7" max="7" width="14.453125" bestFit="1" customWidth="1"/>
  </cols>
  <sheetData>
    <row r="1" spans="1:5">
      <c r="A1" s="97" t="s">
        <v>65</v>
      </c>
      <c r="B1" t="s">
        <v>8</v>
      </c>
    </row>
    <row r="3" spans="1:5">
      <c r="A3" s="97" t="s">
        <v>276</v>
      </c>
      <c r="B3" s="97" t="s">
        <v>275</v>
      </c>
    </row>
    <row r="4" spans="1:5">
      <c r="A4" s="97" t="s">
        <v>273</v>
      </c>
      <c r="B4" t="s">
        <v>40</v>
      </c>
      <c r="C4" t="s">
        <v>30</v>
      </c>
      <c r="D4" t="s">
        <v>41</v>
      </c>
      <c r="E4" t="s">
        <v>274</v>
      </c>
    </row>
    <row r="5" spans="1:5">
      <c r="A5" s="98" t="s">
        <v>85</v>
      </c>
      <c r="B5">
        <v>56</v>
      </c>
      <c r="C5">
        <v>51</v>
      </c>
      <c r="D5">
        <v>386</v>
      </c>
      <c r="E5">
        <v>493</v>
      </c>
    </row>
    <row r="6" spans="1:5">
      <c r="A6" s="98" t="s">
        <v>145</v>
      </c>
      <c r="B6">
        <v>11</v>
      </c>
      <c r="C6">
        <v>33</v>
      </c>
      <c r="D6">
        <v>104</v>
      </c>
      <c r="E6">
        <v>148</v>
      </c>
    </row>
    <row r="7" spans="1:5">
      <c r="A7" s="98" t="s">
        <v>147</v>
      </c>
      <c r="B7">
        <v>1</v>
      </c>
      <c r="C7">
        <v>36</v>
      </c>
      <c r="D7">
        <v>150</v>
      </c>
      <c r="E7">
        <v>187</v>
      </c>
    </row>
    <row r="8" spans="1:5">
      <c r="A8" s="98" t="s">
        <v>1884</v>
      </c>
      <c r="D8">
        <v>11</v>
      </c>
      <c r="E8">
        <v>11</v>
      </c>
    </row>
    <row r="9" spans="1:5">
      <c r="A9" s="98" t="s">
        <v>34</v>
      </c>
      <c r="B9">
        <v>47</v>
      </c>
      <c r="D9">
        <v>24</v>
      </c>
      <c r="E9">
        <v>71</v>
      </c>
    </row>
    <row r="10" spans="1:5">
      <c r="A10" s="98" t="s">
        <v>148</v>
      </c>
      <c r="B10">
        <v>11</v>
      </c>
      <c r="C10">
        <v>10</v>
      </c>
      <c r="D10">
        <v>28</v>
      </c>
      <c r="E10">
        <v>49</v>
      </c>
    </row>
    <row r="11" spans="1:5">
      <c r="A11" s="98" t="s">
        <v>274</v>
      </c>
      <c r="B11">
        <v>126</v>
      </c>
      <c r="C11">
        <v>130</v>
      </c>
      <c r="D11">
        <v>703</v>
      </c>
      <c r="E11">
        <v>959</v>
      </c>
    </row>
  </sheetData>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781A-E71A-415E-BF10-0B347C84027D}">
  <sheetPr codeName="Tabelle8"/>
  <dimension ref="A1:B1"/>
  <sheetViews>
    <sheetView showRowColHeaders="0" topLeftCell="C1" zoomScale="40" zoomScaleNormal="40" workbookViewId="0">
      <selection activeCell="G95" sqref="G95"/>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8193" r:id="rId4" name="Label1">
          <controlPr defaultSize="0" autoLine="0" autoPict="0" r:id="rId5">
            <anchor moveWithCells="1">
              <from>
                <xdr:col>2</xdr:col>
                <xdr:colOff>38100</xdr:colOff>
                <xdr:row>1</xdr:row>
                <xdr:rowOff>38100</xdr:rowOff>
              </from>
              <to>
                <xdr:col>2</xdr:col>
                <xdr:colOff>1371600</xdr:colOff>
                <xdr:row>7</xdr:row>
                <xdr:rowOff>114300</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autoLine="0" autoPict="0" r:id="rId7">
            <anchor moveWithCells="1">
              <from>
                <xdr:col>4</xdr:col>
                <xdr:colOff>342900</xdr:colOff>
                <xdr:row>1</xdr:row>
                <xdr:rowOff>38100</xdr:rowOff>
              </from>
              <to>
                <xdr:col>5</xdr:col>
                <xdr:colOff>419100</xdr:colOff>
                <xdr:row>8</xdr:row>
                <xdr:rowOff>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autoLine="0" autoPict="0" r:id="rId9">
            <anchor moveWithCells="1">
              <from>
                <xdr:col>5</xdr:col>
                <xdr:colOff>571500</xdr:colOff>
                <xdr:row>0</xdr:row>
                <xdr:rowOff>114300</xdr:rowOff>
              </from>
              <to>
                <xdr:col>6</xdr:col>
                <xdr:colOff>609600</xdr:colOff>
                <xdr:row>8</xdr:row>
                <xdr:rowOff>114300</xdr:rowOff>
              </to>
            </anchor>
          </controlPr>
        </control>
      </mc:Choice>
      <mc:Fallback>
        <control shapeId="8195" r:id="rId8" name="Label3"/>
      </mc:Fallback>
    </mc:AlternateContent>
    <mc:AlternateContent xmlns:mc="http://schemas.openxmlformats.org/markup-compatibility/2006">
      <mc:Choice Requires="x14">
        <control shapeId="8196" r:id="rId10" name="Label4">
          <controlPr defaultSize="0" autoLine="0" autoPict="0" r:id="rId11">
            <anchor moveWithCells="1">
              <from>
                <xdr:col>7</xdr:col>
                <xdr:colOff>914400</xdr:colOff>
                <xdr:row>1</xdr:row>
                <xdr:rowOff>38100</xdr:rowOff>
              </from>
              <to>
                <xdr:col>8</xdr:col>
                <xdr:colOff>990600</xdr:colOff>
                <xdr:row>8</xdr:row>
                <xdr:rowOff>76200</xdr:rowOff>
              </to>
            </anchor>
          </controlPr>
        </control>
      </mc:Choice>
      <mc:Fallback>
        <control shapeId="8196" r:id="rId10" name="Label4"/>
      </mc:Fallback>
    </mc:AlternateContent>
    <mc:AlternateContent xmlns:mc="http://schemas.openxmlformats.org/markup-compatibility/2006">
      <mc:Choice Requires="x14">
        <control shapeId="8197" r:id="rId12" name="Label5">
          <controlPr defaultSize="0" autoLine="0" autoPict="0" r:id="rId13">
            <anchor moveWithCells="1">
              <from>
                <xdr:col>8</xdr:col>
                <xdr:colOff>1104900</xdr:colOff>
                <xdr:row>1</xdr:row>
                <xdr:rowOff>38100</xdr:rowOff>
              </from>
              <to>
                <xdr:col>9</xdr:col>
                <xdr:colOff>1104900</xdr:colOff>
                <xdr:row>8</xdr:row>
                <xdr:rowOff>38100</xdr:rowOff>
              </to>
            </anchor>
          </controlPr>
        </control>
      </mc:Choice>
      <mc:Fallback>
        <control shapeId="8197" r:id="rId12" name="Label5"/>
      </mc:Fallback>
    </mc:AlternateContent>
    <mc:AlternateContent xmlns:mc="http://schemas.openxmlformats.org/markup-compatibility/2006">
      <mc:Choice Requires="x14">
        <control shapeId="8198" r:id="rId14" name="Label6">
          <controlPr defaultSize="0" autoLine="0" autoPict="0" r:id="rId15">
            <anchor moveWithCells="1">
              <from>
                <xdr:col>16</xdr:col>
                <xdr:colOff>571500</xdr:colOff>
                <xdr:row>1</xdr:row>
                <xdr:rowOff>152400</xdr:rowOff>
              </from>
              <to>
                <xdr:col>18</xdr:col>
                <xdr:colOff>685800</xdr:colOff>
                <xdr:row>8</xdr:row>
                <xdr:rowOff>76200</xdr:rowOff>
              </to>
            </anchor>
          </controlPr>
        </control>
      </mc:Choice>
      <mc:Fallback>
        <control shapeId="8198" r:id="rId14" name="Label6"/>
      </mc:Fallback>
    </mc:AlternateContent>
    <mc:AlternateContent xmlns:mc="http://schemas.openxmlformats.org/markup-compatibility/2006">
      <mc:Choice Requires="x14">
        <control shapeId="8199" r:id="rId16" name="Label7">
          <controlPr defaultSize="0" autoLine="0" autoPict="0" r:id="rId17">
            <anchor moveWithCells="1">
              <from>
                <xdr:col>0</xdr:col>
                <xdr:colOff>0</xdr:colOff>
                <xdr:row>0</xdr:row>
                <xdr:rowOff>0</xdr:rowOff>
              </from>
              <to>
                <xdr:col>20</xdr:col>
                <xdr:colOff>381000</xdr:colOff>
                <xdr:row>10</xdr:row>
                <xdr:rowOff>190500</xdr:rowOff>
              </to>
            </anchor>
          </controlPr>
        </control>
      </mc:Choice>
      <mc:Fallback>
        <control shapeId="8199" r:id="rId16" name="Label7"/>
      </mc:Fallback>
    </mc:AlternateContent>
  </controls>
  <extLst>
    <ext xmlns:x14="http://schemas.microsoft.com/office/spreadsheetml/2009/9/main" uri="{A8765BA9-456A-4dab-B4F3-ACF838C121DE}">
      <x14:slicerList>
        <x14:slicer r:id="rId18"/>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F958A-0DE0-4D36-BD4E-1A1629177F14}">
  <sheetPr codeName="Tabelle67"/>
  <dimension ref="A1:B28"/>
  <sheetViews>
    <sheetView workbookViewId="0">
      <selection activeCell="B5" sqref="B5"/>
    </sheetView>
  </sheetViews>
  <sheetFormatPr defaultColWidth="11.453125" defaultRowHeight="14.5"/>
  <cols>
    <col min="1" max="1" width="26.81640625" bestFit="1" customWidth="1"/>
    <col min="2" max="2" width="13.7265625" bestFit="1" customWidth="1"/>
  </cols>
  <sheetData>
    <row r="1" spans="1:2">
      <c r="A1" s="97" t="s">
        <v>273</v>
      </c>
      <c r="B1" t="s">
        <v>276</v>
      </c>
    </row>
    <row r="2" spans="1:2">
      <c r="A2" s="98" t="s">
        <v>1884</v>
      </c>
      <c r="B2">
        <v>2</v>
      </c>
    </row>
    <row r="3" spans="1:2">
      <c r="A3" s="98" t="s">
        <v>300</v>
      </c>
      <c r="B3">
        <v>2</v>
      </c>
    </row>
    <row r="4" spans="1:2">
      <c r="A4" s="98" t="s">
        <v>344</v>
      </c>
      <c r="B4">
        <v>8</v>
      </c>
    </row>
    <row r="5" spans="1:2">
      <c r="A5" s="98" t="s">
        <v>353</v>
      </c>
      <c r="B5">
        <v>2</v>
      </c>
    </row>
    <row r="6" spans="1:2">
      <c r="A6" s="98" t="s">
        <v>376</v>
      </c>
      <c r="B6">
        <v>2</v>
      </c>
    </row>
    <row r="7" spans="1:2">
      <c r="A7" s="98" t="s">
        <v>409</v>
      </c>
      <c r="B7">
        <v>2</v>
      </c>
    </row>
    <row r="8" spans="1:2">
      <c r="A8" s="98" t="s">
        <v>503</v>
      </c>
      <c r="B8">
        <v>6</v>
      </c>
    </row>
    <row r="9" spans="1:2">
      <c r="A9" s="98" t="s">
        <v>515</v>
      </c>
      <c r="B9">
        <v>1</v>
      </c>
    </row>
    <row r="10" spans="1:2">
      <c r="A10" s="98" t="s">
        <v>681</v>
      </c>
      <c r="B10">
        <v>1</v>
      </c>
    </row>
    <row r="11" spans="1:2">
      <c r="A11" s="98" t="s">
        <v>712</v>
      </c>
      <c r="B11">
        <v>1</v>
      </c>
    </row>
    <row r="12" spans="1:2">
      <c r="A12" s="98" t="s">
        <v>716</v>
      </c>
      <c r="B12">
        <v>13</v>
      </c>
    </row>
    <row r="13" spans="1:2">
      <c r="A13" s="98" t="s">
        <v>823</v>
      </c>
      <c r="B13">
        <v>1</v>
      </c>
    </row>
    <row r="14" spans="1:2">
      <c r="A14" s="98" t="s">
        <v>878</v>
      </c>
      <c r="B14">
        <v>7</v>
      </c>
    </row>
    <row r="15" spans="1:2">
      <c r="A15" s="98" t="s">
        <v>879</v>
      </c>
      <c r="B15">
        <v>2</v>
      </c>
    </row>
    <row r="16" spans="1:2">
      <c r="A16" s="98" t="s">
        <v>902</v>
      </c>
      <c r="B16">
        <v>1</v>
      </c>
    </row>
    <row r="17" spans="1:2">
      <c r="A17" s="98" t="s">
        <v>922</v>
      </c>
      <c r="B17">
        <v>1</v>
      </c>
    </row>
    <row r="18" spans="1:2">
      <c r="A18" s="98" t="s">
        <v>1138</v>
      </c>
      <c r="B18">
        <v>3</v>
      </c>
    </row>
    <row r="19" spans="1:2">
      <c r="A19" s="98" t="s">
        <v>1140</v>
      </c>
      <c r="B19">
        <v>1</v>
      </c>
    </row>
    <row r="20" spans="1:2">
      <c r="A20" s="98" t="s">
        <v>1281</v>
      </c>
      <c r="B20">
        <v>1</v>
      </c>
    </row>
    <row r="21" spans="1:2">
      <c r="A21" s="98" t="s">
        <v>1285</v>
      </c>
      <c r="B21">
        <v>1</v>
      </c>
    </row>
    <row r="22" spans="1:2">
      <c r="A22" s="98" t="s">
        <v>1416</v>
      </c>
      <c r="B22">
        <v>1</v>
      </c>
    </row>
    <row r="23" spans="1:2">
      <c r="A23" s="98" t="s">
        <v>1417</v>
      </c>
      <c r="B23">
        <v>1</v>
      </c>
    </row>
    <row r="24" spans="1:2">
      <c r="A24" s="98" t="s">
        <v>1589</v>
      </c>
      <c r="B24">
        <v>2</v>
      </c>
    </row>
    <row r="25" spans="1:2">
      <c r="A25" s="98" t="s">
        <v>1834</v>
      </c>
      <c r="B25">
        <v>2</v>
      </c>
    </row>
    <row r="26" spans="1:2">
      <c r="A26" s="98" t="s">
        <v>1846</v>
      </c>
      <c r="B26">
        <v>1</v>
      </c>
    </row>
    <row r="27" spans="1:2">
      <c r="A27" s="98" t="s">
        <v>1887</v>
      </c>
      <c r="B27">
        <v>1</v>
      </c>
    </row>
    <row r="28" spans="1:2">
      <c r="A28" s="98" t="s">
        <v>274</v>
      </c>
      <c r="B28">
        <v>66</v>
      </c>
    </row>
  </sheetData>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595D3-C16E-4E5A-B89E-80DA94AC34A6}">
  <sheetPr codeName="Tabelle66"/>
  <dimension ref="A1:G7"/>
  <sheetViews>
    <sheetView workbookViewId="0">
      <selection activeCell="N26" sqref="N26"/>
    </sheetView>
  </sheetViews>
  <sheetFormatPr defaultColWidth="11.453125" defaultRowHeight="14.5"/>
  <cols>
    <col min="1" max="1" width="22.453125" bestFit="1" customWidth="1"/>
    <col min="2" max="2" width="23.7265625" bestFit="1" customWidth="1"/>
    <col min="3" max="3" width="3.1796875" bestFit="1" customWidth="1"/>
    <col min="4" max="4" width="8" bestFit="1" customWidth="1"/>
    <col min="5" max="5" width="6.26953125" bestFit="1" customWidth="1"/>
    <col min="6" max="6" width="7.26953125" bestFit="1" customWidth="1"/>
    <col min="7" max="7" width="15.54296875" bestFit="1" customWidth="1"/>
    <col min="8" max="8" width="13.453125" bestFit="1" customWidth="1"/>
    <col min="9" max="9" width="15.453125" bestFit="1" customWidth="1"/>
  </cols>
  <sheetData>
    <row r="1" spans="1:7">
      <c r="A1" s="97" t="s">
        <v>65</v>
      </c>
      <c r="B1" t="s">
        <v>1885</v>
      </c>
    </row>
    <row r="3" spans="1:7">
      <c r="A3" s="97" t="s">
        <v>276</v>
      </c>
      <c r="B3" s="97" t="s">
        <v>275</v>
      </c>
    </row>
    <row r="4" spans="1:7">
      <c r="A4" s="97" t="s">
        <v>273</v>
      </c>
      <c r="B4" t="s">
        <v>40</v>
      </c>
      <c r="C4" t="s">
        <v>30</v>
      </c>
      <c r="D4" t="s">
        <v>41</v>
      </c>
      <c r="E4" t="s">
        <v>719</v>
      </c>
      <c r="F4" t="s">
        <v>826</v>
      </c>
      <c r="G4" t="s">
        <v>274</v>
      </c>
    </row>
    <row r="5" spans="1:7">
      <c r="A5" s="98" t="s">
        <v>85</v>
      </c>
      <c r="B5">
        <v>59</v>
      </c>
      <c r="C5">
        <v>52</v>
      </c>
      <c r="D5">
        <v>411</v>
      </c>
      <c r="G5">
        <v>522</v>
      </c>
    </row>
    <row r="6" spans="1:7">
      <c r="A6" s="98" t="s">
        <v>145</v>
      </c>
      <c r="B6">
        <v>44</v>
      </c>
      <c r="C6">
        <v>44</v>
      </c>
      <c r="D6">
        <v>179</v>
      </c>
      <c r="E6">
        <v>6</v>
      </c>
      <c r="F6">
        <v>41</v>
      </c>
      <c r="G6">
        <v>314</v>
      </c>
    </row>
    <row r="7" spans="1:7">
      <c r="A7" s="98" t="s">
        <v>274</v>
      </c>
      <c r="B7">
        <v>103</v>
      </c>
      <c r="C7">
        <v>96</v>
      </c>
      <c r="D7">
        <v>590</v>
      </c>
      <c r="E7">
        <v>6</v>
      </c>
      <c r="F7">
        <v>41</v>
      </c>
      <c r="G7">
        <v>836</v>
      </c>
    </row>
  </sheetData>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7BE3B-F21F-47CD-AFB8-3B49092BFD55}">
  <sheetPr codeName="Tabelle65"/>
  <dimension ref="A1:C5"/>
  <sheetViews>
    <sheetView workbookViewId="0">
      <selection activeCell="O41" sqref="O41"/>
    </sheetView>
  </sheetViews>
  <sheetFormatPr defaultColWidth="11.453125" defaultRowHeight="14.5"/>
  <cols>
    <col min="1" max="1" width="22.453125" bestFit="1" customWidth="1"/>
    <col min="2" max="2" width="23.7265625" bestFit="1" customWidth="1"/>
    <col min="3" max="3" width="15.54296875" bestFit="1" customWidth="1"/>
    <col min="4" max="4" width="5.453125" bestFit="1" customWidth="1"/>
    <col min="5" max="5" width="6.453125" bestFit="1" customWidth="1"/>
    <col min="6" max="7" width="15.453125" bestFit="1" customWidth="1"/>
  </cols>
  <sheetData>
    <row r="1" spans="1:3">
      <c r="A1" s="97" t="s">
        <v>276</v>
      </c>
      <c r="B1" s="97" t="s">
        <v>275</v>
      </c>
    </row>
    <row r="2" spans="1:3">
      <c r="A2" s="97" t="s">
        <v>273</v>
      </c>
      <c r="B2" t="s">
        <v>147</v>
      </c>
      <c r="C2" t="s">
        <v>274</v>
      </c>
    </row>
    <row r="3" spans="1:3">
      <c r="A3" s="98" t="s">
        <v>40</v>
      </c>
      <c r="B3">
        <v>7</v>
      </c>
      <c r="C3">
        <v>7</v>
      </c>
    </row>
    <row r="4" spans="1:3">
      <c r="A4" s="98" t="s">
        <v>30</v>
      </c>
      <c r="B4">
        <v>64</v>
      </c>
      <c r="C4">
        <v>64</v>
      </c>
    </row>
    <row r="5" spans="1:3">
      <c r="A5" s="98" t="s">
        <v>274</v>
      </c>
      <c r="B5">
        <v>71</v>
      </c>
      <c r="C5">
        <v>71</v>
      </c>
    </row>
  </sheetData>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BE340-672B-47B5-B840-1F1612D526B6}">
  <sheetPr codeName="Tabelle9"/>
  <dimension ref="A1:B1"/>
  <sheetViews>
    <sheetView showRowColHeaders="0" topLeftCell="C1" zoomScale="36" zoomScaleNormal="55" workbookViewId="0">
      <selection activeCell="T81" sqref="T81"/>
    </sheetView>
  </sheetViews>
  <sheetFormatPr defaultColWidth="11.453125" defaultRowHeight="14"/>
  <cols>
    <col min="1" max="2" width="20.54296875" style="1" hidden="1" customWidth="1"/>
    <col min="3" max="10" width="20.54296875" style="1" customWidth="1"/>
    <col min="11" max="13" width="60.54296875" style="1" customWidth="1"/>
    <col min="14" max="16384" width="11.453125" style="1"/>
  </cols>
  <sheetData/>
  <sheetProtection sheet="1" objects="1" sort="0" autoFilter="0" pivotTables="0"/>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9217" r:id="rId4" name="Label1">
          <controlPr defaultSize="0" autoLine="0" r:id="rId5">
            <anchor moveWithCells="1">
              <from>
                <xdr:col>2</xdr:col>
                <xdr:colOff>76200</xdr:colOff>
                <xdr:row>1</xdr:row>
                <xdr:rowOff>38100</xdr:rowOff>
              </from>
              <to>
                <xdr:col>3</xdr:col>
                <xdr:colOff>12700</xdr:colOff>
                <xdr:row>8</xdr:row>
                <xdr:rowOff>165100</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autoLine="0" r:id="rId7">
            <anchor moveWithCells="1">
              <from>
                <xdr:col>4</xdr:col>
                <xdr:colOff>228600</xdr:colOff>
                <xdr:row>1</xdr:row>
                <xdr:rowOff>0</xdr:rowOff>
              </from>
              <to>
                <xdr:col>5</xdr:col>
                <xdr:colOff>577850</xdr:colOff>
                <xdr:row>10</xdr:row>
                <xdr:rowOff>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autoLine="0" r:id="rId9">
            <anchor moveWithCells="1">
              <from>
                <xdr:col>5</xdr:col>
                <xdr:colOff>495300</xdr:colOff>
                <xdr:row>1</xdr:row>
                <xdr:rowOff>38100</xdr:rowOff>
              </from>
              <to>
                <xdr:col>6</xdr:col>
                <xdr:colOff>666750</xdr:colOff>
                <xdr:row>9</xdr:row>
                <xdr:rowOff>25400</xdr:rowOff>
              </to>
            </anchor>
          </controlPr>
        </control>
      </mc:Choice>
      <mc:Fallback>
        <control shapeId="9219" r:id="rId8" name="Label3"/>
      </mc:Fallback>
    </mc:AlternateContent>
    <mc:AlternateContent xmlns:mc="http://schemas.openxmlformats.org/markup-compatibility/2006">
      <mc:Choice Requires="x14">
        <control shapeId="9220" r:id="rId10" name="Label4">
          <controlPr defaultSize="0" autoLine="0" r:id="rId11">
            <anchor moveWithCells="1">
              <from>
                <xdr:col>6</xdr:col>
                <xdr:colOff>533400</xdr:colOff>
                <xdr:row>0</xdr:row>
                <xdr:rowOff>152400</xdr:rowOff>
              </from>
              <to>
                <xdr:col>7</xdr:col>
                <xdr:colOff>869950</xdr:colOff>
                <xdr:row>9</xdr:row>
                <xdr:rowOff>171450</xdr:rowOff>
              </to>
            </anchor>
          </controlPr>
        </control>
      </mc:Choice>
      <mc:Fallback>
        <control shapeId="9220" r:id="rId10" name="Label4"/>
      </mc:Fallback>
    </mc:AlternateContent>
    <mc:AlternateContent xmlns:mc="http://schemas.openxmlformats.org/markup-compatibility/2006">
      <mc:Choice Requires="x14">
        <control shapeId="9221" r:id="rId12" name="Label5">
          <controlPr defaultSize="0" autoLine="0" autoPict="0" r:id="rId13">
            <anchor moveWithCells="1">
              <from>
                <xdr:col>9</xdr:col>
                <xdr:colOff>76200</xdr:colOff>
                <xdr:row>0</xdr:row>
                <xdr:rowOff>228600</xdr:rowOff>
              </from>
              <to>
                <xdr:col>10</xdr:col>
                <xdr:colOff>190500</xdr:colOff>
                <xdr:row>8</xdr:row>
                <xdr:rowOff>152400</xdr:rowOff>
              </to>
            </anchor>
          </controlPr>
        </control>
      </mc:Choice>
      <mc:Fallback>
        <control shapeId="9221" r:id="rId12" name="Label5"/>
      </mc:Fallback>
    </mc:AlternateContent>
    <mc:AlternateContent xmlns:mc="http://schemas.openxmlformats.org/markup-compatibility/2006">
      <mc:Choice Requires="x14">
        <control shapeId="9222" r:id="rId14" name="Label6">
          <controlPr defaultSize="0" autoLine="0" r:id="rId15">
            <anchor moveWithCells="1">
              <from>
                <xdr:col>16</xdr:col>
                <xdr:colOff>609600</xdr:colOff>
                <xdr:row>1</xdr:row>
                <xdr:rowOff>38100</xdr:rowOff>
              </from>
              <to>
                <xdr:col>18</xdr:col>
                <xdr:colOff>590550</xdr:colOff>
                <xdr:row>10</xdr:row>
                <xdr:rowOff>133350</xdr:rowOff>
              </to>
            </anchor>
          </controlPr>
        </control>
      </mc:Choice>
      <mc:Fallback>
        <control shapeId="9222" r:id="rId14" name="Label6"/>
      </mc:Fallback>
    </mc:AlternateContent>
    <mc:AlternateContent xmlns:mc="http://schemas.openxmlformats.org/markup-compatibility/2006">
      <mc:Choice Requires="x14">
        <control shapeId="9223" r:id="rId16" name="Label7">
          <controlPr defaultSize="0" autoLine="0" autoPict="0" r:id="rId17">
            <anchor moveWithCells="1">
              <from>
                <xdr:col>0</xdr:col>
                <xdr:colOff>0</xdr:colOff>
                <xdr:row>0</xdr:row>
                <xdr:rowOff>0</xdr:rowOff>
              </from>
              <to>
                <xdr:col>20</xdr:col>
                <xdr:colOff>266700</xdr:colOff>
                <xdr:row>11</xdr:row>
                <xdr:rowOff>114300</xdr:rowOff>
              </to>
            </anchor>
          </controlPr>
        </control>
      </mc:Choice>
      <mc:Fallback>
        <control shapeId="9223" r:id="rId16" name="Label7"/>
      </mc:Fallback>
    </mc:AlternateContent>
  </controls>
  <extLst>
    <ext xmlns:x14="http://schemas.microsoft.com/office/spreadsheetml/2009/9/main" uri="{A8765BA9-456A-4dab-B4F3-ACF838C121DE}">
      <x14:slicerList>
        <x14:slicer r:id="rId18"/>
      </x14:slicerList>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1E635-49C3-42C1-9AD2-B2A68F5ADF53}">
  <sheetPr codeName="Tabelle68"/>
  <dimension ref="A1:B7"/>
  <sheetViews>
    <sheetView workbookViewId="0">
      <selection activeCell="B5" sqref="B5"/>
    </sheetView>
  </sheetViews>
  <sheetFormatPr defaultColWidth="11.453125" defaultRowHeight="14.5"/>
  <cols>
    <col min="1" max="1" width="22.453125" bestFit="1" customWidth="1"/>
    <col min="2" max="2" width="19.453125" bestFit="1" customWidth="1"/>
    <col min="3" max="3" width="12.54296875" bestFit="1" customWidth="1"/>
    <col min="4" max="4" width="6" bestFit="1" customWidth="1"/>
    <col min="5" max="5" width="3" bestFit="1" customWidth="1"/>
    <col min="6" max="6" width="2" bestFit="1" customWidth="1"/>
    <col min="7" max="7" width="6" bestFit="1" customWidth="1"/>
    <col min="8" max="12" width="3" bestFit="1" customWidth="1"/>
    <col min="13" max="13" width="15.54296875" bestFit="1" customWidth="1"/>
    <col min="14" max="50" width="5" bestFit="1" customWidth="1"/>
    <col min="51" max="51" width="5.453125" bestFit="1" customWidth="1"/>
    <col min="52" max="52" width="15.453125" bestFit="1" customWidth="1"/>
  </cols>
  <sheetData>
    <row r="1" spans="1:2">
      <c r="A1" s="97" t="s">
        <v>128</v>
      </c>
      <c r="B1" t="s">
        <v>129</v>
      </c>
    </row>
    <row r="3" spans="1:2">
      <c r="A3" s="97" t="s">
        <v>273</v>
      </c>
      <c r="B3" t="s">
        <v>279</v>
      </c>
    </row>
    <row r="4" spans="1:2">
      <c r="A4" s="98">
        <v>2273</v>
      </c>
      <c r="B4">
        <v>21</v>
      </c>
    </row>
    <row r="5" spans="1:2">
      <c r="A5" s="98">
        <v>2274</v>
      </c>
      <c r="B5">
        <v>21</v>
      </c>
    </row>
    <row r="6" spans="1:2">
      <c r="A6" s="98">
        <v>2275</v>
      </c>
      <c r="B6">
        <v>21</v>
      </c>
    </row>
    <row r="7" spans="1:2">
      <c r="A7" s="98" t="s">
        <v>274</v>
      </c>
      <c r="B7">
        <v>63</v>
      </c>
    </row>
  </sheetData>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52F83-0563-462C-9BFB-2B7FA91D64FE}">
  <sheetPr codeName="Tabelle54"/>
  <dimension ref="A1:P102"/>
  <sheetViews>
    <sheetView showGridLines="0" showRowColHeaders="0" topLeftCell="C1" zoomScale="60" zoomScaleNormal="60" workbookViewId="0">
      <pane ySplit="26" topLeftCell="A27" activePane="bottomLeft" state="frozen"/>
      <selection activeCell="C1" sqref="C1"/>
      <selection pane="bottomLeft" activeCell="J18" sqref="J18"/>
    </sheetView>
  </sheetViews>
  <sheetFormatPr defaultColWidth="11.453125" defaultRowHeight="22.5"/>
  <cols>
    <col min="1" max="2" width="20.54296875" style="8" hidden="1" customWidth="1"/>
    <col min="3" max="3" width="20.54296875" style="8" customWidth="1"/>
    <col min="4" max="5" width="25" style="8" customWidth="1"/>
    <col min="6" max="6" width="31" style="8" customWidth="1"/>
    <col min="7" max="7" width="33" style="8" customWidth="1"/>
    <col min="8" max="8" width="29.453125" style="8" customWidth="1"/>
    <col min="9" max="9" width="38" style="8" customWidth="1"/>
    <col min="10" max="10" width="35.453125" style="8" customWidth="1"/>
    <col min="11" max="11" width="35" style="8" customWidth="1"/>
    <col min="12" max="12" width="23.54296875" style="8" customWidth="1"/>
    <col min="13" max="13" width="30" style="8" customWidth="1"/>
    <col min="14" max="14" width="33.54296875" style="8" customWidth="1"/>
    <col min="15" max="15" width="31.453125" style="8" customWidth="1"/>
    <col min="16" max="16" width="33.453125" style="8" customWidth="1"/>
    <col min="17" max="17" width="31.453125" style="8" customWidth="1"/>
    <col min="18" max="16384" width="11.453125" style="8"/>
  </cols>
  <sheetData>
    <row r="1" spans="4:16" s="1" customFormat="1" ht="14"/>
    <row r="2" spans="4:16" s="1" customFormat="1" ht="14"/>
    <row r="3" spans="4:16" s="1" customFormat="1" ht="14"/>
    <row r="4" spans="4:16" s="1" customFormat="1" ht="14"/>
    <row r="5" spans="4:16" s="1" customFormat="1" ht="14"/>
    <row r="6" spans="4:16" s="1" customFormat="1" ht="14"/>
    <row r="7" spans="4:16" s="1" customFormat="1" ht="14"/>
    <row r="8" spans="4:16" s="1" customFormat="1" ht="14"/>
    <row r="9" spans="4:16" s="1" customFormat="1" ht="14"/>
    <row r="10" spans="4:16" s="2" customFormat="1" ht="14">
      <c r="F10" s="108"/>
      <c r="J10" s="114"/>
      <c r="M10" s="114"/>
      <c r="P10" s="114"/>
    </row>
    <row r="11" spans="4:16" s="2" customFormat="1" ht="17.25" hidden="1" customHeight="1">
      <c r="F11" s="108"/>
      <c r="J11" s="114"/>
      <c r="M11" s="114"/>
      <c r="P11" s="114"/>
    </row>
    <row r="12" spans="4:16">
      <c r="F12" s="109"/>
      <c r="J12" s="115"/>
      <c r="M12" s="115"/>
      <c r="P12" s="115"/>
    </row>
    <row r="13" spans="4:16">
      <c r="D13" s="8" t="s">
        <v>25</v>
      </c>
      <c r="E13" s="18"/>
      <c r="F13" s="109"/>
      <c r="G13" s="8" t="s">
        <v>27</v>
      </c>
      <c r="H13" s="18"/>
      <c r="J13" s="115" t="s">
        <v>31</v>
      </c>
      <c r="K13" s="18"/>
      <c r="M13" s="115" t="s">
        <v>27</v>
      </c>
      <c r="N13" s="18"/>
      <c r="P13" s="115"/>
    </row>
    <row r="14" spans="4:16" ht="24.75" customHeight="1" thickBot="1">
      <c r="F14" s="109"/>
      <c r="J14" s="115"/>
      <c r="K14" s="15"/>
      <c r="M14" s="115"/>
      <c r="N14" s="15"/>
      <c r="P14" s="115"/>
    </row>
    <row r="15" spans="4:16" ht="24.75" customHeight="1" thickBot="1">
      <c r="D15" s="8" t="s">
        <v>43</v>
      </c>
      <c r="E15" s="56" t="s">
        <v>1682</v>
      </c>
      <c r="F15" s="109"/>
      <c r="G15" s="8" t="str">
        <f>Tabelle7[[#Headers],[Surface
Treatment]]</f>
        <v>Surface
Treatment</v>
      </c>
      <c r="H15" s="56" t="s">
        <v>7</v>
      </c>
      <c r="J15" s="115" t="s">
        <v>36</v>
      </c>
      <c r="K15" s="18"/>
      <c r="M15" s="115" t="s">
        <v>37</v>
      </c>
      <c r="N15" s="56"/>
      <c r="P15" s="115"/>
    </row>
    <row r="16" spans="4:16" ht="24.75" customHeight="1" thickBot="1">
      <c r="E16" s="15"/>
      <c r="F16" s="109"/>
      <c r="J16" s="115"/>
      <c r="M16" s="115"/>
      <c r="P16" s="115"/>
    </row>
    <row r="17" spans="3:16" ht="23" thickBot="1">
      <c r="D17" s="8" t="s">
        <v>36</v>
      </c>
      <c r="E17" s="18">
        <v>7</v>
      </c>
      <c r="F17" s="109"/>
      <c r="G17" s="8" t="s">
        <v>38</v>
      </c>
      <c r="H17" s="56" t="s">
        <v>8</v>
      </c>
      <c r="J17" s="115"/>
      <c r="M17" s="115" t="s">
        <v>39</v>
      </c>
      <c r="N17" s="18"/>
      <c r="P17" s="115"/>
    </row>
    <row r="18" spans="3:16">
      <c r="F18" s="109"/>
      <c r="J18" s="115"/>
      <c r="M18" s="115"/>
      <c r="P18" s="115"/>
    </row>
    <row r="19" spans="3:16">
      <c r="D19" s="8" t="s">
        <v>30</v>
      </c>
      <c r="E19" s="18">
        <v>0</v>
      </c>
      <c r="F19" s="109"/>
      <c r="G19" s="8" t="s">
        <v>36</v>
      </c>
      <c r="H19" s="18"/>
      <c r="J19" s="115"/>
      <c r="M19" s="115"/>
      <c r="P19" s="115"/>
    </row>
    <row r="20" spans="3:16">
      <c r="F20" s="109"/>
      <c r="J20" s="115"/>
      <c r="M20" s="115"/>
      <c r="P20" s="115"/>
    </row>
    <row r="21" spans="3:16">
      <c r="D21" s="8" t="s">
        <v>40</v>
      </c>
      <c r="E21" s="18">
        <v>75</v>
      </c>
      <c r="F21" s="109"/>
      <c r="J21" s="115"/>
      <c r="M21" s="115"/>
      <c r="P21" s="115"/>
    </row>
    <row r="22" spans="3:16">
      <c r="F22" s="109"/>
      <c r="J22" s="115"/>
      <c r="M22" s="115"/>
      <c r="P22" s="115"/>
    </row>
    <row r="23" spans="3:16">
      <c r="D23" s="8" t="s">
        <v>41</v>
      </c>
      <c r="E23" s="18">
        <v>0</v>
      </c>
      <c r="F23" s="109"/>
      <c r="J23" s="115"/>
      <c r="M23" s="115"/>
      <c r="P23" s="115"/>
    </row>
    <row r="24" spans="3:16">
      <c r="F24" s="109"/>
      <c r="J24" s="115"/>
      <c r="M24" s="115"/>
      <c r="P24" s="115"/>
    </row>
    <row r="25" spans="3:16">
      <c r="F25" s="109"/>
      <c r="J25" s="115"/>
      <c r="M25" s="115"/>
      <c r="P25" s="115"/>
    </row>
    <row r="26" spans="3:16" ht="28">
      <c r="C26" s="6" t="s">
        <v>36</v>
      </c>
      <c r="D26" s="6" t="s">
        <v>0</v>
      </c>
      <c r="E26" s="6" t="s">
        <v>28</v>
      </c>
      <c r="F26" s="6" t="s">
        <v>27</v>
      </c>
      <c r="G26" s="6" t="s">
        <v>42</v>
      </c>
      <c r="H26" s="6" t="s">
        <v>43</v>
      </c>
      <c r="I26" s="6" t="s">
        <v>44</v>
      </c>
      <c r="J26" s="6" t="s">
        <v>45</v>
      </c>
      <c r="L26" s="6" t="s">
        <v>39</v>
      </c>
      <c r="M26" s="6" t="s">
        <v>36</v>
      </c>
      <c r="N26" s="6" t="s">
        <v>0</v>
      </c>
      <c r="O26" s="6" t="s">
        <v>27</v>
      </c>
      <c r="P26" s="6" t="s">
        <v>37</v>
      </c>
    </row>
    <row r="27" spans="3:16">
      <c r="C27" s="78">
        <v>1</v>
      </c>
      <c r="H27" s="84"/>
      <c r="I27" s="81"/>
      <c r="J27" s="81"/>
      <c r="L27" s="78">
        <v>1</v>
      </c>
    </row>
    <row r="28" spans="3:16">
      <c r="C28" s="78">
        <v>2</v>
      </c>
      <c r="D28" s="8">
        <v>767</v>
      </c>
      <c r="E28" s="8" t="s">
        <v>40</v>
      </c>
      <c r="F28" s="8">
        <v>1001246</v>
      </c>
      <c r="G28" s="8" t="s">
        <v>34</v>
      </c>
      <c r="H28" s="84" t="s">
        <v>1682</v>
      </c>
      <c r="I28" s="81" t="s">
        <v>7</v>
      </c>
      <c r="J28" s="81" t="s">
        <v>7</v>
      </c>
    </row>
    <row r="29" spans="3:16">
      <c r="C29" s="78">
        <v>3</v>
      </c>
      <c r="D29" s="8">
        <v>769</v>
      </c>
      <c r="E29" s="8" t="s">
        <v>40</v>
      </c>
      <c r="F29" s="8">
        <v>1001248</v>
      </c>
      <c r="G29" s="8" t="s">
        <v>34</v>
      </c>
      <c r="H29" s="84" t="s">
        <v>1682</v>
      </c>
      <c r="I29" s="81" t="s">
        <v>7</v>
      </c>
      <c r="J29" s="81" t="s">
        <v>7</v>
      </c>
    </row>
    <row r="30" spans="3:16">
      <c r="C30" s="78">
        <v>4</v>
      </c>
      <c r="D30" s="8">
        <v>770</v>
      </c>
      <c r="E30" s="8" t="s">
        <v>40</v>
      </c>
      <c r="F30" s="8">
        <v>1001249</v>
      </c>
      <c r="G30" s="8" t="s">
        <v>34</v>
      </c>
      <c r="H30" s="84" t="s">
        <v>1682</v>
      </c>
      <c r="I30" s="81" t="s">
        <v>7</v>
      </c>
      <c r="J30" s="81" t="s">
        <v>7</v>
      </c>
    </row>
    <row r="31" spans="3:16">
      <c r="C31" s="78">
        <v>5</v>
      </c>
      <c r="D31" s="8">
        <v>772</v>
      </c>
      <c r="E31" s="8" t="s">
        <v>40</v>
      </c>
      <c r="F31" s="8">
        <v>1001251</v>
      </c>
      <c r="G31" s="8" t="s">
        <v>34</v>
      </c>
      <c r="H31" s="84" t="s">
        <v>1682</v>
      </c>
      <c r="I31" s="81" t="s">
        <v>7</v>
      </c>
      <c r="J31" s="81" t="s">
        <v>7</v>
      </c>
    </row>
    <row r="32" spans="3:16">
      <c r="C32" s="78">
        <v>6</v>
      </c>
      <c r="D32" s="8">
        <v>774</v>
      </c>
      <c r="E32" s="8" t="s">
        <v>40</v>
      </c>
      <c r="F32" s="8">
        <v>1001253</v>
      </c>
      <c r="G32" s="8" t="s">
        <v>34</v>
      </c>
      <c r="H32" s="84" t="s">
        <v>1682</v>
      </c>
      <c r="I32" s="81" t="s">
        <v>7</v>
      </c>
      <c r="J32" s="81" t="s">
        <v>7</v>
      </c>
    </row>
    <row r="33" spans="3:10">
      <c r="C33" s="78">
        <v>7</v>
      </c>
      <c r="D33" s="8">
        <v>775</v>
      </c>
      <c r="E33" s="8" t="s">
        <v>40</v>
      </c>
      <c r="F33" s="8">
        <v>1001254</v>
      </c>
      <c r="G33" s="8" t="s">
        <v>34</v>
      </c>
      <c r="H33" s="84" t="s">
        <v>1682</v>
      </c>
      <c r="I33" s="81" t="s">
        <v>7</v>
      </c>
      <c r="J33" s="81" t="s">
        <v>7</v>
      </c>
    </row>
    <row r="34" spans="3:10">
      <c r="C34" s="78">
        <v>8</v>
      </c>
      <c r="D34" s="8">
        <v>776</v>
      </c>
      <c r="E34" s="8" t="s">
        <v>40</v>
      </c>
      <c r="F34" s="8">
        <v>1001255</v>
      </c>
      <c r="G34" s="8" t="s">
        <v>34</v>
      </c>
      <c r="H34" s="84" t="s">
        <v>1682</v>
      </c>
      <c r="I34" s="81" t="s">
        <v>7</v>
      </c>
      <c r="J34" s="81" t="s">
        <v>7</v>
      </c>
    </row>
    <row r="35" spans="3:10">
      <c r="C35" s="78">
        <v>9</v>
      </c>
      <c r="D35" s="8">
        <v>777</v>
      </c>
      <c r="E35" s="8" t="s">
        <v>40</v>
      </c>
      <c r="F35" s="8">
        <v>1001256</v>
      </c>
      <c r="G35" s="8" t="s">
        <v>34</v>
      </c>
      <c r="H35" s="84" t="s">
        <v>1682</v>
      </c>
      <c r="I35" s="81" t="s">
        <v>7</v>
      </c>
      <c r="J35" s="81" t="s">
        <v>7</v>
      </c>
    </row>
    <row r="36" spans="3:10">
      <c r="C36" s="78">
        <v>10</v>
      </c>
      <c r="D36" s="8">
        <v>779</v>
      </c>
      <c r="E36" s="8" t="s">
        <v>40</v>
      </c>
      <c r="F36" s="8">
        <v>1001258</v>
      </c>
      <c r="G36" s="8" t="s">
        <v>34</v>
      </c>
      <c r="H36" s="84" t="s">
        <v>1682</v>
      </c>
      <c r="I36" s="81" t="s">
        <v>7</v>
      </c>
      <c r="J36" s="81" t="s">
        <v>7</v>
      </c>
    </row>
    <row r="37" spans="3:10">
      <c r="C37" s="78">
        <v>11</v>
      </c>
      <c r="D37" s="8">
        <v>780</v>
      </c>
      <c r="E37" s="8" t="s">
        <v>40</v>
      </c>
      <c r="F37" s="8">
        <v>1001259</v>
      </c>
      <c r="G37" s="8" t="s">
        <v>34</v>
      </c>
      <c r="H37" s="84" t="s">
        <v>1682</v>
      </c>
      <c r="I37" s="81" t="s">
        <v>7</v>
      </c>
      <c r="J37" s="81" t="s">
        <v>7</v>
      </c>
    </row>
    <row r="38" spans="3:10">
      <c r="C38" s="78">
        <v>12</v>
      </c>
      <c r="D38" s="8">
        <v>781</v>
      </c>
      <c r="E38" s="8" t="s">
        <v>40</v>
      </c>
      <c r="F38" s="8">
        <v>1001260</v>
      </c>
      <c r="G38" s="8" t="s">
        <v>34</v>
      </c>
      <c r="H38" s="84" t="s">
        <v>1682</v>
      </c>
      <c r="I38" s="81" t="s">
        <v>7</v>
      </c>
      <c r="J38" s="81" t="s">
        <v>7</v>
      </c>
    </row>
    <row r="39" spans="3:10">
      <c r="C39" s="78">
        <v>13</v>
      </c>
      <c r="D39" s="8">
        <v>782</v>
      </c>
      <c r="E39" s="8" t="s">
        <v>40</v>
      </c>
      <c r="F39" s="8">
        <v>1001261</v>
      </c>
      <c r="G39" s="8" t="s">
        <v>34</v>
      </c>
      <c r="H39" s="84" t="s">
        <v>1682</v>
      </c>
      <c r="I39" s="81" t="s">
        <v>7</v>
      </c>
      <c r="J39" s="81" t="s">
        <v>7</v>
      </c>
    </row>
    <row r="40" spans="3:10">
      <c r="C40" s="78">
        <v>14</v>
      </c>
      <c r="D40" s="8">
        <v>784</v>
      </c>
      <c r="E40" s="8" t="s">
        <v>40</v>
      </c>
      <c r="F40" s="8">
        <v>1001263</v>
      </c>
      <c r="G40" s="8" t="s">
        <v>34</v>
      </c>
      <c r="H40" s="84" t="s">
        <v>1682</v>
      </c>
      <c r="I40" s="81" t="s">
        <v>7</v>
      </c>
      <c r="J40" s="81" t="s">
        <v>7</v>
      </c>
    </row>
    <row r="41" spans="3:10">
      <c r="C41" s="78">
        <v>15</v>
      </c>
      <c r="D41" s="8">
        <v>785</v>
      </c>
      <c r="E41" s="8" t="s">
        <v>40</v>
      </c>
      <c r="F41" s="8">
        <v>1001264</v>
      </c>
      <c r="G41" s="8" t="s">
        <v>34</v>
      </c>
      <c r="H41" s="84" t="s">
        <v>1682</v>
      </c>
      <c r="I41" s="81" t="s">
        <v>7</v>
      </c>
      <c r="J41" s="81" t="s">
        <v>7</v>
      </c>
    </row>
    <row r="42" spans="3:10">
      <c r="C42" s="78">
        <v>16</v>
      </c>
      <c r="D42" s="8">
        <v>786</v>
      </c>
      <c r="E42" s="8" t="s">
        <v>40</v>
      </c>
      <c r="F42" s="8">
        <v>1001265</v>
      </c>
      <c r="G42" s="8" t="s">
        <v>34</v>
      </c>
      <c r="H42" s="84" t="s">
        <v>1682</v>
      </c>
      <c r="I42" s="81" t="s">
        <v>7</v>
      </c>
      <c r="J42" s="81" t="s">
        <v>7</v>
      </c>
    </row>
    <row r="43" spans="3:10">
      <c r="C43" s="78">
        <v>17</v>
      </c>
      <c r="D43" s="8">
        <v>787</v>
      </c>
      <c r="E43" s="8" t="s">
        <v>40</v>
      </c>
      <c r="F43" s="8">
        <v>1001266</v>
      </c>
      <c r="G43" s="8" t="s">
        <v>34</v>
      </c>
      <c r="H43" s="84" t="s">
        <v>1682</v>
      </c>
      <c r="I43" s="81" t="s">
        <v>7</v>
      </c>
      <c r="J43" s="81" t="s">
        <v>7</v>
      </c>
    </row>
    <row r="44" spans="3:10">
      <c r="C44" s="78">
        <v>18</v>
      </c>
      <c r="D44" s="8">
        <v>789</v>
      </c>
      <c r="E44" s="8" t="s">
        <v>40</v>
      </c>
      <c r="F44" s="8">
        <v>1001268</v>
      </c>
      <c r="G44" s="8" t="s">
        <v>34</v>
      </c>
      <c r="H44" s="84" t="s">
        <v>1682</v>
      </c>
      <c r="I44" s="81" t="s">
        <v>7</v>
      </c>
      <c r="J44" s="81" t="s">
        <v>7</v>
      </c>
    </row>
    <row r="45" spans="3:10">
      <c r="C45" s="78">
        <v>19</v>
      </c>
      <c r="D45" s="8">
        <v>790</v>
      </c>
      <c r="E45" s="8" t="s">
        <v>40</v>
      </c>
      <c r="F45" s="8">
        <v>1001269</v>
      </c>
      <c r="G45" s="8" t="s">
        <v>34</v>
      </c>
      <c r="H45" s="84" t="s">
        <v>1682</v>
      </c>
      <c r="I45" s="81" t="s">
        <v>7</v>
      </c>
      <c r="J45" s="81" t="s">
        <v>7</v>
      </c>
    </row>
    <row r="46" spans="3:10">
      <c r="C46" s="78">
        <v>20</v>
      </c>
      <c r="D46" s="8">
        <v>791</v>
      </c>
      <c r="E46" s="8" t="s">
        <v>40</v>
      </c>
      <c r="F46" s="8">
        <v>1001270</v>
      </c>
      <c r="G46" s="8" t="s">
        <v>34</v>
      </c>
      <c r="H46" s="84" t="s">
        <v>1682</v>
      </c>
      <c r="I46" s="81" t="s">
        <v>7</v>
      </c>
      <c r="J46" s="81" t="s">
        <v>7</v>
      </c>
    </row>
    <row r="47" spans="3:10">
      <c r="C47" s="78">
        <v>21</v>
      </c>
      <c r="D47" s="8">
        <v>792</v>
      </c>
      <c r="E47" s="8" t="s">
        <v>40</v>
      </c>
      <c r="F47" s="8">
        <v>1001271</v>
      </c>
      <c r="G47" s="8" t="s">
        <v>34</v>
      </c>
      <c r="H47" s="84" t="s">
        <v>1682</v>
      </c>
      <c r="I47" s="81" t="s">
        <v>7</v>
      </c>
      <c r="J47" s="81" t="s">
        <v>7</v>
      </c>
    </row>
    <row r="48" spans="3:10">
      <c r="C48" s="78">
        <v>22</v>
      </c>
      <c r="D48" s="8">
        <v>794</v>
      </c>
      <c r="E48" s="8" t="s">
        <v>40</v>
      </c>
      <c r="F48" s="8">
        <v>1001273</v>
      </c>
      <c r="G48" s="8" t="s">
        <v>34</v>
      </c>
      <c r="H48" s="84" t="s">
        <v>1682</v>
      </c>
      <c r="I48" s="81" t="s">
        <v>7</v>
      </c>
      <c r="J48" s="81" t="s">
        <v>7</v>
      </c>
    </row>
    <row r="49" spans="3:10">
      <c r="C49" s="78">
        <v>23</v>
      </c>
      <c r="D49" s="8">
        <v>795</v>
      </c>
      <c r="E49" s="8" t="s">
        <v>40</v>
      </c>
      <c r="F49" s="8">
        <v>1001274</v>
      </c>
      <c r="G49" s="8" t="s">
        <v>34</v>
      </c>
      <c r="H49" s="84" t="s">
        <v>1682</v>
      </c>
      <c r="I49" s="81" t="s">
        <v>7</v>
      </c>
      <c r="J49" s="81" t="s">
        <v>7</v>
      </c>
    </row>
    <row r="50" spans="3:10">
      <c r="C50" s="78">
        <v>24</v>
      </c>
      <c r="D50" s="8">
        <v>796</v>
      </c>
      <c r="E50" s="8" t="s">
        <v>40</v>
      </c>
      <c r="F50" s="8">
        <v>1001275</v>
      </c>
      <c r="G50" s="8" t="s">
        <v>34</v>
      </c>
      <c r="H50" s="84" t="s">
        <v>1682</v>
      </c>
      <c r="I50" s="81" t="s">
        <v>7</v>
      </c>
      <c r="J50" s="81" t="s">
        <v>7</v>
      </c>
    </row>
    <row r="51" spans="3:10">
      <c r="C51" s="78">
        <v>25</v>
      </c>
      <c r="D51" s="8">
        <v>797</v>
      </c>
      <c r="E51" s="8" t="s">
        <v>40</v>
      </c>
      <c r="F51" s="8">
        <v>1001276</v>
      </c>
      <c r="G51" s="8" t="s">
        <v>34</v>
      </c>
      <c r="H51" s="84" t="s">
        <v>1682</v>
      </c>
      <c r="I51" s="81" t="s">
        <v>7</v>
      </c>
      <c r="J51" s="81" t="s">
        <v>7</v>
      </c>
    </row>
    <row r="52" spans="3:10">
      <c r="C52" s="78">
        <v>26</v>
      </c>
      <c r="D52" s="8">
        <v>799</v>
      </c>
      <c r="E52" s="8" t="s">
        <v>40</v>
      </c>
      <c r="F52" s="8">
        <v>1001278</v>
      </c>
      <c r="G52" s="8" t="s">
        <v>34</v>
      </c>
      <c r="H52" s="84" t="s">
        <v>1682</v>
      </c>
      <c r="I52" s="81" t="s">
        <v>7</v>
      </c>
      <c r="J52" s="81" t="s">
        <v>7</v>
      </c>
    </row>
    <row r="53" spans="3:10">
      <c r="C53" s="78">
        <v>27</v>
      </c>
      <c r="D53" s="8">
        <v>800</v>
      </c>
      <c r="E53" s="8" t="s">
        <v>40</v>
      </c>
      <c r="F53" s="8">
        <v>1001279</v>
      </c>
      <c r="G53" s="8" t="s">
        <v>34</v>
      </c>
      <c r="H53" s="84" t="s">
        <v>1682</v>
      </c>
      <c r="I53" s="81" t="s">
        <v>7</v>
      </c>
      <c r="J53" s="81" t="s">
        <v>7</v>
      </c>
    </row>
    <row r="54" spans="3:10">
      <c r="C54" s="78">
        <v>28</v>
      </c>
      <c r="D54" s="8">
        <v>801</v>
      </c>
      <c r="E54" s="8" t="s">
        <v>40</v>
      </c>
      <c r="F54" s="8">
        <v>1001280</v>
      </c>
      <c r="G54" s="8" t="s">
        <v>34</v>
      </c>
      <c r="H54" s="84" t="s">
        <v>1682</v>
      </c>
      <c r="I54" s="81" t="s">
        <v>7</v>
      </c>
      <c r="J54" s="81" t="s">
        <v>7</v>
      </c>
    </row>
    <row r="55" spans="3:10">
      <c r="C55" s="78">
        <v>29</v>
      </c>
      <c r="D55" s="8">
        <v>802</v>
      </c>
      <c r="E55" s="8" t="s">
        <v>40</v>
      </c>
      <c r="F55" s="8">
        <v>1001281</v>
      </c>
      <c r="G55" s="8" t="s">
        <v>34</v>
      </c>
      <c r="H55" s="84" t="s">
        <v>1682</v>
      </c>
      <c r="I55" s="81" t="s">
        <v>7</v>
      </c>
      <c r="J55" s="81" t="s">
        <v>7</v>
      </c>
    </row>
    <row r="56" spans="3:10">
      <c r="C56" s="78">
        <v>30</v>
      </c>
      <c r="D56" s="8">
        <v>804</v>
      </c>
      <c r="E56" s="8" t="s">
        <v>40</v>
      </c>
      <c r="F56" s="8">
        <v>1001283</v>
      </c>
      <c r="G56" s="8" t="s">
        <v>34</v>
      </c>
      <c r="H56" s="84" t="s">
        <v>1682</v>
      </c>
      <c r="I56" s="81" t="s">
        <v>7</v>
      </c>
      <c r="J56" s="81" t="s">
        <v>7</v>
      </c>
    </row>
    <row r="57" spans="3:10">
      <c r="C57" s="78">
        <v>31</v>
      </c>
      <c r="D57" s="8">
        <v>805</v>
      </c>
      <c r="E57" s="8" t="s">
        <v>40</v>
      </c>
      <c r="F57" s="8">
        <v>1001284</v>
      </c>
      <c r="G57" s="8" t="s">
        <v>34</v>
      </c>
      <c r="H57" s="84" t="s">
        <v>1682</v>
      </c>
      <c r="I57" s="81" t="s">
        <v>7</v>
      </c>
      <c r="J57" s="81" t="s">
        <v>7</v>
      </c>
    </row>
    <row r="58" spans="3:10">
      <c r="C58" s="78">
        <v>32</v>
      </c>
      <c r="D58" s="8">
        <v>806</v>
      </c>
      <c r="E58" s="8" t="s">
        <v>40</v>
      </c>
      <c r="F58" s="8">
        <v>1001285</v>
      </c>
      <c r="G58" s="8" t="s">
        <v>34</v>
      </c>
      <c r="H58" s="84" t="s">
        <v>1682</v>
      </c>
      <c r="I58" s="81" t="s">
        <v>7</v>
      </c>
      <c r="J58" s="81" t="s">
        <v>7</v>
      </c>
    </row>
    <row r="59" spans="3:10">
      <c r="C59" s="78">
        <v>33</v>
      </c>
      <c r="D59" s="8">
        <v>807</v>
      </c>
      <c r="E59" s="8" t="s">
        <v>40</v>
      </c>
      <c r="F59" s="8">
        <v>1001286</v>
      </c>
      <c r="G59" s="8" t="s">
        <v>34</v>
      </c>
      <c r="H59" s="84" t="s">
        <v>1682</v>
      </c>
      <c r="I59" s="81" t="s">
        <v>7</v>
      </c>
      <c r="J59" s="81" t="s">
        <v>7</v>
      </c>
    </row>
    <row r="60" spans="3:10">
      <c r="C60" s="78">
        <v>34</v>
      </c>
      <c r="D60" s="8">
        <v>809</v>
      </c>
      <c r="E60" s="8" t="s">
        <v>40</v>
      </c>
      <c r="F60" s="8">
        <v>1001288</v>
      </c>
      <c r="G60" s="8" t="s">
        <v>34</v>
      </c>
      <c r="H60" s="84" t="s">
        <v>1682</v>
      </c>
      <c r="I60" s="81" t="s">
        <v>7</v>
      </c>
      <c r="J60" s="81" t="s">
        <v>7</v>
      </c>
    </row>
    <row r="61" spans="3:10">
      <c r="C61" s="78">
        <v>35</v>
      </c>
      <c r="D61" s="8">
        <v>810</v>
      </c>
      <c r="E61" s="8" t="s">
        <v>40</v>
      </c>
      <c r="F61" s="8">
        <v>1001289</v>
      </c>
      <c r="G61" s="8" t="s">
        <v>34</v>
      </c>
      <c r="H61" s="84" t="s">
        <v>1682</v>
      </c>
      <c r="I61" s="81" t="s">
        <v>7</v>
      </c>
      <c r="J61" s="81" t="s">
        <v>7</v>
      </c>
    </row>
    <row r="62" spans="3:10">
      <c r="C62" s="78">
        <v>36</v>
      </c>
      <c r="D62" s="8">
        <v>811</v>
      </c>
      <c r="E62" s="8" t="s">
        <v>40</v>
      </c>
      <c r="F62" s="8">
        <v>1001290</v>
      </c>
      <c r="G62" s="8" t="s">
        <v>34</v>
      </c>
      <c r="H62" s="84" t="s">
        <v>1682</v>
      </c>
      <c r="I62" s="81" t="s">
        <v>7</v>
      </c>
      <c r="J62" s="81" t="s">
        <v>7</v>
      </c>
    </row>
    <row r="63" spans="3:10">
      <c r="C63" s="78">
        <v>37</v>
      </c>
      <c r="D63" s="8">
        <v>812</v>
      </c>
      <c r="E63" s="8" t="s">
        <v>40</v>
      </c>
      <c r="F63" s="8">
        <v>1001291</v>
      </c>
      <c r="G63" s="8" t="s">
        <v>34</v>
      </c>
      <c r="H63" s="84" t="s">
        <v>1682</v>
      </c>
      <c r="I63" s="81" t="s">
        <v>7</v>
      </c>
      <c r="J63" s="81" t="s">
        <v>7</v>
      </c>
    </row>
    <row r="64" spans="3:10">
      <c r="C64" s="78">
        <v>38</v>
      </c>
      <c r="D64" s="8">
        <v>814</v>
      </c>
      <c r="E64" s="8" t="s">
        <v>40</v>
      </c>
      <c r="F64" s="8">
        <v>1001293</v>
      </c>
      <c r="G64" s="8" t="s">
        <v>34</v>
      </c>
      <c r="H64" s="84" t="s">
        <v>1682</v>
      </c>
      <c r="I64" s="81" t="s">
        <v>7</v>
      </c>
      <c r="J64" s="81" t="s">
        <v>7</v>
      </c>
    </row>
    <row r="65" spans="3:10">
      <c r="C65" s="78">
        <v>39</v>
      </c>
      <c r="D65" s="8">
        <v>815</v>
      </c>
      <c r="E65" s="8" t="s">
        <v>40</v>
      </c>
      <c r="F65" s="8">
        <v>1001294</v>
      </c>
      <c r="G65" s="8" t="s">
        <v>34</v>
      </c>
      <c r="H65" s="84" t="s">
        <v>1682</v>
      </c>
      <c r="I65" s="81" t="s">
        <v>7</v>
      </c>
      <c r="J65" s="81" t="s">
        <v>7</v>
      </c>
    </row>
    <row r="66" spans="3:10">
      <c r="C66" s="78">
        <v>40</v>
      </c>
      <c r="D66" s="8">
        <v>816</v>
      </c>
      <c r="E66" s="8" t="s">
        <v>40</v>
      </c>
      <c r="F66" s="8">
        <v>1001295</v>
      </c>
      <c r="G66" s="8" t="s">
        <v>34</v>
      </c>
      <c r="H66" s="84" t="s">
        <v>1682</v>
      </c>
      <c r="I66" s="81" t="s">
        <v>7</v>
      </c>
      <c r="J66" s="81" t="s">
        <v>7</v>
      </c>
    </row>
    <row r="67" spans="3:10">
      <c r="C67" s="78">
        <v>41</v>
      </c>
      <c r="D67" s="8">
        <v>817</v>
      </c>
      <c r="E67" s="8" t="s">
        <v>40</v>
      </c>
      <c r="F67" s="8">
        <v>1001296</v>
      </c>
      <c r="G67" s="8" t="s">
        <v>34</v>
      </c>
      <c r="H67" s="84" t="s">
        <v>1682</v>
      </c>
      <c r="I67" s="81" t="s">
        <v>7</v>
      </c>
      <c r="J67" s="81" t="s">
        <v>7</v>
      </c>
    </row>
    <row r="68" spans="3:10">
      <c r="C68" s="78">
        <v>42</v>
      </c>
      <c r="D68" s="8">
        <v>819</v>
      </c>
      <c r="E68" s="8" t="s">
        <v>40</v>
      </c>
      <c r="F68" s="8">
        <v>1001298</v>
      </c>
      <c r="G68" s="8" t="s">
        <v>34</v>
      </c>
      <c r="H68" s="84" t="s">
        <v>1682</v>
      </c>
      <c r="I68" s="81" t="s">
        <v>7</v>
      </c>
      <c r="J68" s="81" t="s">
        <v>7</v>
      </c>
    </row>
    <row r="69" spans="3:10">
      <c r="C69" s="78">
        <v>43</v>
      </c>
      <c r="D69" s="8">
        <v>820</v>
      </c>
      <c r="E69" s="8" t="s">
        <v>40</v>
      </c>
      <c r="F69" s="8">
        <v>1001299</v>
      </c>
      <c r="G69" s="8" t="s">
        <v>34</v>
      </c>
      <c r="H69" s="84" t="s">
        <v>1682</v>
      </c>
      <c r="I69" s="81" t="s">
        <v>7</v>
      </c>
      <c r="J69" s="81" t="s">
        <v>7</v>
      </c>
    </row>
    <row r="70" spans="3:10">
      <c r="C70" s="78">
        <v>44</v>
      </c>
      <c r="D70" s="8">
        <v>821</v>
      </c>
      <c r="E70" s="8" t="s">
        <v>40</v>
      </c>
      <c r="F70" s="8">
        <v>1001300</v>
      </c>
      <c r="G70" s="8" t="s">
        <v>34</v>
      </c>
      <c r="H70" s="84" t="s">
        <v>1682</v>
      </c>
      <c r="I70" s="81" t="s">
        <v>7</v>
      </c>
      <c r="J70" s="81" t="s">
        <v>7</v>
      </c>
    </row>
    <row r="71" spans="3:10">
      <c r="C71" s="78">
        <v>45</v>
      </c>
      <c r="D71" s="8">
        <v>822</v>
      </c>
      <c r="E71" s="8" t="s">
        <v>40</v>
      </c>
      <c r="F71" s="8">
        <v>1001301</v>
      </c>
      <c r="G71" s="8" t="s">
        <v>34</v>
      </c>
      <c r="H71" s="84" t="s">
        <v>1682</v>
      </c>
      <c r="I71" s="81" t="s">
        <v>7</v>
      </c>
      <c r="J71" s="81" t="s">
        <v>7</v>
      </c>
    </row>
    <row r="72" spans="3:10">
      <c r="C72" s="78">
        <v>46</v>
      </c>
      <c r="D72" s="8">
        <v>824</v>
      </c>
      <c r="E72" s="8" t="s">
        <v>40</v>
      </c>
      <c r="F72" s="8">
        <v>1001303</v>
      </c>
      <c r="G72" s="8" t="s">
        <v>34</v>
      </c>
      <c r="H72" s="84" t="s">
        <v>1682</v>
      </c>
      <c r="I72" s="81" t="s">
        <v>7</v>
      </c>
      <c r="J72" s="81" t="s">
        <v>7</v>
      </c>
    </row>
    <row r="73" spans="3:10">
      <c r="C73" s="78">
        <v>47</v>
      </c>
      <c r="D73" s="8">
        <v>825</v>
      </c>
      <c r="E73" s="8" t="s">
        <v>40</v>
      </c>
      <c r="F73" s="8">
        <v>1001304</v>
      </c>
      <c r="G73" s="8" t="s">
        <v>34</v>
      </c>
      <c r="H73" s="84" t="s">
        <v>1682</v>
      </c>
      <c r="I73" s="81" t="s">
        <v>7</v>
      </c>
      <c r="J73" s="81" t="s">
        <v>7</v>
      </c>
    </row>
    <row r="74" spans="3:10">
      <c r="C74" s="78">
        <v>48</v>
      </c>
      <c r="D74" s="8">
        <v>826</v>
      </c>
      <c r="E74" s="8" t="s">
        <v>40</v>
      </c>
      <c r="F74" s="8">
        <v>1001305</v>
      </c>
      <c r="G74" s="8" t="s">
        <v>34</v>
      </c>
      <c r="H74" s="84" t="s">
        <v>1682</v>
      </c>
      <c r="I74" s="81" t="s">
        <v>7</v>
      </c>
      <c r="J74" s="81" t="s">
        <v>7</v>
      </c>
    </row>
    <row r="75" spans="3:10">
      <c r="C75" s="78">
        <v>49</v>
      </c>
      <c r="D75" s="8">
        <v>827</v>
      </c>
      <c r="E75" s="8" t="s">
        <v>40</v>
      </c>
      <c r="F75" s="8">
        <v>1001306</v>
      </c>
      <c r="G75" s="8" t="s">
        <v>34</v>
      </c>
      <c r="H75" s="84" t="s">
        <v>1682</v>
      </c>
      <c r="I75" s="81" t="s">
        <v>7</v>
      </c>
      <c r="J75" s="81" t="s">
        <v>7</v>
      </c>
    </row>
    <row r="76" spans="3:10">
      <c r="C76" s="78">
        <v>50</v>
      </c>
      <c r="D76" s="8">
        <v>829</v>
      </c>
      <c r="E76" s="8" t="s">
        <v>40</v>
      </c>
      <c r="F76" s="8">
        <v>1001308</v>
      </c>
      <c r="G76" s="8" t="s">
        <v>34</v>
      </c>
      <c r="H76" s="84" t="s">
        <v>1682</v>
      </c>
      <c r="I76" s="81" t="s">
        <v>7</v>
      </c>
      <c r="J76" s="81" t="s">
        <v>7</v>
      </c>
    </row>
    <row r="77" spans="3:10">
      <c r="C77" s="78">
        <v>51</v>
      </c>
      <c r="D77" s="8">
        <v>830</v>
      </c>
      <c r="E77" s="8" t="s">
        <v>40</v>
      </c>
      <c r="F77" s="8">
        <v>1001309</v>
      </c>
      <c r="G77" s="8" t="s">
        <v>34</v>
      </c>
      <c r="H77" s="84" t="s">
        <v>1682</v>
      </c>
      <c r="I77" s="81" t="s">
        <v>7</v>
      </c>
      <c r="J77" s="81" t="s">
        <v>7</v>
      </c>
    </row>
    <row r="78" spans="3:10">
      <c r="C78" s="78">
        <v>52</v>
      </c>
      <c r="D78" s="8">
        <v>831</v>
      </c>
      <c r="E78" s="8" t="s">
        <v>40</v>
      </c>
      <c r="F78" s="8">
        <v>1001310</v>
      </c>
      <c r="G78" s="8" t="s">
        <v>34</v>
      </c>
      <c r="H78" s="84" t="s">
        <v>1682</v>
      </c>
      <c r="I78" s="81" t="s">
        <v>7</v>
      </c>
      <c r="J78" s="81" t="s">
        <v>7</v>
      </c>
    </row>
    <row r="79" spans="3:10">
      <c r="C79" s="78">
        <v>53</v>
      </c>
      <c r="D79" s="8">
        <v>832</v>
      </c>
      <c r="E79" s="8" t="s">
        <v>40</v>
      </c>
      <c r="F79" s="8">
        <v>1001311</v>
      </c>
      <c r="G79" s="8" t="s">
        <v>34</v>
      </c>
      <c r="H79" s="84" t="s">
        <v>1682</v>
      </c>
      <c r="I79" s="81" t="s">
        <v>7</v>
      </c>
      <c r="J79" s="81" t="s">
        <v>7</v>
      </c>
    </row>
    <row r="80" spans="3:10">
      <c r="C80" s="78">
        <v>54</v>
      </c>
      <c r="D80" s="8">
        <v>834</v>
      </c>
      <c r="E80" s="8" t="s">
        <v>40</v>
      </c>
      <c r="F80" s="8">
        <v>1001313</v>
      </c>
      <c r="G80" s="8" t="s">
        <v>34</v>
      </c>
      <c r="H80" s="84" t="s">
        <v>1682</v>
      </c>
      <c r="I80" s="81" t="s">
        <v>7</v>
      </c>
      <c r="J80" s="81" t="s">
        <v>7</v>
      </c>
    </row>
    <row r="81" spans="3:10">
      <c r="C81" s="78">
        <v>55</v>
      </c>
      <c r="D81" s="8">
        <v>835</v>
      </c>
      <c r="E81" s="8" t="s">
        <v>40</v>
      </c>
      <c r="F81" s="8">
        <v>1001314</v>
      </c>
      <c r="G81" s="8" t="s">
        <v>34</v>
      </c>
      <c r="H81" s="84" t="s">
        <v>1682</v>
      </c>
      <c r="I81" s="81" t="s">
        <v>7</v>
      </c>
      <c r="J81" s="81" t="s">
        <v>7</v>
      </c>
    </row>
    <row r="82" spans="3:10">
      <c r="C82" s="78">
        <v>56</v>
      </c>
      <c r="D82" s="8">
        <v>836</v>
      </c>
      <c r="E82" s="8" t="s">
        <v>40</v>
      </c>
      <c r="F82" s="8">
        <v>1001315</v>
      </c>
      <c r="G82" s="8" t="s">
        <v>34</v>
      </c>
      <c r="H82" s="84" t="s">
        <v>1682</v>
      </c>
      <c r="I82" s="81" t="s">
        <v>7</v>
      </c>
      <c r="J82" s="81" t="s">
        <v>7</v>
      </c>
    </row>
    <row r="83" spans="3:10">
      <c r="C83" s="78">
        <v>57</v>
      </c>
      <c r="D83" s="8">
        <v>837</v>
      </c>
      <c r="E83" s="8" t="s">
        <v>40</v>
      </c>
      <c r="F83" s="8">
        <v>1001316</v>
      </c>
      <c r="G83" s="8" t="s">
        <v>34</v>
      </c>
      <c r="H83" s="84" t="s">
        <v>1682</v>
      </c>
      <c r="I83" s="81" t="s">
        <v>7</v>
      </c>
      <c r="J83" s="81" t="s">
        <v>7</v>
      </c>
    </row>
    <row r="84" spans="3:10">
      <c r="C84" s="78">
        <v>58</v>
      </c>
      <c r="D84" s="8">
        <v>839</v>
      </c>
      <c r="E84" s="8" t="s">
        <v>40</v>
      </c>
      <c r="F84" s="8">
        <v>1001318</v>
      </c>
      <c r="G84" s="8" t="s">
        <v>34</v>
      </c>
      <c r="H84" s="84" t="s">
        <v>1682</v>
      </c>
      <c r="I84" s="81" t="s">
        <v>7</v>
      </c>
      <c r="J84" s="81" t="s">
        <v>7</v>
      </c>
    </row>
    <row r="85" spans="3:10">
      <c r="C85" s="78">
        <v>59</v>
      </c>
      <c r="D85" s="8">
        <v>840</v>
      </c>
      <c r="E85" s="8" t="s">
        <v>40</v>
      </c>
      <c r="F85" s="8">
        <v>1001319</v>
      </c>
      <c r="G85" s="8" t="s">
        <v>34</v>
      </c>
      <c r="H85" s="84" t="s">
        <v>1682</v>
      </c>
      <c r="I85" s="81" t="s">
        <v>7</v>
      </c>
      <c r="J85" s="81" t="s">
        <v>7</v>
      </c>
    </row>
    <row r="86" spans="3:10">
      <c r="C86" s="78">
        <v>60</v>
      </c>
      <c r="D86" s="8">
        <v>841</v>
      </c>
      <c r="E86" s="8" t="s">
        <v>40</v>
      </c>
      <c r="F86" s="8">
        <v>1001320</v>
      </c>
      <c r="G86" s="8" t="s">
        <v>34</v>
      </c>
      <c r="H86" s="84" t="s">
        <v>1682</v>
      </c>
      <c r="I86" s="81" t="s">
        <v>7</v>
      </c>
      <c r="J86" s="81" t="s">
        <v>7</v>
      </c>
    </row>
    <row r="87" spans="3:10">
      <c r="C87" s="78">
        <v>61</v>
      </c>
      <c r="D87" s="8">
        <v>845</v>
      </c>
      <c r="E87" s="8" t="s">
        <v>40</v>
      </c>
      <c r="F87" s="8">
        <v>1001324</v>
      </c>
      <c r="G87" s="8" t="s">
        <v>34</v>
      </c>
      <c r="H87" s="84" t="s">
        <v>1682</v>
      </c>
      <c r="I87" s="81" t="s">
        <v>7</v>
      </c>
      <c r="J87" s="81" t="s">
        <v>7</v>
      </c>
    </row>
    <row r="88" spans="3:10">
      <c r="C88" s="78">
        <v>62</v>
      </c>
      <c r="D88" s="8">
        <v>846</v>
      </c>
      <c r="E88" s="8" t="s">
        <v>40</v>
      </c>
      <c r="F88" s="8">
        <v>1001325</v>
      </c>
      <c r="G88" s="8" t="s">
        <v>34</v>
      </c>
      <c r="H88" s="84" t="s">
        <v>1682</v>
      </c>
      <c r="I88" s="81" t="s">
        <v>7</v>
      </c>
      <c r="J88" s="81" t="s">
        <v>7</v>
      </c>
    </row>
    <row r="89" spans="3:10">
      <c r="C89" s="78">
        <v>63</v>
      </c>
      <c r="D89" s="8">
        <v>850</v>
      </c>
      <c r="E89" s="8" t="s">
        <v>40</v>
      </c>
      <c r="F89" s="8">
        <v>1001329</v>
      </c>
      <c r="G89" s="8" t="s">
        <v>34</v>
      </c>
      <c r="H89" s="84" t="s">
        <v>1682</v>
      </c>
      <c r="I89" s="81" t="s">
        <v>7</v>
      </c>
      <c r="J89" s="81" t="s">
        <v>7</v>
      </c>
    </row>
    <row r="90" spans="3:10">
      <c r="C90" s="78">
        <v>64</v>
      </c>
      <c r="D90" s="8">
        <v>851</v>
      </c>
      <c r="E90" s="8" t="s">
        <v>40</v>
      </c>
      <c r="F90" s="8">
        <v>1001330</v>
      </c>
      <c r="G90" s="8" t="s">
        <v>34</v>
      </c>
      <c r="H90" s="84" t="s">
        <v>1682</v>
      </c>
      <c r="I90" s="81" t="s">
        <v>7</v>
      </c>
      <c r="J90" s="81" t="s">
        <v>7</v>
      </c>
    </row>
    <row r="91" spans="3:10">
      <c r="C91" s="78">
        <v>65</v>
      </c>
      <c r="D91" s="8">
        <v>855</v>
      </c>
      <c r="E91" s="8" t="s">
        <v>40</v>
      </c>
      <c r="F91" s="8">
        <v>1001334</v>
      </c>
      <c r="G91" s="8" t="s">
        <v>34</v>
      </c>
      <c r="H91" s="84" t="s">
        <v>1682</v>
      </c>
      <c r="I91" s="81" t="s">
        <v>7</v>
      </c>
      <c r="J91" s="81" t="s">
        <v>7</v>
      </c>
    </row>
    <row r="92" spans="3:10">
      <c r="C92" s="78">
        <v>66</v>
      </c>
      <c r="D92" s="8">
        <v>856</v>
      </c>
      <c r="E92" s="8" t="s">
        <v>40</v>
      </c>
      <c r="F92" s="8">
        <v>1001335</v>
      </c>
      <c r="G92" s="8" t="s">
        <v>34</v>
      </c>
      <c r="H92" s="84" t="s">
        <v>1682</v>
      </c>
      <c r="I92" s="81" t="s">
        <v>7</v>
      </c>
      <c r="J92" s="81" t="s">
        <v>7</v>
      </c>
    </row>
    <row r="93" spans="3:10">
      <c r="C93" s="78">
        <v>67</v>
      </c>
      <c r="D93" s="8">
        <v>904</v>
      </c>
      <c r="E93" s="8" t="s">
        <v>40</v>
      </c>
      <c r="F93" s="8">
        <v>1001383</v>
      </c>
      <c r="G93" s="8" t="s">
        <v>34</v>
      </c>
      <c r="H93" s="84" t="s">
        <v>1682</v>
      </c>
      <c r="I93" s="81" t="s">
        <v>7</v>
      </c>
      <c r="J93" s="81" t="s">
        <v>7</v>
      </c>
    </row>
    <row r="94" spans="3:10">
      <c r="C94" s="78">
        <v>68</v>
      </c>
      <c r="D94" s="8">
        <v>926</v>
      </c>
      <c r="E94" s="8" t="s">
        <v>40</v>
      </c>
      <c r="F94" s="8">
        <v>1001405</v>
      </c>
      <c r="G94" s="8" t="s">
        <v>34</v>
      </c>
      <c r="H94" s="84" t="s">
        <v>1682</v>
      </c>
      <c r="I94" s="81" t="s">
        <v>7</v>
      </c>
      <c r="J94" s="81" t="s">
        <v>7</v>
      </c>
    </row>
    <row r="95" spans="3:10">
      <c r="C95" s="78">
        <v>69</v>
      </c>
      <c r="D95" s="8">
        <v>927</v>
      </c>
      <c r="E95" s="8" t="s">
        <v>40</v>
      </c>
      <c r="F95" s="8">
        <v>1001406</v>
      </c>
      <c r="G95" s="8" t="s">
        <v>34</v>
      </c>
      <c r="H95" s="84" t="s">
        <v>1682</v>
      </c>
      <c r="I95" s="81" t="s">
        <v>7</v>
      </c>
      <c r="J95" s="81" t="s">
        <v>7</v>
      </c>
    </row>
    <row r="96" spans="3:10">
      <c r="C96" s="78">
        <v>70</v>
      </c>
      <c r="D96" s="8">
        <v>937</v>
      </c>
      <c r="E96" s="8" t="s">
        <v>40</v>
      </c>
      <c r="F96" s="8">
        <v>1001416</v>
      </c>
      <c r="G96" s="8" t="s">
        <v>34</v>
      </c>
      <c r="H96" s="84" t="s">
        <v>1682</v>
      </c>
      <c r="I96" s="81" t="s">
        <v>7</v>
      </c>
      <c r="J96" s="81" t="s">
        <v>7</v>
      </c>
    </row>
    <row r="97" spans="3:10">
      <c r="C97" s="78">
        <v>71</v>
      </c>
      <c r="D97" s="8">
        <v>938</v>
      </c>
      <c r="E97" s="8" t="s">
        <v>40</v>
      </c>
      <c r="F97" s="8">
        <v>1001417</v>
      </c>
      <c r="G97" s="8" t="s">
        <v>34</v>
      </c>
      <c r="H97" s="84" t="s">
        <v>1682</v>
      </c>
      <c r="I97" s="81" t="s">
        <v>7</v>
      </c>
      <c r="J97" s="81" t="s">
        <v>7</v>
      </c>
    </row>
    <row r="98" spans="3:10">
      <c r="C98" s="78">
        <v>72</v>
      </c>
      <c r="D98" s="8">
        <v>957</v>
      </c>
      <c r="E98" s="8" t="s">
        <v>40</v>
      </c>
      <c r="F98" s="8">
        <v>1001436</v>
      </c>
      <c r="G98" s="8" t="s">
        <v>34</v>
      </c>
      <c r="H98" s="84" t="s">
        <v>1682</v>
      </c>
      <c r="I98" s="81" t="s">
        <v>7</v>
      </c>
      <c r="J98" s="81" t="s">
        <v>7</v>
      </c>
    </row>
    <row r="99" spans="3:10">
      <c r="C99" s="78">
        <v>73</v>
      </c>
      <c r="D99" s="8">
        <v>958</v>
      </c>
      <c r="E99" s="8" t="s">
        <v>40</v>
      </c>
      <c r="F99" s="8">
        <v>1001437</v>
      </c>
      <c r="G99" s="8" t="s">
        <v>34</v>
      </c>
      <c r="H99" s="84" t="s">
        <v>1682</v>
      </c>
      <c r="I99" s="81" t="s">
        <v>7</v>
      </c>
      <c r="J99" s="81" t="s">
        <v>7</v>
      </c>
    </row>
    <row r="100" spans="3:10">
      <c r="C100" s="78">
        <v>74</v>
      </c>
      <c r="D100" s="8">
        <v>978</v>
      </c>
      <c r="E100" s="8" t="s">
        <v>40</v>
      </c>
      <c r="F100" s="8">
        <v>1001457</v>
      </c>
      <c r="G100" s="8" t="s">
        <v>34</v>
      </c>
      <c r="H100" s="84" t="s">
        <v>1682</v>
      </c>
      <c r="I100" s="81" t="s">
        <v>7</v>
      </c>
      <c r="J100" s="81" t="s">
        <v>7</v>
      </c>
    </row>
    <row r="101" spans="3:10">
      <c r="C101" s="78">
        <v>75</v>
      </c>
      <c r="D101" s="8">
        <v>989</v>
      </c>
      <c r="E101" s="8" t="s">
        <v>40</v>
      </c>
      <c r="F101" s="8">
        <v>1001468</v>
      </c>
      <c r="G101" s="8" t="s">
        <v>34</v>
      </c>
      <c r="H101" s="84" t="s">
        <v>1682</v>
      </c>
      <c r="I101" s="81" t="s">
        <v>7</v>
      </c>
      <c r="J101" s="81" t="s">
        <v>7</v>
      </c>
    </row>
    <row r="102" spans="3:10">
      <c r="C102" s="78">
        <v>76</v>
      </c>
      <c r="D102" s="8">
        <v>1019</v>
      </c>
      <c r="E102" s="8" t="s">
        <v>40</v>
      </c>
      <c r="F102" s="8">
        <v>1001498</v>
      </c>
      <c r="G102" s="8" t="s">
        <v>34</v>
      </c>
      <c r="H102" s="84" t="s">
        <v>1682</v>
      </c>
      <c r="I102" s="81" t="s">
        <v>7</v>
      </c>
      <c r="J102" s="81" t="s">
        <v>7</v>
      </c>
    </row>
  </sheetData>
  <sheetProtection sheet="1" objects="1" sort="0" autoFilter="0" pivotTables="0"/>
  <phoneticPr fontId="18" type="noConversion"/>
  <conditionalFormatting sqref="H15">
    <cfRule type="expression" dxfId="834" priority="16">
      <formula>ISBLANK(H15)=FALSE</formula>
    </cfRule>
  </conditionalFormatting>
  <conditionalFormatting sqref="K13">
    <cfRule type="expression" dxfId="833" priority="15">
      <formula>ISBLANK(K13)=FALSE</formula>
    </cfRule>
  </conditionalFormatting>
  <conditionalFormatting sqref="H17">
    <cfRule type="expression" dxfId="832" priority="14">
      <formula>ISBLANK(H17)=FALSE</formula>
    </cfRule>
  </conditionalFormatting>
  <conditionalFormatting sqref="K15">
    <cfRule type="expression" dxfId="831" priority="13">
      <formula>ISBLANK(K15)=FALSE</formula>
    </cfRule>
  </conditionalFormatting>
  <conditionalFormatting sqref="H13">
    <cfRule type="expression" dxfId="830" priority="12">
      <formula>ISBLANK(H13)=FALSE</formula>
    </cfRule>
  </conditionalFormatting>
  <conditionalFormatting sqref="E15">
    <cfRule type="expression" dxfId="829" priority="11">
      <formula>ISBLANK(E15)=FALSE</formula>
    </cfRule>
  </conditionalFormatting>
  <conditionalFormatting sqref="E17">
    <cfRule type="expression" dxfId="828" priority="10">
      <formula>ISBLANK(E17)=FALSE</formula>
    </cfRule>
  </conditionalFormatting>
  <conditionalFormatting sqref="E19">
    <cfRule type="expression" dxfId="827" priority="9">
      <formula>ISBLANK(E19)=FALSE</formula>
    </cfRule>
  </conditionalFormatting>
  <conditionalFormatting sqref="E21">
    <cfRule type="expression" dxfId="826" priority="8">
      <formula>ISBLANK(E21)=FALSE</formula>
    </cfRule>
  </conditionalFormatting>
  <conditionalFormatting sqref="E23">
    <cfRule type="expression" dxfId="825" priority="7">
      <formula>ISBLANK(E23)=FALSE</formula>
    </cfRule>
  </conditionalFormatting>
  <conditionalFormatting sqref="H19">
    <cfRule type="expression" dxfId="824" priority="6">
      <formula>ISBLANK(H19)=FALSE</formula>
    </cfRule>
  </conditionalFormatting>
  <conditionalFormatting sqref="E13">
    <cfRule type="expression" dxfId="823" priority="5">
      <formula>ISBLANK(E13)=FALSE</formula>
    </cfRule>
  </conditionalFormatting>
  <conditionalFormatting sqref="N15">
    <cfRule type="expression" dxfId="822" priority="4">
      <formula>ISBLANK(N17)=FALSE</formula>
    </cfRule>
  </conditionalFormatting>
  <conditionalFormatting sqref="N17">
    <cfRule type="expression" dxfId="821" priority="3">
      <formula>ISBLANK(N17)=FALSE</formula>
    </cfRule>
  </conditionalFormatting>
  <conditionalFormatting sqref="N13">
    <cfRule type="expression" dxfId="820" priority="1">
      <formula>ISBLANK(N13)=FALSE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243" r:id="rId4" name="Label1">
          <controlPr defaultSize="0" autoLine="0" r:id="rId5">
            <anchor moveWithCells="1">
              <from>
                <xdr:col>9</xdr:col>
                <xdr:colOff>495300</xdr:colOff>
                <xdr:row>0</xdr:row>
                <xdr:rowOff>114300</xdr:rowOff>
              </from>
              <to>
                <xdr:col>9</xdr:col>
                <xdr:colOff>2305050</xdr:colOff>
                <xdr:row>9</xdr:row>
                <xdr:rowOff>76200</xdr:rowOff>
              </to>
            </anchor>
          </controlPr>
        </control>
      </mc:Choice>
      <mc:Fallback>
        <control shapeId="10243" r:id="rId4" name="Label1"/>
      </mc:Fallback>
    </mc:AlternateContent>
    <mc:AlternateContent xmlns:mc="http://schemas.openxmlformats.org/markup-compatibility/2006">
      <mc:Choice Requires="x14">
        <control shapeId="10244" r:id="rId6" name="Label2">
          <controlPr defaultSize="0" autoLine="0" autoPict="0" r:id="rId7">
            <anchor moveWithCells="1">
              <from>
                <xdr:col>2</xdr:col>
                <xdr:colOff>76200</xdr:colOff>
                <xdr:row>0</xdr:row>
                <xdr:rowOff>152400</xdr:rowOff>
              </from>
              <to>
                <xdr:col>16</xdr:col>
                <xdr:colOff>1905000</xdr:colOff>
                <xdr:row>8</xdr:row>
                <xdr:rowOff>76200</xdr:rowOff>
              </to>
            </anchor>
          </controlPr>
        </control>
      </mc:Choice>
      <mc:Fallback>
        <control shapeId="10244" r:id="rId6" name="Label2"/>
      </mc:Fallback>
    </mc:AlternateContent>
  </controls>
  <tableParts count="2">
    <tablePart r:id="rId8"/>
    <tablePart r:id="rId9"/>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1C522-571A-4436-A911-AA67A5C0AB32}">
  <sheetPr codeName="Tabelle57"/>
  <dimension ref="A1:O120"/>
  <sheetViews>
    <sheetView showGridLines="0" showRowColHeaders="0" topLeftCell="C1" zoomScale="60" zoomScaleNormal="60" workbookViewId="0">
      <pane ySplit="22" topLeftCell="A23" activePane="bottomLeft" state="frozen"/>
      <selection activeCell="E1" sqref="E1"/>
      <selection pane="bottomLeft" activeCell="K16" sqref="K16"/>
    </sheetView>
  </sheetViews>
  <sheetFormatPr defaultColWidth="11.453125" defaultRowHeight="22.5"/>
  <cols>
    <col min="1" max="2" width="20.54296875" style="8" hidden="1" customWidth="1"/>
    <col min="3" max="4" width="20.54296875" style="8" customWidth="1"/>
    <col min="5" max="5" width="33" style="8" customWidth="1"/>
    <col min="6" max="6" width="22.54296875" style="8" customWidth="1"/>
    <col min="7" max="7" width="31" style="8" customWidth="1"/>
    <col min="8" max="8" width="29" style="8" customWidth="1"/>
    <col min="9" max="9" width="38.453125" style="8" customWidth="1"/>
    <col min="10" max="10" width="29" style="8" customWidth="1"/>
    <col min="11" max="11" width="33.453125" style="8" customWidth="1"/>
    <col min="12" max="12" width="35.453125" style="8" customWidth="1"/>
    <col min="13" max="13" width="41.453125" style="8" customWidth="1"/>
    <col min="14" max="14" width="36.453125" style="8" customWidth="1"/>
    <col min="15" max="15" width="26.54296875" style="8" customWidth="1"/>
    <col min="16" max="16" width="22.54296875" style="8" customWidth="1"/>
    <col min="17" max="16384" width="11.453125" style="8"/>
  </cols>
  <sheetData>
    <row r="1" spans="5:11" s="1" customFormat="1" ht="14"/>
    <row r="2" spans="5:11" s="1" customFormat="1" ht="14"/>
    <row r="3" spans="5:11" s="1" customFormat="1" ht="14"/>
    <row r="4" spans="5:11" s="1" customFormat="1" ht="14"/>
    <row r="5" spans="5:11" s="1" customFormat="1" ht="14"/>
    <row r="6" spans="5:11" s="1" customFormat="1" ht="14"/>
    <row r="7" spans="5:11" s="1" customFormat="1" ht="14"/>
    <row r="8" spans="5:11" s="1" customFormat="1" ht="14"/>
    <row r="9" spans="5:11" s="1" customFormat="1" ht="14"/>
    <row r="10" spans="5:11" s="85" customFormat="1" ht="14"/>
    <row r="11" spans="5:11" s="85" customFormat="1" ht="17.25" hidden="1" customHeight="1"/>
    <row r="12" spans="5:11" s="85" customFormat="1" ht="14"/>
    <row r="13" spans="5:11" s="85" customFormat="1" ht="14"/>
    <row r="14" spans="5:11" s="85" customFormat="1" ht="24.75" customHeight="1"/>
    <row r="15" spans="5:11" s="85" customFormat="1" ht="24.75" customHeight="1" thickBot="1">
      <c r="E15" s="86"/>
    </row>
    <row r="16" spans="5:11" s="85" customFormat="1" ht="24.75" customHeight="1" thickBot="1">
      <c r="E16" s="87"/>
      <c r="G16" s="87"/>
      <c r="I16" s="88" t="s">
        <v>52</v>
      </c>
      <c r="J16" s="89" t="s">
        <v>53</v>
      </c>
      <c r="K16" s="56"/>
    </row>
    <row r="17" spans="4:15" s="85" customFormat="1" ht="24.75" customHeight="1">
      <c r="E17" s="87"/>
      <c r="G17" s="87"/>
    </row>
    <row r="18" spans="4:15" s="85" customFormat="1" ht="24.75" customHeight="1">
      <c r="E18" s="87"/>
      <c r="G18" s="87"/>
    </row>
    <row r="19" spans="4:15" s="85" customFormat="1" ht="24.75" customHeight="1">
      <c r="E19" s="87"/>
      <c r="G19" s="87"/>
    </row>
    <row r="20" spans="4:15" s="85" customFormat="1" ht="24.75" customHeight="1">
      <c r="E20" s="87"/>
      <c r="G20" s="87"/>
    </row>
    <row r="21" spans="4:15" s="85" customFormat="1" ht="24.75" customHeight="1"/>
    <row r="22" spans="4:15" ht="24.75" customHeight="1">
      <c r="D22" s="6" t="s">
        <v>36</v>
      </c>
      <c r="E22" s="6" t="s">
        <v>27</v>
      </c>
      <c r="F22" s="6" t="s">
        <v>46</v>
      </c>
      <c r="G22" s="6" t="s">
        <v>47</v>
      </c>
      <c r="H22" s="6" t="s">
        <v>4</v>
      </c>
      <c r="L22" s="6" t="s">
        <v>36</v>
      </c>
      <c r="M22" s="6" t="s">
        <v>27</v>
      </c>
      <c r="N22" s="6" t="s">
        <v>46</v>
      </c>
      <c r="O22" s="6" t="s">
        <v>47</v>
      </c>
    </row>
    <row r="23" spans="4:15" ht="24.75" customHeight="1">
      <c r="D23" s="8">
        <v>1</v>
      </c>
      <c r="G23" s="80">
        <v>1</v>
      </c>
      <c r="H23" s="81">
        <v>1</v>
      </c>
      <c r="L23" s="8">
        <v>1</v>
      </c>
      <c r="O23" s="80">
        <v>1</v>
      </c>
    </row>
    <row r="24" spans="4:15">
      <c r="D24" s="8">
        <v>2</v>
      </c>
      <c r="E24" s="8">
        <v>1000346</v>
      </c>
      <c r="F24" s="8" t="s">
        <v>517</v>
      </c>
      <c r="G24" s="80" t="s">
        <v>51</v>
      </c>
      <c r="H24" s="81">
        <v>1</v>
      </c>
      <c r="L24" s="8">
        <v>2</v>
      </c>
      <c r="M24" s="8">
        <v>1000549</v>
      </c>
      <c r="N24" s="8" t="s">
        <v>753</v>
      </c>
      <c r="O24" s="80" t="s">
        <v>51</v>
      </c>
    </row>
    <row r="25" spans="4:15">
      <c r="D25" s="8">
        <v>3</v>
      </c>
      <c r="E25" s="8">
        <v>1000316</v>
      </c>
      <c r="F25" s="8" t="s">
        <v>517</v>
      </c>
      <c r="G25" s="80" t="s">
        <v>51</v>
      </c>
      <c r="H25" s="81">
        <v>1</v>
      </c>
      <c r="L25" s="8">
        <v>3</v>
      </c>
      <c r="M25" s="8">
        <v>1000695</v>
      </c>
      <c r="N25" s="8" t="s">
        <v>753</v>
      </c>
      <c r="O25" s="80" t="s">
        <v>51</v>
      </c>
    </row>
    <row r="26" spans="4:15">
      <c r="D26" s="8">
        <v>4</v>
      </c>
      <c r="E26" s="8">
        <v>1000412</v>
      </c>
      <c r="F26" s="8" t="s">
        <v>517</v>
      </c>
      <c r="G26" s="80" t="s">
        <v>51</v>
      </c>
      <c r="H26" s="81">
        <v>1</v>
      </c>
      <c r="L26" s="8">
        <v>4</v>
      </c>
      <c r="M26" s="8">
        <v>1000699</v>
      </c>
      <c r="N26" s="8" t="s">
        <v>753</v>
      </c>
      <c r="O26" s="80" t="s">
        <v>51</v>
      </c>
    </row>
    <row r="27" spans="4:15">
      <c r="D27" s="8">
        <v>5</v>
      </c>
      <c r="E27" s="8">
        <v>1000366</v>
      </c>
      <c r="F27" s="8" t="s">
        <v>517</v>
      </c>
      <c r="G27" s="80" t="s">
        <v>51</v>
      </c>
      <c r="H27" s="81">
        <v>1</v>
      </c>
      <c r="L27" s="8">
        <v>5</v>
      </c>
      <c r="M27" s="8">
        <v>1000677</v>
      </c>
      <c r="N27" s="8" t="s">
        <v>753</v>
      </c>
      <c r="O27" s="80" t="s">
        <v>51</v>
      </c>
    </row>
    <row r="28" spans="4:15">
      <c r="D28" s="8">
        <v>6</v>
      </c>
      <c r="E28" s="8">
        <v>1000264</v>
      </c>
      <c r="F28" s="8" t="s">
        <v>517</v>
      </c>
      <c r="G28" s="80" t="s">
        <v>51</v>
      </c>
      <c r="H28" s="81">
        <v>1</v>
      </c>
      <c r="L28" s="8">
        <v>6</v>
      </c>
      <c r="M28" s="8">
        <v>1000777</v>
      </c>
      <c r="N28" s="8" t="s">
        <v>753</v>
      </c>
      <c r="O28" s="80" t="s">
        <v>51</v>
      </c>
    </row>
    <row r="29" spans="4:15">
      <c r="D29" s="8">
        <v>7</v>
      </c>
      <c r="E29" s="8">
        <v>1000330</v>
      </c>
      <c r="F29" s="8" t="s">
        <v>517</v>
      </c>
      <c r="G29" s="80" t="s">
        <v>51</v>
      </c>
      <c r="H29" s="81">
        <v>1</v>
      </c>
      <c r="L29" s="8">
        <v>7</v>
      </c>
      <c r="M29" s="8">
        <v>1000611</v>
      </c>
      <c r="N29" s="8" t="s">
        <v>753</v>
      </c>
      <c r="O29" s="80" t="s">
        <v>51</v>
      </c>
    </row>
    <row r="30" spans="4:15">
      <c r="D30" s="8">
        <v>8</v>
      </c>
      <c r="E30" s="8">
        <v>1000324</v>
      </c>
      <c r="F30" s="8" t="s">
        <v>517</v>
      </c>
      <c r="G30" s="80" t="s">
        <v>51</v>
      </c>
      <c r="H30" s="81">
        <v>1</v>
      </c>
      <c r="L30" s="8">
        <v>8</v>
      </c>
      <c r="M30" s="8">
        <v>1000555</v>
      </c>
      <c r="N30" s="8" t="s">
        <v>753</v>
      </c>
      <c r="O30" s="80" t="s">
        <v>51</v>
      </c>
    </row>
    <row r="31" spans="4:15">
      <c r="D31" s="8">
        <v>9</v>
      </c>
      <c r="E31" s="8">
        <v>1000549</v>
      </c>
      <c r="F31" s="8" t="s">
        <v>753</v>
      </c>
      <c r="G31" s="80" t="s">
        <v>51</v>
      </c>
      <c r="H31" s="81">
        <v>1</v>
      </c>
      <c r="L31" s="8">
        <v>9</v>
      </c>
      <c r="M31" s="8">
        <v>1000758</v>
      </c>
      <c r="N31" s="8" t="s">
        <v>753</v>
      </c>
      <c r="O31" s="80" t="s">
        <v>51</v>
      </c>
    </row>
    <row r="32" spans="4:15">
      <c r="D32" s="8">
        <v>10</v>
      </c>
      <c r="E32" s="8">
        <v>1000695</v>
      </c>
      <c r="F32" s="8" t="s">
        <v>753</v>
      </c>
      <c r="G32" s="80" t="s">
        <v>51</v>
      </c>
      <c r="H32" s="81">
        <v>1</v>
      </c>
      <c r="L32" s="8">
        <v>10</v>
      </c>
      <c r="M32" s="8">
        <v>1000745</v>
      </c>
      <c r="N32" s="8" t="s">
        <v>753</v>
      </c>
      <c r="O32" s="80" t="s">
        <v>51</v>
      </c>
    </row>
    <row r="33" spans="4:15">
      <c r="D33" s="8">
        <v>11</v>
      </c>
      <c r="E33" s="8">
        <v>1000699</v>
      </c>
      <c r="F33" s="8" t="s">
        <v>753</v>
      </c>
      <c r="G33" s="80" t="s">
        <v>51</v>
      </c>
      <c r="H33" s="81">
        <v>1</v>
      </c>
      <c r="L33" s="8">
        <v>11</v>
      </c>
      <c r="M33" s="8">
        <v>1000729</v>
      </c>
      <c r="N33" s="8" t="s">
        <v>753</v>
      </c>
      <c r="O33" s="80" t="s">
        <v>51</v>
      </c>
    </row>
    <row r="34" spans="4:15">
      <c r="D34" s="8">
        <v>12</v>
      </c>
      <c r="E34" s="8">
        <v>1000677</v>
      </c>
      <c r="F34" s="8" t="s">
        <v>753</v>
      </c>
      <c r="G34" s="80" t="s">
        <v>51</v>
      </c>
      <c r="H34" s="81">
        <v>1</v>
      </c>
      <c r="L34" s="8">
        <v>12</v>
      </c>
      <c r="M34" s="8">
        <v>1000500</v>
      </c>
      <c r="N34" s="8" t="s">
        <v>753</v>
      </c>
      <c r="O34" s="80" t="s">
        <v>51</v>
      </c>
    </row>
    <row r="35" spans="4:15">
      <c r="D35" s="8">
        <v>13</v>
      </c>
      <c r="E35" s="8">
        <v>1000777</v>
      </c>
      <c r="F35" s="8" t="s">
        <v>753</v>
      </c>
      <c r="G35" s="80" t="s">
        <v>51</v>
      </c>
      <c r="H35" s="81">
        <v>1</v>
      </c>
      <c r="L35" s="8">
        <v>13</v>
      </c>
      <c r="M35" s="8">
        <v>1000549</v>
      </c>
      <c r="N35" s="8" t="s">
        <v>753</v>
      </c>
      <c r="O35" s="80" t="s">
        <v>51</v>
      </c>
    </row>
    <row r="36" spans="4:15">
      <c r="D36" s="8">
        <v>14</v>
      </c>
      <c r="E36" s="8">
        <v>1000611</v>
      </c>
      <c r="F36" s="8" t="s">
        <v>753</v>
      </c>
      <c r="G36" s="80" t="s">
        <v>51</v>
      </c>
      <c r="H36" s="81">
        <v>1</v>
      </c>
      <c r="L36" s="8">
        <v>14</v>
      </c>
      <c r="M36" s="8">
        <v>1000695</v>
      </c>
      <c r="N36" s="8" t="s">
        <v>753</v>
      </c>
      <c r="O36" s="80" t="s">
        <v>51</v>
      </c>
    </row>
    <row r="37" spans="4:15">
      <c r="D37" s="8">
        <v>15</v>
      </c>
      <c r="E37" s="8">
        <v>1000555</v>
      </c>
      <c r="F37" s="8" t="s">
        <v>753</v>
      </c>
      <c r="G37" s="80" t="s">
        <v>51</v>
      </c>
      <c r="H37" s="81">
        <v>1</v>
      </c>
      <c r="L37" s="8">
        <v>15</v>
      </c>
      <c r="M37" s="8">
        <v>1000699</v>
      </c>
      <c r="N37" s="8" t="s">
        <v>753</v>
      </c>
      <c r="O37" s="80" t="s">
        <v>51</v>
      </c>
    </row>
    <row r="38" spans="4:15">
      <c r="D38" s="8">
        <v>16</v>
      </c>
      <c r="E38" s="8">
        <v>1000758</v>
      </c>
      <c r="F38" s="8" t="s">
        <v>753</v>
      </c>
      <c r="G38" s="80" t="s">
        <v>51</v>
      </c>
      <c r="H38" s="81">
        <v>1</v>
      </c>
      <c r="L38" s="8">
        <v>16</v>
      </c>
      <c r="M38" s="8">
        <v>1000677</v>
      </c>
      <c r="N38" s="8" t="s">
        <v>753</v>
      </c>
      <c r="O38" s="80" t="s">
        <v>51</v>
      </c>
    </row>
    <row r="39" spans="4:15">
      <c r="D39" s="8">
        <v>17</v>
      </c>
      <c r="E39" s="8">
        <v>1000745</v>
      </c>
      <c r="F39" s="8" t="s">
        <v>753</v>
      </c>
      <c r="G39" s="80" t="s">
        <v>51</v>
      </c>
      <c r="H39" s="81">
        <v>1</v>
      </c>
      <c r="L39" s="8">
        <v>17</v>
      </c>
      <c r="M39" s="8">
        <v>1000777</v>
      </c>
      <c r="N39" s="8" t="s">
        <v>753</v>
      </c>
      <c r="O39" s="80" t="s">
        <v>51</v>
      </c>
    </row>
    <row r="40" spans="4:15">
      <c r="D40" s="8">
        <v>18</v>
      </c>
      <c r="E40" s="8">
        <v>1000729</v>
      </c>
      <c r="F40" s="8" t="s">
        <v>753</v>
      </c>
      <c r="G40" s="80" t="s">
        <v>51</v>
      </c>
      <c r="H40" s="81">
        <v>1</v>
      </c>
      <c r="L40" s="8">
        <v>18</v>
      </c>
      <c r="M40" s="8">
        <v>1000611</v>
      </c>
      <c r="N40" s="8" t="s">
        <v>753</v>
      </c>
      <c r="O40" s="80" t="s">
        <v>51</v>
      </c>
    </row>
    <row r="41" spans="4:15">
      <c r="D41" s="8">
        <v>19</v>
      </c>
      <c r="E41" s="8">
        <v>1000500</v>
      </c>
      <c r="F41" s="8" t="s">
        <v>753</v>
      </c>
      <c r="G41" s="80" t="s">
        <v>51</v>
      </c>
      <c r="H41" s="81">
        <v>1</v>
      </c>
      <c r="L41" s="8">
        <v>19</v>
      </c>
      <c r="M41" s="8">
        <v>1000555</v>
      </c>
      <c r="N41" s="8" t="s">
        <v>753</v>
      </c>
      <c r="O41" s="80" t="s">
        <v>51</v>
      </c>
    </row>
    <row r="42" spans="4:15">
      <c r="D42" s="8">
        <v>20</v>
      </c>
      <c r="E42" s="8">
        <v>1000549</v>
      </c>
      <c r="F42" s="8" t="s">
        <v>753</v>
      </c>
      <c r="G42" s="80" t="s">
        <v>51</v>
      </c>
      <c r="H42" s="81">
        <v>1</v>
      </c>
      <c r="L42" s="8">
        <v>20</v>
      </c>
      <c r="M42" s="8">
        <v>1000758</v>
      </c>
      <c r="N42" s="8" t="s">
        <v>753</v>
      </c>
      <c r="O42" s="80" t="s">
        <v>51</v>
      </c>
    </row>
    <row r="43" spans="4:15">
      <c r="D43" s="8">
        <v>21</v>
      </c>
      <c r="E43" s="8">
        <v>1000695</v>
      </c>
      <c r="F43" s="8" t="s">
        <v>753</v>
      </c>
      <c r="G43" s="80" t="s">
        <v>51</v>
      </c>
      <c r="H43" s="81">
        <v>1</v>
      </c>
      <c r="L43" s="8">
        <v>21</v>
      </c>
      <c r="M43" s="8">
        <v>1000745</v>
      </c>
      <c r="N43" s="8" t="s">
        <v>753</v>
      </c>
      <c r="O43" s="80" t="s">
        <v>51</v>
      </c>
    </row>
    <row r="44" spans="4:15">
      <c r="D44" s="8">
        <v>22</v>
      </c>
      <c r="E44" s="8">
        <v>1000699</v>
      </c>
      <c r="F44" s="8" t="s">
        <v>753</v>
      </c>
      <c r="G44" s="80" t="s">
        <v>51</v>
      </c>
      <c r="H44" s="81">
        <v>1</v>
      </c>
      <c r="L44" s="8">
        <v>22</v>
      </c>
      <c r="M44" s="8">
        <v>1000729</v>
      </c>
      <c r="N44" s="8" t="s">
        <v>753</v>
      </c>
      <c r="O44" s="80" t="s">
        <v>51</v>
      </c>
    </row>
    <row r="45" spans="4:15">
      <c r="D45" s="8">
        <v>23</v>
      </c>
      <c r="E45" s="8">
        <v>1000677</v>
      </c>
      <c r="F45" s="8" t="s">
        <v>753</v>
      </c>
      <c r="G45" s="80" t="s">
        <v>51</v>
      </c>
      <c r="H45" s="81">
        <v>1</v>
      </c>
      <c r="L45" s="8">
        <v>23</v>
      </c>
      <c r="M45" s="8">
        <v>1000500</v>
      </c>
      <c r="N45" s="8" t="s">
        <v>753</v>
      </c>
      <c r="O45" s="80" t="s">
        <v>51</v>
      </c>
    </row>
    <row r="46" spans="4:15">
      <c r="D46" s="8">
        <v>24</v>
      </c>
      <c r="E46" s="8">
        <v>1000777</v>
      </c>
      <c r="F46" s="8" t="s">
        <v>753</v>
      </c>
      <c r="G46" s="80" t="s">
        <v>51</v>
      </c>
      <c r="H46" s="81">
        <v>1</v>
      </c>
      <c r="L46" s="8">
        <v>24</v>
      </c>
      <c r="M46" s="8">
        <v>1000549</v>
      </c>
      <c r="N46" s="8" t="s">
        <v>753</v>
      </c>
      <c r="O46" s="80" t="s">
        <v>51</v>
      </c>
    </row>
    <row r="47" spans="4:15">
      <c r="D47" s="8">
        <v>25</v>
      </c>
      <c r="E47" s="8">
        <v>1000611</v>
      </c>
      <c r="F47" s="8" t="s">
        <v>753</v>
      </c>
      <c r="G47" s="80" t="s">
        <v>51</v>
      </c>
      <c r="H47" s="81">
        <v>1</v>
      </c>
      <c r="L47" s="8">
        <v>25</v>
      </c>
      <c r="M47" s="8">
        <v>1000695</v>
      </c>
      <c r="N47" s="8" t="s">
        <v>753</v>
      </c>
      <c r="O47" s="80" t="s">
        <v>51</v>
      </c>
    </row>
    <row r="48" spans="4:15">
      <c r="D48" s="8">
        <v>26</v>
      </c>
      <c r="E48" s="8">
        <v>1000555</v>
      </c>
      <c r="F48" s="8" t="s">
        <v>753</v>
      </c>
      <c r="G48" s="80" t="s">
        <v>51</v>
      </c>
      <c r="H48" s="81">
        <v>1</v>
      </c>
      <c r="L48" s="8">
        <v>26</v>
      </c>
      <c r="M48" s="8">
        <v>1000699</v>
      </c>
      <c r="N48" s="8" t="s">
        <v>753</v>
      </c>
      <c r="O48" s="80" t="s">
        <v>51</v>
      </c>
    </row>
    <row r="49" spans="4:15">
      <c r="D49" s="8">
        <v>27</v>
      </c>
      <c r="E49" s="8">
        <v>1000758</v>
      </c>
      <c r="F49" s="8" t="s">
        <v>753</v>
      </c>
      <c r="G49" s="80" t="s">
        <v>51</v>
      </c>
      <c r="H49" s="81">
        <v>1</v>
      </c>
      <c r="L49" s="8">
        <v>27</v>
      </c>
      <c r="M49" s="8">
        <v>1000677</v>
      </c>
      <c r="N49" s="8" t="s">
        <v>753</v>
      </c>
      <c r="O49" s="80" t="s">
        <v>51</v>
      </c>
    </row>
    <row r="50" spans="4:15">
      <c r="D50" s="8">
        <v>28</v>
      </c>
      <c r="E50" s="8">
        <v>1000745</v>
      </c>
      <c r="F50" s="8" t="s">
        <v>753</v>
      </c>
      <c r="G50" s="80" t="s">
        <v>51</v>
      </c>
      <c r="H50" s="81">
        <v>1</v>
      </c>
      <c r="L50" s="8">
        <v>28</v>
      </c>
      <c r="M50" s="8">
        <v>1000777</v>
      </c>
      <c r="N50" s="8" t="s">
        <v>753</v>
      </c>
      <c r="O50" s="80" t="s">
        <v>51</v>
      </c>
    </row>
    <row r="51" spans="4:15">
      <c r="D51" s="8">
        <v>29</v>
      </c>
      <c r="E51" s="8">
        <v>1000729</v>
      </c>
      <c r="F51" s="8" t="s">
        <v>753</v>
      </c>
      <c r="G51" s="80" t="s">
        <v>51</v>
      </c>
      <c r="H51" s="81">
        <v>1</v>
      </c>
      <c r="L51" s="8">
        <v>29</v>
      </c>
      <c r="M51" s="8">
        <v>1000611</v>
      </c>
      <c r="N51" s="8" t="s">
        <v>753</v>
      </c>
      <c r="O51" s="80" t="s">
        <v>51</v>
      </c>
    </row>
    <row r="52" spans="4:15">
      <c r="D52" s="8">
        <v>30</v>
      </c>
      <c r="E52" s="8">
        <v>1000500</v>
      </c>
      <c r="F52" s="8" t="s">
        <v>753</v>
      </c>
      <c r="G52" s="80" t="s">
        <v>51</v>
      </c>
      <c r="H52" s="81">
        <v>1</v>
      </c>
      <c r="L52" s="8">
        <v>30</v>
      </c>
      <c r="M52" s="8">
        <v>1000555</v>
      </c>
      <c r="N52" s="8" t="s">
        <v>753</v>
      </c>
      <c r="O52" s="80" t="s">
        <v>51</v>
      </c>
    </row>
    <row r="53" spans="4:15">
      <c r="D53" s="8">
        <v>31</v>
      </c>
      <c r="E53" s="8">
        <v>1000549</v>
      </c>
      <c r="F53" s="8" t="s">
        <v>753</v>
      </c>
      <c r="G53" s="80" t="s">
        <v>51</v>
      </c>
      <c r="H53" s="81">
        <v>1</v>
      </c>
      <c r="L53" s="8">
        <v>31</v>
      </c>
      <c r="M53" s="8">
        <v>1000758</v>
      </c>
      <c r="N53" s="8" t="s">
        <v>753</v>
      </c>
      <c r="O53" s="80" t="s">
        <v>51</v>
      </c>
    </row>
    <row r="54" spans="4:15">
      <c r="D54" s="8">
        <v>32</v>
      </c>
      <c r="E54" s="8">
        <v>1000695</v>
      </c>
      <c r="F54" s="8" t="s">
        <v>753</v>
      </c>
      <c r="G54" s="80" t="s">
        <v>51</v>
      </c>
      <c r="H54" s="81">
        <v>1</v>
      </c>
      <c r="L54" s="8">
        <v>32</v>
      </c>
      <c r="M54" s="8">
        <v>1000745</v>
      </c>
      <c r="N54" s="8" t="s">
        <v>753</v>
      </c>
      <c r="O54" s="80" t="s">
        <v>51</v>
      </c>
    </row>
    <row r="55" spans="4:15">
      <c r="D55" s="8">
        <v>33</v>
      </c>
      <c r="E55" s="8">
        <v>1000699</v>
      </c>
      <c r="F55" s="8" t="s">
        <v>753</v>
      </c>
      <c r="G55" s="80" t="s">
        <v>51</v>
      </c>
      <c r="H55" s="81">
        <v>1</v>
      </c>
      <c r="L55" s="8">
        <v>33</v>
      </c>
      <c r="M55" s="8">
        <v>1000729</v>
      </c>
      <c r="N55" s="8" t="s">
        <v>753</v>
      </c>
      <c r="O55" s="80" t="s">
        <v>51</v>
      </c>
    </row>
    <row r="56" spans="4:15">
      <c r="D56" s="8">
        <v>34</v>
      </c>
      <c r="E56" s="8">
        <v>1000677</v>
      </c>
      <c r="F56" s="8" t="s">
        <v>753</v>
      </c>
      <c r="G56" s="80" t="s">
        <v>51</v>
      </c>
      <c r="H56" s="81">
        <v>1</v>
      </c>
      <c r="L56" s="8">
        <v>34</v>
      </c>
      <c r="M56" s="8">
        <v>1000500</v>
      </c>
      <c r="N56" s="8" t="s">
        <v>753</v>
      </c>
      <c r="O56" s="80" t="s">
        <v>51</v>
      </c>
    </row>
    <row r="57" spans="4:15">
      <c r="D57" s="8">
        <v>35</v>
      </c>
      <c r="E57" s="8">
        <v>1000777</v>
      </c>
      <c r="F57" s="8" t="s">
        <v>753</v>
      </c>
      <c r="G57" s="80" t="s">
        <v>51</v>
      </c>
      <c r="H57" s="81">
        <v>1</v>
      </c>
      <c r="L57" s="8">
        <v>35</v>
      </c>
      <c r="M57" s="8">
        <v>1000549</v>
      </c>
      <c r="N57" s="8" t="s">
        <v>753</v>
      </c>
      <c r="O57" s="80" t="s">
        <v>51</v>
      </c>
    </row>
    <row r="58" spans="4:15">
      <c r="D58" s="8">
        <v>36</v>
      </c>
      <c r="E58" s="8">
        <v>1000611</v>
      </c>
      <c r="F58" s="8" t="s">
        <v>753</v>
      </c>
      <c r="G58" s="80" t="s">
        <v>51</v>
      </c>
      <c r="H58" s="81">
        <v>1</v>
      </c>
      <c r="L58" s="8">
        <v>36</v>
      </c>
      <c r="M58" s="8">
        <v>1000695</v>
      </c>
      <c r="N58" s="8" t="s">
        <v>753</v>
      </c>
      <c r="O58" s="80" t="s">
        <v>51</v>
      </c>
    </row>
    <row r="59" spans="4:15">
      <c r="D59" s="8">
        <v>37</v>
      </c>
      <c r="E59" s="8">
        <v>1000555</v>
      </c>
      <c r="F59" s="8" t="s">
        <v>753</v>
      </c>
      <c r="G59" s="80" t="s">
        <v>51</v>
      </c>
      <c r="H59" s="81">
        <v>1</v>
      </c>
      <c r="L59" s="8">
        <v>37</v>
      </c>
      <c r="M59" s="8">
        <v>1000699</v>
      </c>
      <c r="N59" s="8" t="s">
        <v>753</v>
      </c>
      <c r="O59" s="80" t="s">
        <v>51</v>
      </c>
    </row>
    <row r="60" spans="4:15">
      <c r="D60" s="8">
        <v>38</v>
      </c>
      <c r="E60" s="8">
        <v>1000758</v>
      </c>
      <c r="F60" s="8" t="s">
        <v>753</v>
      </c>
      <c r="G60" s="80" t="s">
        <v>51</v>
      </c>
      <c r="H60" s="81">
        <v>1</v>
      </c>
      <c r="L60" s="8">
        <v>38</v>
      </c>
      <c r="M60" s="8">
        <v>1000677</v>
      </c>
      <c r="N60" s="8" t="s">
        <v>753</v>
      </c>
      <c r="O60" s="80" t="s">
        <v>51</v>
      </c>
    </row>
    <row r="61" spans="4:15">
      <c r="D61" s="8">
        <v>39</v>
      </c>
      <c r="E61" s="8">
        <v>1000745</v>
      </c>
      <c r="F61" s="8" t="s">
        <v>753</v>
      </c>
      <c r="G61" s="80" t="s">
        <v>51</v>
      </c>
      <c r="H61" s="81">
        <v>1</v>
      </c>
      <c r="L61" s="8">
        <v>39</v>
      </c>
      <c r="M61" s="8">
        <v>1000777</v>
      </c>
      <c r="N61" s="8" t="s">
        <v>753</v>
      </c>
      <c r="O61" s="80" t="s">
        <v>51</v>
      </c>
    </row>
    <row r="62" spans="4:15">
      <c r="D62" s="8">
        <v>40</v>
      </c>
      <c r="E62" s="8">
        <v>1000729</v>
      </c>
      <c r="F62" s="8" t="s">
        <v>753</v>
      </c>
      <c r="G62" s="80" t="s">
        <v>51</v>
      </c>
      <c r="H62" s="81">
        <v>1</v>
      </c>
      <c r="L62" s="8">
        <v>40</v>
      </c>
      <c r="M62" s="8">
        <v>1000611</v>
      </c>
      <c r="N62" s="8" t="s">
        <v>753</v>
      </c>
      <c r="O62" s="80" t="s">
        <v>51</v>
      </c>
    </row>
    <row r="63" spans="4:15">
      <c r="D63" s="8">
        <v>41</v>
      </c>
      <c r="E63" s="8">
        <v>1000500</v>
      </c>
      <c r="F63" s="8" t="s">
        <v>753</v>
      </c>
      <c r="G63" s="80" t="s">
        <v>51</v>
      </c>
      <c r="H63" s="81">
        <v>1</v>
      </c>
      <c r="L63" s="8">
        <v>41</v>
      </c>
      <c r="M63" s="8">
        <v>1000555</v>
      </c>
      <c r="N63" s="8" t="s">
        <v>753</v>
      </c>
      <c r="O63" s="80" t="s">
        <v>51</v>
      </c>
    </row>
    <row r="64" spans="4:15">
      <c r="D64" s="8">
        <v>42</v>
      </c>
      <c r="E64" s="8">
        <v>1000549</v>
      </c>
      <c r="F64" s="8" t="s">
        <v>753</v>
      </c>
      <c r="G64" s="80" t="s">
        <v>51</v>
      </c>
      <c r="H64" s="81">
        <v>1</v>
      </c>
      <c r="L64" s="8">
        <v>42</v>
      </c>
      <c r="M64" s="8">
        <v>1000758</v>
      </c>
      <c r="N64" s="8" t="s">
        <v>753</v>
      </c>
      <c r="O64" s="80" t="s">
        <v>51</v>
      </c>
    </row>
    <row r="65" spans="4:15">
      <c r="D65" s="8">
        <v>43</v>
      </c>
      <c r="E65" s="8">
        <v>1000695</v>
      </c>
      <c r="F65" s="8" t="s">
        <v>753</v>
      </c>
      <c r="G65" s="80" t="s">
        <v>51</v>
      </c>
      <c r="H65" s="81">
        <v>1</v>
      </c>
      <c r="L65" s="8">
        <v>43</v>
      </c>
      <c r="M65" s="8">
        <v>1000745</v>
      </c>
      <c r="N65" s="8" t="s">
        <v>753</v>
      </c>
      <c r="O65" s="80" t="s">
        <v>51</v>
      </c>
    </row>
    <row r="66" spans="4:15">
      <c r="D66" s="8">
        <v>44</v>
      </c>
      <c r="E66" s="8">
        <v>1000699</v>
      </c>
      <c r="F66" s="8" t="s">
        <v>753</v>
      </c>
      <c r="G66" s="80" t="s">
        <v>51</v>
      </c>
      <c r="H66" s="81">
        <v>1</v>
      </c>
      <c r="L66" s="8">
        <v>44</v>
      </c>
      <c r="M66" s="8">
        <v>1000729</v>
      </c>
      <c r="N66" s="8" t="s">
        <v>753</v>
      </c>
      <c r="O66" s="80" t="s">
        <v>51</v>
      </c>
    </row>
    <row r="67" spans="4:15">
      <c r="D67" s="8">
        <v>45</v>
      </c>
      <c r="E67" s="8">
        <v>1000677</v>
      </c>
      <c r="F67" s="8" t="s">
        <v>753</v>
      </c>
      <c r="G67" s="80" t="s">
        <v>51</v>
      </c>
      <c r="H67" s="81">
        <v>1</v>
      </c>
      <c r="L67" s="8">
        <v>45</v>
      </c>
      <c r="M67" s="8">
        <v>1000500</v>
      </c>
      <c r="N67" s="8" t="s">
        <v>753</v>
      </c>
      <c r="O67" s="80" t="s">
        <v>51</v>
      </c>
    </row>
    <row r="68" spans="4:15">
      <c r="D68" s="8">
        <v>46</v>
      </c>
      <c r="E68" s="8">
        <v>1000777</v>
      </c>
      <c r="F68" s="8" t="s">
        <v>753</v>
      </c>
      <c r="G68" s="80" t="s">
        <v>51</v>
      </c>
      <c r="H68" s="81">
        <v>1</v>
      </c>
      <c r="L68" s="8">
        <v>46</v>
      </c>
      <c r="M68" s="8">
        <v>1000549</v>
      </c>
      <c r="N68" s="8" t="s">
        <v>753</v>
      </c>
      <c r="O68" s="80" t="s">
        <v>51</v>
      </c>
    </row>
    <row r="69" spans="4:15">
      <c r="D69" s="8">
        <v>47</v>
      </c>
      <c r="E69" s="8">
        <v>1000611</v>
      </c>
      <c r="F69" s="8" t="s">
        <v>753</v>
      </c>
      <c r="G69" s="80" t="s">
        <v>51</v>
      </c>
      <c r="H69" s="81">
        <v>1</v>
      </c>
      <c r="L69" s="8">
        <v>47</v>
      </c>
      <c r="M69" s="8">
        <v>1000695</v>
      </c>
      <c r="N69" s="8" t="s">
        <v>753</v>
      </c>
      <c r="O69" s="80" t="s">
        <v>51</v>
      </c>
    </row>
    <row r="70" spans="4:15">
      <c r="D70" s="8">
        <v>48</v>
      </c>
      <c r="E70" s="8">
        <v>1000555</v>
      </c>
      <c r="F70" s="8" t="s">
        <v>753</v>
      </c>
      <c r="G70" s="80" t="s">
        <v>51</v>
      </c>
      <c r="H70" s="81">
        <v>1</v>
      </c>
      <c r="L70" s="8">
        <v>48</v>
      </c>
      <c r="M70" s="8">
        <v>1000699</v>
      </c>
      <c r="N70" s="8" t="s">
        <v>753</v>
      </c>
      <c r="O70" s="80" t="s">
        <v>51</v>
      </c>
    </row>
    <row r="71" spans="4:15">
      <c r="D71" s="8">
        <v>49</v>
      </c>
      <c r="E71" s="8">
        <v>1000758</v>
      </c>
      <c r="F71" s="8" t="s">
        <v>753</v>
      </c>
      <c r="G71" s="80" t="s">
        <v>51</v>
      </c>
      <c r="H71" s="81">
        <v>1</v>
      </c>
      <c r="L71" s="8">
        <v>49</v>
      </c>
      <c r="M71" s="8">
        <v>1000677</v>
      </c>
      <c r="N71" s="8" t="s">
        <v>753</v>
      </c>
      <c r="O71" s="80" t="s">
        <v>51</v>
      </c>
    </row>
    <row r="72" spans="4:15">
      <c r="D72" s="8">
        <v>50</v>
      </c>
      <c r="E72" s="8">
        <v>1000745</v>
      </c>
      <c r="F72" s="8" t="s">
        <v>753</v>
      </c>
      <c r="G72" s="80" t="s">
        <v>51</v>
      </c>
      <c r="H72" s="81">
        <v>1</v>
      </c>
      <c r="L72" s="8">
        <v>50</v>
      </c>
      <c r="M72" s="8">
        <v>1000777</v>
      </c>
      <c r="N72" s="8" t="s">
        <v>753</v>
      </c>
      <c r="O72" s="80" t="s">
        <v>51</v>
      </c>
    </row>
    <row r="73" spans="4:15">
      <c r="D73" s="8">
        <v>51</v>
      </c>
      <c r="E73" s="8">
        <v>1000729</v>
      </c>
      <c r="F73" s="8" t="s">
        <v>753</v>
      </c>
      <c r="G73" s="80" t="s">
        <v>51</v>
      </c>
      <c r="H73" s="81">
        <v>1</v>
      </c>
      <c r="L73" s="8">
        <v>51</v>
      </c>
      <c r="M73" s="8">
        <v>1000611</v>
      </c>
      <c r="N73" s="8" t="s">
        <v>753</v>
      </c>
      <c r="O73" s="80" t="s">
        <v>51</v>
      </c>
    </row>
    <row r="74" spans="4:15">
      <c r="D74" s="8">
        <v>52</v>
      </c>
      <c r="E74" s="8">
        <v>1000500</v>
      </c>
      <c r="F74" s="8" t="s">
        <v>753</v>
      </c>
      <c r="G74" s="80" t="s">
        <v>51</v>
      </c>
      <c r="H74" s="81">
        <v>1</v>
      </c>
      <c r="L74" s="8">
        <v>52</v>
      </c>
      <c r="M74" s="8">
        <v>1000555</v>
      </c>
      <c r="N74" s="8" t="s">
        <v>753</v>
      </c>
      <c r="O74" s="80" t="s">
        <v>51</v>
      </c>
    </row>
    <row r="75" spans="4:15">
      <c r="D75" s="8">
        <v>53</v>
      </c>
      <c r="E75" s="8">
        <v>1000549</v>
      </c>
      <c r="F75" s="8" t="s">
        <v>753</v>
      </c>
      <c r="G75" s="80" t="s">
        <v>51</v>
      </c>
      <c r="H75" s="81">
        <v>1</v>
      </c>
      <c r="L75" s="8">
        <v>53</v>
      </c>
      <c r="M75" s="8">
        <v>1000758</v>
      </c>
      <c r="N75" s="8" t="s">
        <v>753</v>
      </c>
      <c r="O75" s="80" t="s">
        <v>51</v>
      </c>
    </row>
    <row r="76" spans="4:15">
      <c r="D76" s="8">
        <v>54</v>
      </c>
      <c r="E76" s="8">
        <v>1000695</v>
      </c>
      <c r="F76" s="8" t="s">
        <v>753</v>
      </c>
      <c r="G76" s="80" t="s">
        <v>51</v>
      </c>
      <c r="H76" s="81">
        <v>1</v>
      </c>
      <c r="L76" s="8">
        <v>54</v>
      </c>
      <c r="M76" s="8">
        <v>1000745</v>
      </c>
      <c r="N76" s="8" t="s">
        <v>753</v>
      </c>
      <c r="O76" s="80" t="s">
        <v>51</v>
      </c>
    </row>
    <row r="77" spans="4:15">
      <c r="D77" s="8">
        <v>55</v>
      </c>
      <c r="E77" s="8">
        <v>1000699</v>
      </c>
      <c r="F77" s="8" t="s">
        <v>753</v>
      </c>
      <c r="G77" s="80" t="s">
        <v>51</v>
      </c>
      <c r="H77" s="81">
        <v>1</v>
      </c>
      <c r="L77" s="8">
        <v>55</v>
      </c>
      <c r="M77" s="8">
        <v>1000729</v>
      </c>
      <c r="N77" s="8" t="s">
        <v>753</v>
      </c>
      <c r="O77" s="80" t="s">
        <v>51</v>
      </c>
    </row>
    <row r="78" spans="4:15">
      <c r="D78" s="8">
        <v>56</v>
      </c>
      <c r="E78" s="8">
        <v>1000677</v>
      </c>
      <c r="F78" s="8" t="s">
        <v>753</v>
      </c>
      <c r="G78" s="80" t="s">
        <v>51</v>
      </c>
      <c r="H78" s="81">
        <v>1</v>
      </c>
      <c r="L78" s="8">
        <v>56</v>
      </c>
      <c r="M78" s="8">
        <v>1000500</v>
      </c>
      <c r="N78" s="8" t="s">
        <v>753</v>
      </c>
      <c r="O78" s="80" t="s">
        <v>51</v>
      </c>
    </row>
    <row r="79" spans="4:15">
      <c r="D79" s="8">
        <v>57</v>
      </c>
      <c r="E79" s="8">
        <v>1000777</v>
      </c>
      <c r="F79" s="8" t="s">
        <v>753</v>
      </c>
      <c r="G79" s="80" t="s">
        <v>51</v>
      </c>
      <c r="H79" s="81">
        <v>1</v>
      </c>
      <c r="L79" s="8">
        <v>57</v>
      </c>
      <c r="M79" s="8">
        <v>1000549</v>
      </c>
      <c r="N79" s="8" t="s">
        <v>753</v>
      </c>
      <c r="O79" s="80" t="s">
        <v>51</v>
      </c>
    </row>
    <row r="80" spans="4:15">
      <c r="D80" s="8">
        <v>58</v>
      </c>
      <c r="E80" s="8">
        <v>1000611</v>
      </c>
      <c r="F80" s="8" t="s">
        <v>753</v>
      </c>
      <c r="G80" s="80" t="s">
        <v>51</v>
      </c>
      <c r="H80" s="81">
        <v>1</v>
      </c>
      <c r="L80" s="8">
        <v>58</v>
      </c>
      <c r="M80" s="8">
        <v>1000695</v>
      </c>
      <c r="N80" s="8" t="s">
        <v>753</v>
      </c>
      <c r="O80" s="80" t="s">
        <v>51</v>
      </c>
    </row>
    <row r="81" spans="4:15">
      <c r="D81" s="8">
        <v>59</v>
      </c>
      <c r="E81" s="8">
        <v>1000555</v>
      </c>
      <c r="F81" s="8" t="s">
        <v>753</v>
      </c>
      <c r="G81" s="80" t="s">
        <v>51</v>
      </c>
      <c r="H81" s="81">
        <v>1</v>
      </c>
      <c r="L81" s="8">
        <v>59</v>
      </c>
      <c r="M81" s="8">
        <v>1000699</v>
      </c>
      <c r="N81" s="8" t="s">
        <v>753</v>
      </c>
      <c r="O81" s="80" t="s">
        <v>51</v>
      </c>
    </row>
    <row r="82" spans="4:15">
      <c r="D82" s="8">
        <v>60</v>
      </c>
      <c r="E82" s="8">
        <v>1000758</v>
      </c>
      <c r="F82" s="8" t="s">
        <v>753</v>
      </c>
      <c r="G82" s="80" t="s">
        <v>51</v>
      </c>
      <c r="H82" s="81">
        <v>1</v>
      </c>
      <c r="L82" s="8">
        <v>60</v>
      </c>
      <c r="M82" s="8">
        <v>1000677</v>
      </c>
      <c r="N82" s="8" t="s">
        <v>753</v>
      </c>
      <c r="O82" s="80" t="s">
        <v>51</v>
      </c>
    </row>
    <row r="83" spans="4:15">
      <c r="D83" s="8">
        <v>61</v>
      </c>
      <c r="E83" s="8">
        <v>1000745</v>
      </c>
      <c r="F83" s="8" t="s">
        <v>753</v>
      </c>
      <c r="G83" s="80" t="s">
        <v>51</v>
      </c>
      <c r="H83" s="81">
        <v>1</v>
      </c>
      <c r="L83" s="8">
        <v>61</v>
      </c>
      <c r="M83" s="8">
        <v>1000777</v>
      </c>
      <c r="N83" s="8" t="s">
        <v>753</v>
      </c>
      <c r="O83" s="80" t="s">
        <v>51</v>
      </c>
    </row>
    <row r="84" spans="4:15">
      <c r="D84" s="8">
        <v>62</v>
      </c>
      <c r="E84" s="8">
        <v>1000729</v>
      </c>
      <c r="F84" s="8" t="s">
        <v>753</v>
      </c>
      <c r="G84" s="80" t="s">
        <v>51</v>
      </c>
      <c r="H84" s="81">
        <v>1</v>
      </c>
      <c r="L84" s="8">
        <v>62</v>
      </c>
      <c r="M84" s="8">
        <v>1000611</v>
      </c>
      <c r="N84" s="8" t="s">
        <v>753</v>
      </c>
      <c r="O84" s="80" t="s">
        <v>51</v>
      </c>
    </row>
    <row r="85" spans="4:15">
      <c r="D85" s="8">
        <v>63</v>
      </c>
      <c r="E85" s="8">
        <v>1000500</v>
      </c>
      <c r="F85" s="8" t="s">
        <v>753</v>
      </c>
      <c r="G85" s="80" t="s">
        <v>51</v>
      </c>
      <c r="H85" s="81">
        <v>1</v>
      </c>
      <c r="L85" s="8">
        <v>63</v>
      </c>
      <c r="M85" s="8">
        <v>1000555</v>
      </c>
      <c r="N85" s="8" t="s">
        <v>753</v>
      </c>
      <c r="O85" s="80" t="s">
        <v>51</v>
      </c>
    </row>
    <row r="86" spans="4:15">
      <c r="D86" s="8">
        <v>64</v>
      </c>
      <c r="E86" s="8">
        <v>1000549</v>
      </c>
      <c r="F86" s="8" t="s">
        <v>753</v>
      </c>
      <c r="G86" s="80" t="s">
        <v>51</v>
      </c>
      <c r="H86" s="81">
        <v>1</v>
      </c>
      <c r="L86" s="8">
        <v>64</v>
      </c>
      <c r="M86" s="8">
        <v>1000758</v>
      </c>
      <c r="N86" s="8" t="s">
        <v>753</v>
      </c>
      <c r="O86" s="80" t="s">
        <v>51</v>
      </c>
    </row>
    <row r="87" spans="4:15">
      <c r="D87" s="8">
        <v>65</v>
      </c>
      <c r="E87" s="8">
        <v>1000695</v>
      </c>
      <c r="F87" s="8" t="s">
        <v>753</v>
      </c>
      <c r="G87" s="80" t="s">
        <v>51</v>
      </c>
      <c r="H87" s="81">
        <v>1</v>
      </c>
      <c r="L87" s="8">
        <v>65</v>
      </c>
      <c r="M87" s="8">
        <v>1000745</v>
      </c>
      <c r="N87" s="8" t="s">
        <v>753</v>
      </c>
      <c r="O87" s="80" t="s">
        <v>51</v>
      </c>
    </row>
    <row r="88" spans="4:15">
      <c r="D88" s="8">
        <v>66</v>
      </c>
      <c r="E88" s="8">
        <v>1000699</v>
      </c>
      <c r="F88" s="8" t="s">
        <v>753</v>
      </c>
      <c r="G88" s="80" t="s">
        <v>51</v>
      </c>
      <c r="H88" s="81">
        <v>1</v>
      </c>
      <c r="L88" s="8">
        <v>66</v>
      </c>
      <c r="M88" s="8">
        <v>1000729</v>
      </c>
      <c r="N88" s="8" t="s">
        <v>753</v>
      </c>
      <c r="O88" s="80" t="s">
        <v>51</v>
      </c>
    </row>
    <row r="89" spans="4:15">
      <c r="D89" s="8">
        <v>67</v>
      </c>
      <c r="E89" s="8">
        <v>1000677</v>
      </c>
      <c r="F89" s="8" t="s">
        <v>753</v>
      </c>
      <c r="G89" s="80" t="s">
        <v>51</v>
      </c>
      <c r="H89" s="81">
        <v>1</v>
      </c>
      <c r="L89" s="8">
        <v>67</v>
      </c>
      <c r="M89" s="8">
        <v>1000500</v>
      </c>
      <c r="N89" s="8" t="s">
        <v>753</v>
      </c>
      <c r="O89" s="80" t="s">
        <v>51</v>
      </c>
    </row>
    <row r="90" spans="4:15">
      <c r="D90" s="8">
        <v>68</v>
      </c>
      <c r="E90" s="8">
        <v>1000777</v>
      </c>
      <c r="F90" s="8" t="s">
        <v>753</v>
      </c>
      <c r="G90" s="80" t="s">
        <v>51</v>
      </c>
      <c r="H90" s="81">
        <v>1</v>
      </c>
    </row>
    <row r="91" spans="4:15">
      <c r="D91" s="8">
        <v>69</v>
      </c>
      <c r="E91" s="8">
        <v>1000611</v>
      </c>
      <c r="F91" s="8" t="s">
        <v>753</v>
      </c>
      <c r="G91" s="80" t="s">
        <v>51</v>
      </c>
      <c r="H91" s="81">
        <v>1</v>
      </c>
    </row>
    <row r="92" spans="4:15">
      <c r="D92" s="8">
        <v>70</v>
      </c>
      <c r="E92" s="8">
        <v>1000555</v>
      </c>
      <c r="F92" s="8" t="s">
        <v>753</v>
      </c>
      <c r="G92" s="80" t="s">
        <v>51</v>
      </c>
      <c r="H92" s="81">
        <v>1</v>
      </c>
    </row>
    <row r="93" spans="4:15">
      <c r="D93" s="8">
        <v>71</v>
      </c>
      <c r="E93" s="8">
        <v>1000758</v>
      </c>
      <c r="F93" s="8" t="s">
        <v>753</v>
      </c>
      <c r="G93" s="80" t="s">
        <v>51</v>
      </c>
      <c r="H93" s="81">
        <v>1</v>
      </c>
    </row>
    <row r="94" spans="4:15">
      <c r="D94" s="8">
        <v>72</v>
      </c>
      <c r="E94" s="8">
        <v>1000745</v>
      </c>
      <c r="F94" s="8" t="s">
        <v>753</v>
      </c>
      <c r="G94" s="80" t="s">
        <v>51</v>
      </c>
      <c r="H94" s="81">
        <v>1</v>
      </c>
    </row>
    <row r="95" spans="4:15">
      <c r="D95" s="8">
        <v>73</v>
      </c>
      <c r="E95" s="8">
        <v>1000729</v>
      </c>
      <c r="F95" s="8" t="s">
        <v>753</v>
      </c>
      <c r="G95" s="80" t="s">
        <v>51</v>
      </c>
      <c r="H95" s="81">
        <v>1</v>
      </c>
    </row>
    <row r="96" spans="4:15">
      <c r="D96" s="8">
        <v>74</v>
      </c>
      <c r="E96" s="8">
        <v>1000500</v>
      </c>
      <c r="F96" s="8" t="s">
        <v>753</v>
      </c>
      <c r="G96" s="80" t="s">
        <v>51</v>
      </c>
      <c r="H96" s="81">
        <v>1</v>
      </c>
    </row>
    <row r="97" spans="4:8">
      <c r="D97" s="8">
        <v>75</v>
      </c>
      <c r="E97" s="8">
        <v>1001015</v>
      </c>
      <c r="F97" s="8" t="s">
        <v>1187</v>
      </c>
      <c r="G97" s="80" t="s">
        <v>51</v>
      </c>
      <c r="H97" s="81">
        <v>1</v>
      </c>
    </row>
    <row r="98" spans="4:8">
      <c r="D98" s="8">
        <v>76</v>
      </c>
      <c r="E98" s="8">
        <v>1000964</v>
      </c>
      <c r="F98" s="8" t="s">
        <v>1187</v>
      </c>
      <c r="G98" s="80" t="s">
        <v>51</v>
      </c>
      <c r="H98" s="81">
        <v>1</v>
      </c>
    </row>
    <row r="99" spans="4:8">
      <c r="D99" s="8">
        <v>77</v>
      </c>
      <c r="E99" s="8">
        <v>1001046</v>
      </c>
      <c r="F99" s="8" t="s">
        <v>1187</v>
      </c>
      <c r="G99" s="80" t="s">
        <v>51</v>
      </c>
      <c r="H99" s="81">
        <v>1</v>
      </c>
    </row>
    <row r="100" spans="4:8">
      <c r="D100" s="8">
        <v>78</v>
      </c>
      <c r="E100" s="8">
        <v>1001057</v>
      </c>
      <c r="F100" s="8" t="s">
        <v>1187</v>
      </c>
      <c r="G100" s="80" t="s">
        <v>51</v>
      </c>
      <c r="H100" s="81">
        <v>1</v>
      </c>
    </row>
    <row r="101" spans="4:8">
      <c r="D101" s="8">
        <v>79</v>
      </c>
      <c r="E101" s="8">
        <v>1000859</v>
      </c>
      <c r="F101" s="8" t="s">
        <v>1187</v>
      </c>
      <c r="G101" s="80" t="s">
        <v>51</v>
      </c>
      <c r="H101" s="81">
        <v>1</v>
      </c>
    </row>
    <row r="102" spans="4:8">
      <c r="D102" s="8">
        <v>80</v>
      </c>
      <c r="E102" s="8">
        <v>1000904</v>
      </c>
      <c r="F102" s="8" t="s">
        <v>1187</v>
      </c>
      <c r="G102" s="80" t="s">
        <v>51</v>
      </c>
      <c r="H102" s="81">
        <v>1</v>
      </c>
    </row>
    <row r="103" spans="4:8">
      <c r="D103" s="8">
        <v>81</v>
      </c>
      <c r="E103" s="8">
        <v>1000996</v>
      </c>
      <c r="F103" s="8" t="s">
        <v>1187</v>
      </c>
      <c r="G103" s="80" t="s">
        <v>51</v>
      </c>
      <c r="H103" s="81">
        <v>1</v>
      </c>
    </row>
    <row r="104" spans="4:8">
      <c r="D104" s="8">
        <v>82</v>
      </c>
      <c r="E104" s="8">
        <v>1000803</v>
      </c>
      <c r="F104" s="8" t="s">
        <v>1187</v>
      </c>
      <c r="G104" s="80" t="s">
        <v>51</v>
      </c>
      <c r="H104" s="81">
        <v>1</v>
      </c>
    </row>
    <row r="105" spans="4:8">
      <c r="D105" s="8">
        <v>83</v>
      </c>
      <c r="E105" s="8">
        <v>1000928</v>
      </c>
      <c r="F105" s="8" t="s">
        <v>1187</v>
      </c>
      <c r="G105" s="80" t="s">
        <v>51</v>
      </c>
      <c r="H105" s="81">
        <v>1</v>
      </c>
    </row>
    <row r="106" spans="4:8">
      <c r="D106" s="8">
        <v>84</v>
      </c>
      <c r="E106" s="8">
        <v>1001141</v>
      </c>
      <c r="F106" s="8" t="s">
        <v>1187</v>
      </c>
      <c r="G106" s="80" t="s">
        <v>51</v>
      </c>
      <c r="H106" s="81">
        <v>1</v>
      </c>
    </row>
    <row r="107" spans="4:8">
      <c r="D107" s="8">
        <v>85</v>
      </c>
      <c r="E107" s="8">
        <v>1000910</v>
      </c>
      <c r="F107" s="8" t="s">
        <v>1187</v>
      </c>
      <c r="G107" s="80" t="s">
        <v>51</v>
      </c>
      <c r="H107" s="81">
        <v>1</v>
      </c>
    </row>
    <row r="108" spans="4:8">
      <c r="D108" s="8">
        <v>86</v>
      </c>
      <c r="E108" s="8">
        <v>1001093</v>
      </c>
      <c r="F108" s="8" t="s">
        <v>1187</v>
      </c>
      <c r="G108" s="80" t="s">
        <v>51</v>
      </c>
      <c r="H108" s="81">
        <v>1</v>
      </c>
    </row>
    <row r="109" spans="4:8">
      <c r="D109" s="8">
        <v>87</v>
      </c>
      <c r="E109" s="8">
        <v>1001015</v>
      </c>
      <c r="F109" s="8" t="s">
        <v>1187</v>
      </c>
      <c r="G109" s="80" t="s">
        <v>51</v>
      </c>
      <c r="H109" s="81">
        <v>1</v>
      </c>
    </row>
    <row r="110" spans="4:8">
      <c r="D110" s="8">
        <v>88</v>
      </c>
      <c r="E110" s="8">
        <v>1000964</v>
      </c>
      <c r="F110" s="8" t="s">
        <v>1187</v>
      </c>
      <c r="G110" s="80" t="s">
        <v>51</v>
      </c>
      <c r="H110" s="81">
        <v>1</v>
      </c>
    </row>
    <row r="111" spans="4:8">
      <c r="D111" s="8">
        <v>89</v>
      </c>
      <c r="E111" s="8">
        <v>1001046</v>
      </c>
      <c r="F111" s="8" t="s">
        <v>1187</v>
      </c>
      <c r="G111" s="80" t="s">
        <v>51</v>
      </c>
      <c r="H111" s="81">
        <v>1</v>
      </c>
    </row>
    <row r="112" spans="4:8">
      <c r="D112" s="8">
        <v>90</v>
      </c>
      <c r="E112" s="8">
        <v>1001057</v>
      </c>
      <c r="F112" s="8" t="s">
        <v>1187</v>
      </c>
      <c r="G112" s="80" t="s">
        <v>51</v>
      </c>
      <c r="H112" s="81">
        <v>1</v>
      </c>
    </row>
    <row r="113" spans="4:8">
      <c r="D113" s="8">
        <v>91</v>
      </c>
      <c r="E113" s="8">
        <v>1000859</v>
      </c>
      <c r="F113" s="8" t="s">
        <v>1187</v>
      </c>
      <c r="G113" s="80" t="s">
        <v>51</v>
      </c>
      <c r="H113" s="81">
        <v>1</v>
      </c>
    </row>
    <row r="114" spans="4:8">
      <c r="D114" s="8">
        <v>92</v>
      </c>
      <c r="E114" s="8">
        <v>1000904</v>
      </c>
      <c r="F114" s="8" t="s">
        <v>1187</v>
      </c>
      <c r="G114" s="80" t="s">
        <v>51</v>
      </c>
      <c r="H114" s="81">
        <v>1</v>
      </c>
    </row>
    <row r="115" spans="4:8">
      <c r="D115" s="8">
        <v>93</v>
      </c>
      <c r="E115" s="8">
        <v>1000996</v>
      </c>
      <c r="F115" s="8" t="s">
        <v>1187</v>
      </c>
      <c r="G115" s="80" t="s">
        <v>51</v>
      </c>
      <c r="H115" s="81">
        <v>1</v>
      </c>
    </row>
    <row r="116" spans="4:8">
      <c r="D116" s="8">
        <v>94</v>
      </c>
      <c r="E116" s="8">
        <v>1000803</v>
      </c>
      <c r="F116" s="8" t="s">
        <v>1187</v>
      </c>
      <c r="G116" s="80" t="s">
        <v>51</v>
      </c>
      <c r="H116" s="81">
        <v>1</v>
      </c>
    </row>
    <row r="117" spans="4:8">
      <c r="D117" s="8">
        <v>95</v>
      </c>
      <c r="E117" s="8">
        <v>1000928</v>
      </c>
      <c r="F117" s="8" t="s">
        <v>1187</v>
      </c>
      <c r="G117" s="80" t="s">
        <v>51</v>
      </c>
      <c r="H117" s="81">
        <v>1</v>
      </c>
    </row>
    <row r="118" spans="4:8">
      <c r="D118" s="8">
        <v>96</v>
      </c>
      <c r="E118" s="8">
        <v>1001141</v>
      </c>
      <c r="F118" s="8" t="s">
        <v>1187</v>
      </c>
      <c r="G118" s="80" t="s">
        <v>51</v>
      </c>
      <c r="H118" s="81">
        <v>1</v>
      </c>
    </row>
    <row r="119" spans="4:8">
      <c r="D119" s="8">
        <v>97</v>
      </c>
      <c r="E119" s="8">
        <v>1000910</v>
      </c>
      <c r="F119" s="8" t="s">
        <v>1187</v>
      </c>
      <c r="G119" s="80" t="s">
        <v>51</v>
      </c>
      <c r="H119" s="81">
        <v>1</v>
      </c>
    </row>
    <row r="120" spans="4:8">
      <c r="D120" s="8">
        <v>98</v>
      </c>
      <c r="E120" s="8">
        <v>1001093</v>
      </c>
      <c r="F120" s="8" t="s">
        <v>1187</v>
      </c>
      <c r="G120" s="80" t="s">
        <v>51</v>
      </c>
      <c r="H120" s="81">
        <v>1</v>
      </c>
    </row>
  </sheetData>
  <sheetProtection sheet="1" objects="1" sort="0" autoFilter="0" pivotTables="0"/>
  <phoneticPr fontId="18" type="noConversion"/>
  <conditionalFormatting sqref="K16">
    <cfRule type="expression" dxfId="802" priority="1">
      <formula>ISBLANK(K16)=FALSE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1265" r:id="rId4" name="Label1">
          <controlPr defaultSize="0" autoLine="0" autoPict="0" r:id="rId5">
            <anchor moveWithCells="1">
              <from>
                <xdr:col>3</xdr:col>
                <xdr:colOff>381000</xdr:colOff>
                <xdr:row>0</xdr:row>
                <xdr:rowOff>0</xdr:rowOff>
              </from>
              <to>
                <xdr:col>14</xdr:col>
                <xdr:colOff>304800</xdr:colOff>
                <xdr:row>14</xdr:row>
                <xdr:rowOff>76200</xdr:rowOff>
              </to>
            </anchor>
          </controlPr>
        </control>
      </mc:Choice>
      <mc:Fallback>
        <control shapeId="11265" r:id="rId4" name="Label1"/>
      </mc:Fallback>
    </mc:AlternateContent>
    <mc:AlternateContent xmlns:mc="http://schemas.openxmlformats.org/markup-compatibility/2006">
      <mc:Choice Requires="x14">
        <control shapeId="11266" r:id="rId6" name="Label2">
          <controlPr defaultSize="0" autoLine="0" autoPict="0" r:id="rId7">
            <anchor moveWithCells="1">
              <from>
                <xdr:col>9</xdr:col>
                <xdr:colOff>762000</xdr:colOff>
                <xdr:row>1</xdr:row>
                <xdr:rowOff>38100</xdr:rowOff>
              </from>
              <to>
                <xdr:col>9</xdr:col>
                <xdr:colOff>1524000</xdr:colOff>
                <xdr:row>7</xdr:row>
                <xdr:rowOff>76200</xdr:rowOff>
              </to>
            </anchor>
          </controlPr>
        </control>
      </mc:Choice>
      <mc:Fallback>
        <control shapeId="11266" r:id="rId6" name="Label2"/>
      </mc:Fallback>
    </mc:AlternateContent>
  </controls>
  <tableParts count="2">
    <tablePart r:id="rId8"/>
    <tablePart r:id="rId9"/>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AF9AE-221D-49F7-B1B4-A134DEC4E738}">
  <sheetPr codeName="Tabelle55"/>
  <dimension ref="A1:Y33"/>
  <sheetViews>
    <sheetView showGridLines="0" topLeftCell="C1" zoomScale="55" zoomScaleNormal="55" workbookViewId="0">
      <selection activeCell="N27" sqref="N27"/>
    </sheetView>
  </sheetViews>
  <sheetFormatPr defaultColWidth="11.453125" defaultRowHeight="22.5"/>
  <cols>
    <col min="1" max="2" width="20.54296875" style="8" hidden="1" customWidth="1"/>
    <col min="3" max="4" width="20.54296875" style="8" customWidth="1"/>
    <col min="5" max="5" width="29" style="8" customWidth="1"/>
    <col min="6" max="6" width="30" style="8" customWidth="1"/>
    <col min="7" max="7" width="31.453125" style="8" customWidth="1"/>
    <col min="8" max="8" width="40.54296875" style="8" customWidth="1"/>
    <col min="9" max="9" width="5.54296875" style="8" hidden="1" customWidth="1"/>
    <col min="10" max="10" width="29.54296875" style="8" customWidth="1"/>
    <col min="11" max="11" width="26.453125" style="8" customWidth="1"/>
    <col min="12" max="12" width="18.453125" style="8" customWidth="1"/>
    <col min="13" max="13" width="27.453125" style="8" customWidth="1"/>
    <col min="14" max="14" width="35.453125" style="8" customWidth="1"/>
    <col min="15" max="15" width="30" style="8" customWidth="1"/>
    <col min="16" max="16" width="27.453125" style="8" customWidth="1"/>
    <col min="17" max="17" width="18.54296875" style="8" hidden="1" customWidth="1"/>
    <col min="18" max="19" width="12.453125" style="8" customWidth="1"/>
    <col min="20" max="20" width="22.453125" style="8" customWidth="1"/>
    <col min="21" max="21" width="30" style="8" customWidth="1"/>
    <col min="22" max="22" width="29.453125" style="8" customWidth="1"/>
    <col min="23" max="23" width="25.54296875" style="8" customWidth="1"/>
    <col min="24" max="24" width="29" style="8" customWidth="1"/>
    <col min="25" max="25" width="15" style="8" customWidth="1"/>
    <col min="26" max="16384" width="11.453125" style="8"/>
  </cols>
  <sheetData>
    <row r="1" spans="4:24" s="1" customFormat="1" ht="14"/>
    <row r="2" spans="4:24" s="1" customFormat="1" ht="14"/>
    <row r="3" spans="4:24" s="1" customFormat="1" ht="14"/>
    <row r="4" spans="4:24" s="1" customFormat="1" ht="14"/>
    <row r="5" spans="4:24" s="1" customFormat="1" ht="14"/>
    <row r="6" spans="4:24" s="1" customFormat="1" ht="14"/>
    <row r="7" spans="4:24" s="1" customFormat="1" ht="14"/>
    <row r="8" spans="4:24" s="1" customFormat="1" ht="14"/>
    <row r="9" spans="4:24" s="1" customFormat="1" ht="14"/>
    <row r="10" spans="4:24" ht="24.75" customHeight="1">
      <c r="J10" s="109"/>
      <c r="O10" s="109"/>
      <c r="V10" s="115"/>
    </row>
    <row r="11" spans="4:24" ht="24.75" customHeight="1" thickBot="1">
      <c r="J11" s="109"/>
      <c r="N11" s="85"/>
      <c r="O11" s="109"/>
      <c r="V11" s="115"/>
    </row>
    <row r="12" spans="4:24" ht="24.75" customHeight="1" thickBot="1">
      <c r="D12" s="87" t="s">
        <v>46</v>
      </c>
      <c r="E12" s="85"/>
      <c r="F12" s="56"/>
      <c r="J12" s="109"/>
      <c r="K12" s="88" t="s">
        <v>24</v>
      </c>
      <c r="L12" s="87" t="s">
        <v>25</v>
      </c>
      <c r="M12" s="18"/>
      <c r="N12" s="87"/>
      <c r="O12" s="110"/>
      <c r="P12" s="85"/>
      <c r="Q12" s="85"/>
      <c r="S12" s="90" t="s">
        <v>172</v>
      </c>
      <c r="T12" s="87" t="s">
        <v>25</v>
      </c>
      <c r="U12" s="18"/>
      <c r="V12" s="115"/>
      <c r="W12" s="87" t="s">
        <v>46</v>
      </c>
      <c r="X12" s="18"/>
    </row>
    <row r="13" spans="4:24" ht="24.75" customHeight="1" thickBot="1">
      <c r="G13" s="85"/>
      <c r="H13" s="85"/>
      <c r="I13" s="85"/>
      <c r="J13" s="110"/>
      <c r="K13" s="85"/>
      <c r="L13" s="85"/>
      <c r="M13" s="85"/>
      <c r="N13" s="85"/>
      <c r="O13" s="110"/>
      <c r="P13" s="85"/>
      <c r="Q13" s="85"/>
      <c r="V13" s="115"/>
    </row>
    <row r="14" spans="4:24" ht="24.75" customHeight="1" thickBot="1">
      <c r="D14" s="87" t="s">
        <v>47</v>
      </c>
      <c r="E14" s="85"/>
      <c r="F14" s="56"/>
      <c r="I14" s="85"/>
      <c r="J14" s="110"/>
      <c r="K14" s="85"/>
      <c r="L14" s="85"/>
      <c r="M14" s="85"/>
      <c r="N14" s="85"/>
      <c r="O14" s="110"/>
      <c r="P14" s="85"/>
      <c r="Q14" s="85"/>
      <c r="T14" s="87" t="s">
        <v>36</v>
      </c>
      <c r="U14" s="18"/>
      <c r="V14" s="115"/>
      <c r="W14" s="87" t="s">
        <v>36</v>
      </c>
      <c r="X14" s="18"/>
    </row>
    <row r="15" spans="4:24" ht="24.75" customHeight="1" thickBot="1">
      <c r="D15" s="87"/>
      <c r="E15" s="85"/>
      <c r="F15" s="87"/>
      <c r="I15" s="85"/>
      <c r="J15" s="110"/>
      <c r="K15" s="85"/>
      <c r="L15" s="85"/>
      <c r="M15" s="85"/>
      <c r="N15" s="85"/>
      <c r="O15" s="110"/>
      <c r="P15" s="85"/>
      <c r="Q15" s="85"/>
      <c r="T15" s="87"/>
      <c r="U15" s="87"/>
      <c r="V15" s="115"/>
      <c r="W15" s="87"/>
      <c r="X15" s="87"/>
    </row>
    <row r="16" spans="4:24" ht="24.75" customHeight="1" thickBot="1">
      <c r="D16" s="87" t="s">
        <v>48</v>
      </c>
      <c r="E16" s="85"/>
      <c r="F16" s="56"/>
      <c r="I16" s="85"/>
      <c r="J16" s="110"/>
      <c r="K16" s="85"/>
      <c r="L16" s="85"/>
      <c r="M16" s="85"/>
      <c r="N16" s="85"/>
      <c r="O16" s="110"/>
      <c r="P16" s="85"/>
      <c r="Q16" s="85"/>
      <c r="T16" s="87" t="s">
        <v>27</v>
      </c>
      <c r="U16" s="18"/>
      <c r="V16" s="115"/>
      <c r="W16" s="87" t="s">
        <v>47</v>
      </c>
      <c r="X16" s="56"/>
    </row>
    <row r="17" spans="3:25" ht="24.75" customHeight="1" thickBot="1">
      <c r="D17" s="87"/>
      <c r="E17" s="85"/>
      <c r="F17" s="85"/>
      <c r="I17" s="85"/>
      <c r="J17" s="110"/>
      <c r="K17" s="85"/>
      <c r="L17" s="85"/>
      <c r="M17" s="85"/>
      <c r="N17" s="85"/>
      <c r="O17" s="110"/>
      <c r="P17" s="85"/>
      <c r="Q17" s="85"/>
      <c r="T17" s="87"/>
      <c r="U17" s="85"/>
      <c r="V17" s="115"/>
      <c r="W17" s="87"/>
      <c r="X17" s="85"/>
    </row>
    <row r="18" spans="3:25" ht="24.75" customHeight="1" thickBot="1">
      <c r="D18" s="87" t="s">
        <v>36</v>
      </c>
      <c r="E18" s="85"/>
      <c r="F18" s="18"/>
      <c r="I18" s="85"/>
      <c r="J18" s="110"/>
      <c r="K18" s="85"/>
      <c r="L18" s="85"/>
      <c r="M18" s="85"/>
      <c r="N18" s="85"/>
      <c r="O18" s="110"/>
      <c r="P18" s="85"/>
      <c r="Q18" s="85"/>
      <c r="T18" s="87" t="s">
        <v>37</v>
      </c>
      <c r="U18" s="116"/>
      <c r="V18" s="115"/>
      <c r="W18" s="87"/>
      <c r="X18" s="85"/>
    </row>
    <row r="19" spans="3:25" ht="24.75" customHeight="1">
      <c r="J19" s="109"/>
      <c r="O19" s="109"/>
      <c r="V19" s="115"/>
    </row>
    <row r="20" spans="3:25" s="2" customFormat="1" ht="14">
      <c r="J20" s="108"/>
      <c r="O20" s="108"/>
      <c r="V20" s="114"/>
    </row>
    <row r="21" spans="3:25" s="2" customFormat="1" ht="105" customHeight="1">
      <c r="J21" s="108"/>
      <c r="O21" s="108"/>
      <c r="V21" s="114"/>
    </row>
    <row r="22" spans="3:25" ht="28">
      <c r="C22" s="6" t="s">
        <v>36</v>
      </c>
      <c r="D22" s="6" t="s">
        <v>46</v>
      </c>
      <c r="E22" s="6" t="s">
        <v>174</v>
      </c>
      <c r="F22" s="6" t="s">
        <v>48</v>
      </c>
      <c r="G22" s="6" t="s">
        <v>49</v>
      </c>
      <c r="H22" s="6" t="s">
        <v>176</v>
      </c>
      <c r="I22" s="6" t="s">
        <v>4</v>
      </c>
      <c r="J22" s="6" t="s">
        <v>175</v>
      </c>
      <c r="K22" s="6" t="s">
        <v>3</v>
      </c>
      <c r="M22" s="6" t="s">
        <v>36</v>
      </c>
      <c r="N22" s="6" t="s">
        <v>27</v>
      </c>
      <c r="O22" s="6" t="s">
        <v>46</v>
      </c>
      <c r="P22" s="6" t="s">
        <v>47</v>
      </c>
      <c r="Q22" s="6" t="s">
        <v>4</v>
      </c>
      <c r="T22" s="6" t="s">
        <v>36</v>
      </c>
      <c r="U22" s="6" t="s">
        <v>0</v>
      </c>
      <c r="V22" s="6" t="s">
        <v>27</v>
      </c>
      <c r="W22" s="6" t="s">
        <v>46</v>
      </c>
      <c r="X22" s="6" t="s">
        <v>37</v>
      </c>
      <c r="Y22" s="6" t="s">
        <v>4</v>
      </c>
    </row>
    <row r="23" spans="3:25">
      <c r="F23" s="80"/>
      <c r="G23" s="81"/>
      <c r="H23" s="81"/>
      <c r="I23" s="81">
        <v>1</v>
      </c>
      <c r="J23" s="81"/>
      <c r="K23" s="81"/>
      <c r="M23" s="8">
        <v>1</v>
      </c>
      <c r="P23" s="80"/>
      <c r="Q23" s="81">
        <v>1</v>
      </c>
      <c r="T23" s="8">
        <v>1</v>
      </c>
      <c r="Y23" s="80"/>
    </row>
    <row r="24" spans="3:25" ht="24.75" customHeight="1">
      <c r="C24" s="8">
        <v>2</v>
      </c>
      <c r="D24" s="8" t="s">
        <v>32</v>
      </c>
      <c r="E24" s="8" t="s">
        <v>51</v>
      </c>
      <c r="F24" s="80" t="s">
        <v>8</v>
      </c>
      <c r="G24" s="81"/>
      <c r="H24" s="81"/>
      <c r="I24" s="81"/>
      <c r="J24" s="81"/>
      <c r="K24" s="102"/>
      <c r="M24" s="8">
        <v>2</v>
      </c>
      <c r="N24" s="8">
        <v>1001204</v>
      </c>
      <c r="O24" s="8" t="s">
        <v>1770</v>
      </c>
      <c r="P24" s="80" t="s">
        <v>51</v>
      </c>
      <c r="Q24" s="81">
        <v>1</v>
      </c>
    </row>
    <row r="25" spans="3:25" ht="24.75" customHeight="1">
      <c r="C25" s="8">
        <v>3</v>
      </c>
      <c r="D25" s="8" t="s">
        <v>517</v>
      </c>
      <c r="E25" s="8" t="s">
        <v>51</v>
      </c>
      <c r="F25" s="80" t="s">
        <v>7</v>
      </c>
      <c r="G25" s="81" t="s">
        <v>51</v>
      </c>
      <c r="H25" s="81" t="s">
        <v>51</v>
      </c>
      <c r="I25" s="81">
        <v>1</v>
      </c>
      <c r="J25" s="81" t="s">
        <v>337</v>
      </c>
      <c r="K25" s="102">
        <v>45492</v>
      </c>
      <c r="M25" s="8">
        <v>3</v>
      </c>
      <c r="N25" s="8">
        <v>1001214</v>
      </c>
      <c r="O25" s="8" t="s">
        <v>1770</v>
      </c>
      <c r="P25" s="80" t="s">
        <v>51</v>
      </c>
      <c r="Q25" s="81">
        <v>1</v>
      </c>
    </row>
    <row r="26" spans="3:25" ht="24.75" customHeight="1">
      <c r="C26" s="8">
        <v>4</v>
      </c>
      <c r="D26" s="8" t="s">
        <v>753</v>
      </c>
      <c r="E26" s="8" t="s">
        <v>51</v>
      </c>
      <c r="F26" s="80" t="s">
        <v>7</v>
      </c>
      <c r="G26" s="81" t="s">
        <v>50</v>
      </c>
      <c r="H26" s="81" t="s">
        <v>51</v>
      </c>
      <c r="I26" s="81">
        <v>1</v>
      </c>
      <c r="J26" s="81" t="s">
        <v>337</v>
      </c>
      <c r="K26" s="102">
        <v>45688</v>
      </c>
      <c r="M26" s="8">
        <v>4</v>
      </c>
      <c r="N26" s="8">
        <v>1001369</v>
      </c>
      <c r="O26" s="8" t="s">
        <v>1770</v>
      </c>
      <c r="P26" s="80" t="s">
        <v>51</v>
      </c>
      <c r="Q26" s="81">
        <v>1</v>
      </c>
    </row>
    <row r="27" spans="3:25" ht="24.75" customHeight="1">
      <c r="C27" s="8">
        <v>5</v>
      </c>
      <c r="D27" s="8" t="s">
        <v>1187</v>
      </c>
      <c r="E27" s="8" t="s">
        <v>51</v>
      </c>
      <c r="F27" s="80" t="s">
        <v>7</v>
      </c>
      <c r="G27" s="81" t="s">
        <v>51</v>
      </c>
      <c r="H27" s="81" t="s">
        <v>51</v>
      </c>
      <c r="I27" s="81">
        <v>1</v>
      </c>
      <c r="J27" s="81" t="s">
        <v>337</v>
      </c>
      <c r="K27" s="102">
        <v>45847</v>
      </c>
      <c r="M27" s="8">
        <v>5</v>
      </c>
      <c r="N27" s="8">
        <v>1001211</v>
      </c>
      <c r="O27" s="8" t="s">
        <v>1770</v>
      </c>
      <c r="P27" s="80" t="s">
        <v>51</v>
      </c>
      <c r="Q27" s="81">
        <v>1</v>
      </c>
    </row>
    <row r="28" spans="3:25" ht="24.75" customHeight="1">
      <c r="C28" s="8">
        <v>6</v>
      </c>
      <c r="D28" s="8" t="s">
        <v>1769</v>
      </c>
      <c r="E28" s="8" t="s">
        <v>1815</v>
      </c>
      <c r="F28" s="80" t="s">
        <v>8</v>
      </c>
      <c r="G28" s="8" t="s">
        <v>1815</v>
      </c>
      <c r="H28" s="8" t="s">
        <v>1815</v>
      </c>
      <c r="I28" s="81">
        <v>1</v>
      </c>
      <c r="J28" s="81"/>
      <c r="K28" s="102"/>
    </row>
    <row r="29" spans="3:25" ht="24.75" customHeight="1">
      <c r="C29" s="8">
        <v>7</v>
      </c>
      <c r="D29" s="8" t="s">
        <v>1770</v>
      </c>
      <c r="E29" s="8" t="s">
        <v>51</v>
      </c>
      <c r="F29" s="80" t="s">
        <v>8</v>
      </c>
      <c r="G29" s="81" t="s">
        <v>51</v>
      </c>
      <c r="H29" s="81" t="s">
        <v>51</v>
      </c>
      <c r="I29" s="81">
        <v>1</v>
      </c>
      <c r="J29" s="81" t="s">
        <v>1761</v>
      </c>
      <c r="K29" s="102">
        <v>45958</v>
      </c>
      <c r="M29" s="9"/>
    </row>
    <row r="30" spans="3:25" ht="24.75" customHeight="1"/>
    <row r="31" spans="3:25" ht="24.75" customHeight="1"/>
    <row r="32" spans="3:25" ht="24.75" customHeight="1"/>
    <row r="33" ht="24.75" customHeight="1"/>
  </sheetData>
  <sheetProtection sheet="1" objects="1" sort="0" autoFilter="0" pivotTables="0"/>
  <conditionalFormatting sqref="U14">
    <cfRule type="expression" dxfId="788" priority="16">
      <formula>ISBLANK(U14)=FALSE</formula>
    </cfRule>
  </conditionalFormatting>
  <conditionalFormatting sqref="U16">
    <cfRule type="expression" dxfId="787" priority="15">
      <formula>ISBLANK(U16)=FALSE</formula>
    </cfRule>
  </conditionalFormatting>
  <conditionalFormatting sqref="U18">
    <cfRule type="expression" dxfId="786" priority="14">
      <formula>ISBLANK(U18)=FALSE</formula>
    </cfRule>
  </conditionalFormatting>
  <conditionalFormatting sqref="U12">
    <cfRule type="expression" dxfId="785" priority="12">
      <formula>ISBLANK(U12)=FALSE</formula>
    </cfRule>
  </conditionalFormatting>
  <conditionalFormatting sqref="F14">
    <cfRule type="expression" dxfId="784" priority="11">
      <formula>ISBLANK(F14)=FALSE</formula>
    </cfRule>
  </conditionalFormatting>
  <conditionalFormatting sqref="F12">
    <cfRule type="expression" dxfId="783" priority="8">
      <formula>ISBLANK(F12)=FALSE</formula>
    </cfRule>
  </conditionalFormatting>
  <conditionalFormatting sqref="F16">
    <cfRule type="expression" dxfId="782" priority="7">
      <formula>ISBLANK(F16)=FALSE</formula>
    </cfRule>
  </conditionalFormatting>
  <conditionalFormatting sqref="F18">
    <cfRule type="expression" dxfId="781" priority="6">
      <formula>ISBLANK(F18)=FALSE</formula>
    </cfRule>
  </conditionalFormatting>
  <conditionalFormatting sqref="M12">
    <cfRule type="expression" dxfId="780" priority="4">
      <formula>ISBLANK(M12)=FALSE</formula>
    </cfRule>
  </conditionalFormatting>
  <conditionalFormatting sqref="X16">
    <cfRule type="expression" dxfId="779" priority="3">
      <formula>ISBLANK(X16)=FALSE</formula>
    </cfRule>
  </conditionalFormatting>
  <conditionalFormatting sqref="X14">
    <cfRule type="expression" dxfId="778" priority="2">
      <formula>ISBLANK(X14)=FALSE</formula>
    </cfRule>
  </conditionalFormatting>
  <conditionalFormatting sqref="X12">
    <cfRule type="expression" dxfId="777" priority="1">
      <formula>ISBLANK(X12)=FALSE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2290" r:id="rId4" name="Label1">
          <controlPr defaultSize="0" autoLine="0" autoPict="0" r:id="rId5">
            <anchor moveWithCells="1">
              <from>
                <xdr:col>14</xdr:col>
                <xdr:colOff>609600</xdr:colOff>
                <xdr:row>9</xdr:row>
                <xdr:rowOff>152400</xdr:rowOff>
              </from>
              <to>
                <xdr:col>14</xdr:col>
                <xdr:colOff>1562100</xdr:colOff>
                <xdr:row>13</xdr:row>
                <xdr:rowOff>260350</xdr:rowOff>
              </to>
            </anchor>
          </controlPr>
        </control>
      </mc:Choice>
      <mc:Fallback>
        <control shapeId="12290" r:id="rId4" name="Label1"/>
      </mc:Fallback>
    </mc:AlternateContent>
    <mc:AlternateContent xmlns:mc="http://schemas.openxmlformats.org/markup-compatibility/2006">
      <mc:Choice Requires="x14">
        <control shapeId="12291" r:id="rId6" name="Label2">
          <controlPr defaultSize="0" autoLine="0" autoPict="0" r:id="rId7">
            <anchor moveWithCells="1">
              <from>
                <xdr:col>13</xdr:col>
                <xdr:colOff>152400</xdr:colOff>
                <xdr:row>3</xdr:row>
                <xdr:rowOff>0</xdr:rowOff>
              </from>
              <to>
                <xdr:col>15</xdr:col>
                <xdr:colOff>565150</xdr:colOff>
                <xdr:row>20</xdr:row>
                <xdr:rowOff>1022350</xdr:rowOff>
              </to>
            </anchor>
          </controlPr>
        </control>
      </mc:Choice>
      <mc:Fallback>
        <control shapeId="12291" r:id="rId6" name="Label2"/>
      </mc:Fallback>
    </mc:AlternateContent>
    <mc:AlternateContent xmlns:mc="http://schemas.openxmlformats.org/markup-compatibility/2006">
      <mc:Choice Requires="x14">
        <control shapeId="12292" r:id="rId8" name="Label3">
          <controlPr defaultSize="0" autoLine="0" autoPict="0" r:id="rId9">
            <anchor moveWithCells="1">
              <from>
                <xdr:col>23</xdr:col>
                <xdr:colOff>1219200</xdr:colOff>
                <xdr:row>19</xdr:row>
                <xdr:rowOff>38100</xdr:rowOff>
              </from>
              <to>
                <xdr:col>24</xdr:col>
                <xdr:colOff>241300</xdr:colOff>
                <xdr:row>20</xdr:row>
                <xdr:rowOff>1327150</xdr:rowOff>
              </to>
            </anchor>
          </controlPr>
        </control>
      </mc:Choice>
      <mc:Fallback>
        <control shapeId="12292" r:id="rId8" name="Label3"/>
      </mc:Fallback>
    </mc:AlternateContent>
    <mc:AlternateContent xmlns:mc="http://schemas.openxmlformats.org/markup-compatibility/2006">
      <mc:Choice Requires="x14">
        <control shapeId="12293" r:id="rId10" name="Label4">
          <controlPr defaultSize="0" autoLine="0" autoPict="0" r:id="rId11">
            <anchor moveWithCells="1">
              <from>
                <xdr:col>22</xdr:col>
                <xdr:colOff>609600</xdr:colOff>
                <xdr:row>17</xdr:row>
                <xdr:rowOff>76200</xdr:rowOff>
              </from>
              <to>
                <xdr:col>25</xdr:col>
                <xdr:colOff>609600</xdr:colOff>
                <xdr:row>23</xdr:row>
                <xdr:rowOff>146050</xdr:rowOff>
              </to>
            </anchor>
          </controlPr>
        </control>
      </mc:Choice>
      <mc:Fallback>
        <control shapeId="12293" r:id="rId10" name="Label4"/>
      </mc:Fallback>
    </mc:AlternateContent>
    <mc:AlternateContent xmlns:mc="http://schemas.openxmlformats.org/markup-compatibility/2006">
      <mc:Choice Requires="x14">
        <control shapeId="12294" r:id="rId12" name="Label5">
          <controlPr defaultSize="0" autoLine="0" autoPict="0" r:id="rId13">
            <anchor moveWithCells="1">
              <from>
                <xdr:col>2</xdr:col>
                <xdr:colOff>419100</xdr:colOff>
                <xdr:row>18</xdr:row>
                <xdr:rowOff>228600</xdr:rowOff>
              </from>
              <to>
                <xdr:col>3</xdr:col>
                <xdr:colOff>0</xdr:colOff>
                <xdr:row>20</xdr:row>
                <xdr:rowOff>1327150</xdr:rowOff>
              </to>
            </anchor>
          </controlPr>
        </control>
      </mc:Choice>
      <mc:Fallback>
        <control shapeId="12294" r:id="rId12" name="Label5"/>
      </mc:Fallback>
    </mc:AlternateContent>
    <mc:AlternateContent xmlns:mc="http://schemas.openxmlformats.org/markup-compatibility/2006">
      <mc:Choice Requires="x14">
        <control shapeId="12295" r:id="rId14" name="Label6">
          <controlPr defaultSize="0" autoLine="0" autoPict="0" r:id="rId15">
            <anchor moveWithCells="1">
              <from>
                <xdr:col>0</xdr:col>
                <xdr:colOff>0</xdr:colOff>
                <xdr:row>9</xdr:row>
                <xdr:rowOff>38100</xdr:rowOff>
              </from>
              <to>
                <xdr:col>4</xdr:col>
                <xdr:colOff>1784350</xdr:colOff>
                <xdr:row>22</xdr:row>
                <xdr:rowOff>0</xdr:rowOff>
              </to>
            </anchor>
          </controlPr>
        </control>
      </mc:Choice>
      <mc:Fallback>
        <control shapeId="12295" r:id="rId14" name="Label6"/>
      </mc:Fallback>
    </mc:AlternateContent>
  </controls>
  <tableParts count="3">
    <tablePart r:id="rId16"/>
    <tablePart r:id="rId17"/>
    <tablePart r:id="rId1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AF1A-AE27-4C0B-A6BF-FA67D0D36D56}">
  <sheetPr codeName="Tabelle3">
    <pageSetUpPr autoPageBreaks="0"/>
  </sheetPr>
  <dimension ref="A1:AR1453"/>
  <sheetViews>
    <sheetView showGridLines="0" showRowColHeaders="0" tabSelected="1" topLeftCell="C1" zoomScale="55" zoomScaleNormal="55" workbookViewId="0">
      <pane xSplit="4" ySplit="13" topLeftCell="S888" activePane="bottomRight" state="frozen"/>
      <selection pane="topRight" activeCell="G1" sqref="G1"/>
      <selection pane="bottomLeft" activeCell="C14" sqref="C14"/>
      <selection pane="bottomRight" activeCell="Q1270" sqref="Q1270"/>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29" style="8" customWidth="1"/>
    <col min="7" max="7" width="10.54296875" style="8" hidden="1" customWidth="1"/>
    <col min="8" max="8" width="17.453125" style="8" customWidth="1"/>
    <col min="9" max="9" width="26.54296875" style="8" customWidth="1"/>
    <col min="10" max="10" width="32.453125" style="9" customWidth="1"/>
    <col min="11" max="11" width="22.453125" style="9" customWidth="1"/>
    <col min="12" max="12" width="24" style="8" customWidth="1"/>
    <col min="13" max="13" width="31" style="10" customWidth="1"/>
    <col min="14" max="14" width="31.54296875" style="62" customWidth="1"/>
    <col min="15" max="15" width="24.54296875" style="8" customWidth="1"/>
    <col min="16" max="16" width="27.453125" style="8" customWidth="1"/>
    <col min="17" max="17" width="21.453125" style="8" customWidth="1"/>
    <col min="18" max="18" width="31" style="8" customWidth="1"/>
    <col min="19" max="19" width="26.453125" style="8" customWidth="1"/>
    <col min="20" max="20" width="41.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0" style="8" customWidth="1"/>
    <col min="32" max="32" width="31.54296875" style="8" customWidth="1"/>
    <col min="33" max="33" width="130.54296875" style="8" customWidth="1"/>
    <col min="34" max="16384" width="11.453125" style="8"/>
  </cols>
  <sheetData>
    <row r="1" spans="3:44" s="1" customFormat="1" ht="14">
      <c r="J1" s="4"/>
      <c r="K1" s="4"/>
      <c r="M1" s="49"/>
      <c r="N1" s="59"/>
    </row>
    <row r="2" spans="3:44" s="1" customFormat="1" ht="14">
      <c r="J2" s="4"/>
      <c r="K2" s="4"/>
      <c r="M2" s="49"/>
      <c r="N2" s="59"/>
    </row>
    <row r="3" spans="3:44" s="1" customFormat="1" ht="14">
      <c r="J3" s="4"/>
      <c r="K3" s="4"/>
      <c r="M3" s="49"/>
      <c r="N3" s="59"/>
    </row>
    <row r="4" spans="3:44" s="1" customFormat="1" ht="14">
      <c r="J4" s="4"/>
      <c r="K4" s="4"/>
      <c r="M4" s="49"/>
      <c r="N4" s="59"/>
    </row>
    <row r="5" spans="3:44" s="1" customFormat="1" ht="14">
      <c r="J5" s="4"/>
      <c r="K5" s="4"/>
      <c r="M5" s="49"/>
      <c r="N5" s="59"/>
    </row>
    <row r="6" spans="3:44" s="1" customFormat="1" ht="14">
      <c r="J6" s="4"/>
      <c r="K6" s="4"/>
      <c r="M6" s="49"/>
      <c r="N6" s="59"/>
    </row>
    <row r="7" spans="3:44" s="1" customFormat="1" ht="14">
      <c r="J7" s="4"/>
      <c r="K7" s="4"/>
      <c r="M7" s="49"/>
      <c r="N7" s="59"/>
    </row>
    <row r="8" spans="3:44" s="1" customFormat="1" ht="14">
      <c r="J8" s="4"/>
      <c r="K8" s="4"/>
      <c r="M8" s="49"/>
      <c r="N8" s="59"/>
    </row>
    <row r="9" spans="3:44" s="1" customFormat="1" ht="14">
      <c r="J9" s="4"/>
      <c r="K9" s="4"/>
      <c r="M9" s="49"/>
      <c r="N9" s="59"/>
    </row>
    <row r="10" spans="3:44" s="1" customFormat="1" ht="14">
      <c r="K10" s="4"/>
      <c r="N10" s="59"/>
    </row>
    <row r="11" spans="3:44" s="2" customFormat="1" ht="17.25" hidden="1" customHeight="1">
      <c r="C11" s="1"/>
      <c r="J11" s="5"/>
      <c r="K11" s="5"/>
      <c r="M11" s="50"/>
      <c r="N11" s="60"/>
    </row>
    <row r="12" spans="3:44" s="7" customFormat="1" ht="117.7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4" ht="30" customHeight="1">
      <c r="P13" s="10"/>
      <c r="Q13" s="10"/>
      <c r="AR13" s="8" t="s">
        <v>80</v>
      </c>
    </row>
    <row r="14" spans="3:44" ht="25.5" customHeight="1">
      <c r="D14" s="8">
        <v>2</v>
      </c>
      <c r="E14" s="8" t="s">
        <v>719</v>
      </c>
      <c r="F14" s="11">
        <v>1000034</v>
      </c>
      <c r="G14" s="11">
        <v>1</v>
      </c>
      <c r="H14" s="8" t="s">
        <v>222</v>
      </c>
      <c r="J14" s="8" t="s">
        <v>228</v>
      </c>
      <c r="K14" s="9">
        <v>45015</v>
      </c>
      <c r="L14" s="9"/>
      <c r="M14" s="9"/>
      <c r="O14" s="8">
        <v>548.41999999999996</v>
      </c>
      <c r="P14" s="10">
        <v>0.85499999999999998</v>
      </c>
      <c r="Q14" s="10"/>
      <c r="R14" s="8" t="s">
        <v>51</v>
      </c>
      <c r="S14" s="8" t="s">
        <v>7</v>
      </c>
      <c r="V14" s="9"/>
      <c r="Z14" s="9"/>
      <c r="AC14" s="11" t="s">
        <v>280</v>
      </c>
      <c r="AD14" s="11" t="s">
        <v>322</v>
      </c>
      <c r="AE14" s="11"/>
      <c r="AF14" s="11"/>
      <c r="AG14" s="11" t="s">
        <v>266</v>
      </c>
    </row>
    <row r="15" spans="3:44" ht="25.5" customHeight="1">
      <c r="D15" s="8">
        <v>3</v>
      </c>
      <c r="E15" s="8" t="s">
        <v>719</v>
      </c>
      <c r="F15" s="8">
        <v>1000056</v>
      </c>
      <c r="G15" s="11">
        <v>1</v>
      </c>
      <c r="H15" s="8" t="s">
        <v>216</v>
      </c>
      <c r="J15" s="8" t="s">
        <v>227</v>
      </c>
      <c r="K15" s="9">
        <v>45042</v>
      </c>
      <c r="L15" s="9"/>
      <c r="M15" s="9"/>
      <c r="O15" s="8">
        <v>554.09</v>
      </c>
      <c r="P15" s="10">
        <v>1.1599999999999999</v>
      </c>
      <c r="Q15" s="10"/>
      <c r="R15" s="8" t="s">
        <v>51</v>
      </c>
      <c r="S15" s="8" t="s">
        <v>7</v>
      </c>
      <c r="V15" s="9"/>
      <c r="Z15" s="9"/>
      <c r="AC15" s="8" t="s">
        <v>280</v>
      </c>
      <c r="AD15" s="11" t="s">
        <v>134</v>
      </c>
      <c r="AE15" s="11"/>
      <c r="AF15" s="11"/>
      <c r="AG15" s="8" t="s">
        <v>825</v>
      </c>
    </row>
    <row r="16" spans="3:44" ht="25.5" customHeight="1">
      <c r="D16" s="8">
        <v>4</v>
      </c>
      <c r="E16" s="8" t="s">
        <v>826</v>
      </c>
      <c r="F16" s="8">
        <v>1000082</v>
      </c>
      <c r="G16" s="11">
        <v>1</v>
      </c>
      <c r="H16" s="8" t="s">
        <v>216</v>
      </c>
      <c r="J16" s="8" t="s">
        <v>223</v>
      </c>
      <c r="K16" s="9">
        <v>44971</v>
      </c>
      <c r="L16" s="9"/>
      <c r="M16" s="9"/>
      <c r="O16" s="8">
        <v>882.24</v>
      </c>
      <c r="P16" s="10">
        <v>1.64</v>
      </c>
      <c r="Q16" s="10"/>
      <c r="R16" s="8" t="s">
        <v>51</v>
      </c>
      <c r="S16" s="8" t="s">
        <v>7</v>
      </c>
      <c r="V16" s="9"/>
      <c r="Z16" s="9"/>
      <c r="AC16" s="11" t="s">
        <v>280</v>
      </c>
      <c r="AD16" s="11" t="s">
        <v>322</v>
      </c>
      <c r="AE16" s="11"/>
      <c r="AF16" s="11"/>
      <c r="AG16" s="11"/>
    </row>
    <row r="17" spans="4:33" ht="25.5" customHeight="1">
      <c r="D17" s="8">
        <v>5</v>
      </c>
      <c r="E17" s="8" t="s">
        <v>826</v>
      </c>
      <c r="F17" s="8">
        <v>1000088</v>
      </c>
      <c r="G17" s="11">
        <v>1</v>
      </c>
      <c r="H17" s="8" t="s">
        <v>222</v>
      </c>
      <c r="J17" s="8" t="s">
        <v>237</v>
      </c>
      <c r="K17" s="9">
        <v>45019</v>
      </c>
      <c r="L17" s="9"/>
      <c r="M17" s="9"/>
      <c r="O17" s="8">
        <v>868.08</v>
      </c>
      <c r="P17" s="10">
        <v>2.19</v>
      </c>
      <c r="Q17" s="10"/>
      <c r="R17" s="8" t="s">
        <v>51</v>
      </c>
      <c r="S17" s="8" t="s">
        <v>7</v>
      </c>
      <c r="V17" s="9"/>
      <c r="Z17" s="9"/>
      <c r="AC17" s="11" t="s">
        <v>280</v>
      </c>
      <c r="AD17" s="11" t="s">
        <v>322</v>
      </c>
      <c r="AE17" s="11"/>
      <c r="AF17" s="11"/>
      <c r="AG17" s="8" t="s">
        <v>266</v>
      </c>
    </row>
    <row r="18" spans="4:33" ht="25.5" customHeight="1">
      <c r="D18" s="8">
        <v>6</v>
      </c>
      <c r="E18" s="8" t="s">
        <v>826</v>
      </c>
      <c r="F18" s="8">
        <v>1000095</v>
      </c>
      <c r="G18" s="11">
        <v>1</v>
      </c>
      <c r="H18" s="8" t="s">
        <v>216</v>
      </c>
      <c r="J18" s="8" t="s">
        <v>236</v>
      </c>
      <c r="K18" s="9">
        <v>45027</v>
      </c>
      <c r="L18" s="9"/>
      <c r="M18" s="9"/>
      <c r="O18" s="8">
        <v>857.32</v>
      </c>
      <c r="P18" s="10">
        <v>0.875</v>
      </c>
      <c r="Q18" s="10"/>
      <c r="R18" s="8" t="s">
        <v>51</v>
      </c>
      <c r="S18" s="8" t="s">
        <v>8</v>
      </c>
      <c r="V18" s="9"/>
      <c r="Z18" s="9"/>
      <c r="AC18" s="11" t="s">
        <v>280</v>
      </c>
      <c r="AD18" s="11" t="s">
        <v>322</v>
      </c>
      <c r="AE18" s="11"/>
      <c r="AF18" s="11"/>
    </row>
    <row r="19" spans="4:33" ht="25.5" customHeight="1">
      <c r="D19" s="8">
        <v>7</v>
      </c>
      <c r="E19" s="8" t="s">
        <v>826</v>
      </c>
      <c r="F19" s="8">
        <v>1000096</v>
      </c>
      <c r="G19" s="11">
        <v>1</v>
      </c>
      <c r="H19" s="8" t="s">
        <v>140</v>
      </c>
      <c r="J19" s="8" t="s">
        <v>237</v>
      </c>
      <c r="K19" s="9">
        <v>45027</v>
      </c>
      <c r="L19" s="9"/>
      <c r="M19" s="9"/>
      <c r="O19" s="8">
        <v>882.36</v>
      </c>
      <c r="P19" s="10">
        <v>0.77</v>
      </c>
      <c r="Q19" s="10"/>
      <c r="R19" s="8" t="s">
        <v>51</v>
      </c>
      <c r="S19" s="8" t="s">
        <v>8</v>
      </c>
      <c r="V19" s="9"/>
      <c r="Z19" s="9"/>
      <c r="AC19" s="11" t="s">
        <v>280</v>
      </c>
      <c r="AD19" s="11" t="s">
        <v>322</v>
      </c>
      <c r="AE19" s="11"/>
      <c r="AF19" s="11"/>
    </row>
    <row r="20" spans="4:33" ht="25.5" customHeight="1">
      <c r="D20" s="8">
        <v>8</v>
      </c>
      <c r="E20" s="8" t="s">
        <v>826</v>
      </c>
      <c r="F20" s="8">
        <v>1000097</v>
      </c>
      <c r="G20" s="11">
        <v>1</v>
      </c>
      <c r="H20" s="8" t="s">
        <v>222</v>
      </c>
      <c r="J20" s="8" t="s">
        <v>236</v>
      </c>
      <c r="K20" s="9">
        <v>45028</v>
      </c>
      <c r="L20" s="9"/>
      <c r="M20" s="9"/>
      <c r="O20" s="8">
        <v>860.27</v>
      </c>
      <c r="P20" s="10">
        <v>1.2749999999999999</v>
      </c>
      <c r="Q20" s="10"/>
      <c r="R20" s="8" t="s">
        <v>51</v>
      </c>
      <c r="S20" s="8" t="s">
        <v>8</v>
      </c>
      <c r="V20" s="9"/>
      <c r="Z20" s="9"/>
      <c r="AC20" s="11" t="s">
        <v>280</v>
      </c>
      <c r="AD20" s="11" t="s">
        <v>322</v>
      </c>
      <c r="AE20" s="11"/>
      <c r="AF20" s="11"/>
    </row>
    <row r="21" spans="4:33" ht="25.5" customHeight="1">
      <c r="D21" s="8">
        <v>9</v>
      </c>
      <c r="E21" s="8" t="s">
        <v>826</v>
      </c>
      <c r="F21" s="8">
        <v>1000098</v>
      </c>
      <c r="G21" s="11">
        <v>1</v>
      </c>
      <c r="H21" s="8" t="s">
        <v>216</v>
      </c>
      <c r="J21" s="8" t="s">
        <v>236</v>
      </c>
      <c r="K21" s="9">
        <v>45028</v>
      </c>
      <c r="L21" s="9"/>
      <c r="M21" s="9"/>
      <c r="O21" s="8">
        <v>859.93</v>
      </c>
      <c r="P21" s="10">
        <v>0.57499999999999996</v>
      </c>
      <c r="Q21" s="10"/>
      <c r="R21" s="8" t="s">
        <v>51</v>
      </c>
      <c r="S21" s="8" t="s">
        <v>8</v>
      </c>
      <c r="V21" s="9"/>
      <c r="Z21" s="9"/>
      <c r="AC21" s="11" t="s">
        <v>280</v>
      </c>
      <c r="AD21" s="11" t="s">
        <v>322</v>
      </c>
      <c r="AE21" s="11"/>
      <c r="AF21" s="11"/>
    </row>
    <row r="22" spans="4:33" ht="25.5" customHeight="1">
      <c r="D22" s="8">
        <v>10</v>
      </c>
      <c r="E22" s="8" t="s">
        <v>826</v>
      </c>
      <c r="F22" s="8">
        <v>1000099</v>
      </c>
      <c r="G22" s="11">
        <v>1</v>
      </c>
      <c r="H22" s="8" t="s">
        <v>140</v>
      </c>
      <c r="J22" s="8" t="s">
        <v>237</v>
      </c>
      <c r="K22" s="9">
        <v>45028</v>
      </c>
      <c r="L22" s="9"/>
      <c r="M22" s="9"/>
      <c r="O22" s="8">
        <v>881.86</v>
      </c>
      <c r="P22" s="10">
        <v>1.84</v>
      </c>
      <c r="Q22" s="10"/>
      <c r="R22" s="8" t="s">
        <v>51</v>
      </c>
      <c r="S22" s="8" t="s">
        <v>8</v>
      </c>
      <c r="V22" s="9"/>
      <c r="Z22" s="9"/>
      <c r="AC22" s="11" t="s">
        <v>280</v>
      </c>
      <c r="AD22" s="11" t="s">
        <v>322</v>
      </c>
      <c r="AE22" s="11"/>
      <c r="AF22" s="11"/>
    </row>
    <row r="23" spans="4:33" ht="25.5" customHeight="1">
      <c r="D23" s="8">
        <v>11</v>
      </c>
      <c r="E23" s="8" t="s">
        <v>826</v>
      </c>
      <c r="F23" s="8">
        <v>1000100</v>
      </c>
      <c r="G23" s="11">
        <v>1</v>
      </c>
      <c r="H23" s="8" t="s">
        <v>216</v>
      </c>
      <c r="J23" s="8" t="s">
        <v>227</v>
      </c>
      <c r="K23" s="9">
        <v>45030</v>
      </c>
      <c r="L23" s="9"/>
      <c r="M23" s="9"/>
      <c r="O23" s="8">
        <v>863.18</v>
      </c>
      <c r="P23" s="10">
        <v>0.95</v>
      </c>
      <c r="Q23" s="10"/>
      <c r="R23" s="8" t="s">
        <v>51</v>
      </c>
      <c r="S23" s="8" t="s">
        <v>8</v>
      </c>
      <c r="V23" s="9"/>
      <c r="Z23" s="9"/>
      <c r="AC23" s="11" t="s">
        <v>280</v>
      </c>
      <c r="AD23" s="11" t="s">
        <v>322</v>
      </c>
      <c r="AE23" s="11"/>
      <c r="AF23" s="11"/>
    </row>
    <row r="24" spans="4:33" ht="25.5" customHeight="1">
      <c r="D24" s="8">
        <v>12</v>
      </c>
      <c r="E24" s="8" t="s">
        <v>826</v>
      </c>
      <c r="F24" s="8">
        <v>1000101</v>
      </c>
      <c r="G24" s="11">
        <v>1</v>
      </c>
      <c r="H24" s="8" t="s">
        <v>222</v>
      </c>
      <c r="J24" s="8" t="s">
        <v>227</v>
      </c>
      <c r="K24" s="9">
        <v>45030</v>
      </c>
      <c r="L24" s="9"/>
      <c r="M24" s="9"/>
      <c r="O24" s="8">
        <v>860.51</v>
      </c>
      <c r="P24" s="10">
        <v>1.07</v>
      </c>
      <c r="Q24" s="10"/>
      <c r="R24" s="8" t="s">
        <v>51</v>
      </c>
      <c r="S24" s="8" t="s">
        <v>8</v>
      </c>
      <c r="V24" s="9"/>
      <c r="Z24" s="9"/>
      <c r="AC24" s="11" t="s">
        <v>280</v>
      </c>
      <c r="AD24" s="11" t="s">
        <v>322</v>
      </c>
      <c r="AE24" s="11"/>
      <c r="AF24" s="11"/>
    </row>
    <row r="25" spans="4:33" ht="25.5" customHeight="1">
      <c r="D25" s="8">
        <v>13</v>
      </c>
      <c r="E25" s="8" t="s">
        <v>826</v>
      </c>
      <c r="F25" s="8">
        <v>1000102</v>
      </c>
      <c r="G25" s="11">
        <v>1</v>
      </c>
      <c r="H25" s="8" t="s">
        <v>216</v>
      </c>
      <c r="J25" s="8" t="s">
        <v>227</v>
      </c>
      <c r="K25" s="9">
        <v>45033</v>
      </c>
      <c r="L25" s="9"/>
      <c r="M25" s="9"/>
      <c r="O25" s="8">
        <v>859.39</v>
      </c>
      <c r="P25" s="10">
        <v>1.53</v>
      </c>
      <c r="Q25" s="10"/>
      <c r="R25" s="8" t="s">
        <v>51</v>
      </c>
      <c r="S25" s="8" t="s">
        <v>8</v>
      </c>
      <c r="V25" s="9"/>
      <c r="Z25" s="9"/>
      <c r="AC25" s="11" t="s">
        <v>280</v>
      </c>
      <c r="AD25" s="11" t="s">
        <v>322</v>
      </c>
      <c r="AE25" s="11"/>
      <c r="AF25" s="11"/>
    </row>
    <row r="26" spans="4:33" ht="25.5" customHeight="1">
      <c r="D26" s="8">
        <v>14</v>
      </c>
      <c r="E26" s="8" t="s">
        <v>826</v>
      </c>
      <c r="F26" s="8">
        <v>1000103</v>
      </c>
      <c r="G26" s="11">
        <v>1</v>
      </c>
      <c r="H26" s="8" t="s">
        <v>222</v>
      </c>
      <c r="J26" s="8" t="s">
        <v>227</v>
      </c>
      <c r="K26" s="9">
        <v>45033</v>
      </c>
      <c r="L26" s="9"/>
      <c r="M26" s="9"/>
      <c r="O26" s="8">
        <v>859.27</v>
      </c>
      <c r="P26" s="10">
        <v>1.47</v>
      </c>
      <c r="Q26" s="10"/>
      <c r="R26" s="8" t="s">
        <v>51</v>
      </c>
      <c r="S26" s="8" t="s">
        <v>7</v>
      </c>
      <c r="V26" s="9"/>
      <c r="Z26" s="9"/>
      <c r="AC26" s="8" t="s">
        <v>145</v>
      </c>
      <c r="AD26" s="11">
        <v>2313</v>
      </c>
      <c r="AE26" s="11"/>
      <c r="AF26" s="11"/>
      <c r="AG26" s="8" t="s">
        <v>266</v>
      </c>
    </row>
    <row r="27" spans="4:33" ht="25.5" customHeight="1">
      <c r="D27" s="8">
        <v>15</v>
      </c>
      <c r="E27" s="8" t="s">
        <v>826</v>
      </c>
      <c r="F27" s="8">
        <v>1000104</v>
      </c>
      <c r="G27" s="11">
        <v>1</v>
      </c>
      <c r="H27" s="8" t="s">
        <v>140</v>
      </c>
      <c r="J27" s="8" t="s">
        <v>237</v>
      </c>
      <c r="K27" s="9">
        <v>45033</v>
      </c>
      <c r="L27" s="9"/>
      <c r="M27" s="9"/>
      <c r="O27" s="8">
        <v>873.94</v>
      </c>
      <c r="P27" s="10">
        <v>1.64</v>
      </c>
      <c r="Q27" s="10"/>
      <c r="R27" s="8" t="s">
        <v>51</v>
      </c>
      <c r="S27" s="8" t="s">
        <v>8</v>
      </c>
      <c r="V27" s="9"/>
      <c r="Z27" s="9"/>
      <c r="AC27" s="11" t="s">
        <v>280</v>
      </c>
      <c r="AD27" s="11" t="s">
        <v>322</v>
      </c>
      <c r="AE27" s="11"/>
      <c r="AF27" s="11"/>
    </row>
    <row r="28" spans="4:33" ht="25.5" customHeight="1">
      <c r="D28" s="8">
        <v>16</v>
      </c>
      <c r="E28" s="8" t="s">
        <v>826</v>
      </c>
      <c r="F28" s="8">
        <v>1000105</v>
      </c>
      <c r="G28" s="11">
        <v>1</v>
      </c>
      <c r="H28" s="8" t="s">
        <v>222</v>
      </c>
      <c r="J28" s="8" t="s">
        <v>227</v>
      </c>
      <c r="K28" s="9">
        <v>45035</v>
      </c>
      <c r="L28" s="9"/>
      <c r="M28" s="9"/>
      <c r="O28" s="8">
        <v>858.52</v>
      </c>
      <c r="P28" s="10">
        <v>0.67</v>
      </c>
      <c r="Q28" s="10"/>
      <c r="R28" s="8" t="s">
        <v>51</v>
      </c>
      <c r="S28" s="8" t="s">
        <v>8</v>
      </c>
      <c r="V28" s="9"/>
      <c r="Z28" s="9"/>
      <c r="AC28" s="11" t="s">
        <v>280</v>
      </c>
      <c r="AD28" s="11" t="s">
        <v>322</v>
      </c>
      <c r="AE28" s="11"/>
      <c r="AF28" s="11"/>
    </row>
    <row r="29" spans="4:33" ht="25.5" customHeight="1">
      <c r="D29" s="8">
        <v>17</v>
      </c>
      <c r="E29" s="8" t="s">
        <v>826</v>
      </c>
      <c r="F29" s="8">
        <v>1000106</v>
      </c>
      <c r="G29" s="11">
        <v>1</v>
      </c>
      <c r="H29" s="8" t="s">
        <v>140</v>
      </c>
      <c r="J29" s="8" t="s">
        <v>227</v>
      </c>
      <c r="K29" s="9">
        <v>45035</v>
      </c>
      <c r="L29" s="9"/>
      <c r="M29" s="9"/>
      <c r="O29" s="8">
        <v>873.94</v>
      </c>
      <c r="P29" s="10">
        <v>1.21</v>
      </c>
      <c r="Q29" s="10"/>
      <c r="R29" s="8" t="s">
        <v>51</v>
      </c>
      <c r="S29" s="8" t="s">
        <v>8</v>
      </c>
      <c r="V29" s="9"/>
      <c r="Z29" s="9"/>
      <c r="AC29" s="11" t="s">
        <v>280</v>
      </c>
      <c r="AD29" s="11" t="s">
        <v>322</v>
      </c>
      <c r="AE29" s="11"/>
      <c r="AF29" s="11"/>
    </row>
    <row r="30" spans="4:33" ht="25.5" customHeight="1">
      <c r="D30" s="8">
        <v>18</v>
      </c>
      <c r="E30" s="8" t="s">
        <v>826</v>
      </c>
      <c r="F30" s="8">
        <v>1000107</v>
      </c>
      <c r="G30" s="11">
        <v>1</v>
      </c>
      <c r="H30" s="8" t="s">
        <v>216</v>
      </c>
      <c r="J30" s="8" t="s">
        <v>227</v>
      </c>
      <c r="K30" s="9">
        <v>45035</v>
      </c>
      <c r="L30" s="9"/>
      <c r="M30" s="9"/>
      <c r="O30" s="8">
        <v>862.4</v>
      </c>
      <c r="P30" s="10">
        <v>0.88</v>
      </c>
      <c r="Q30" s="10"/>
      <c r="R30" s="8" t="s">
        <v>51</v>
      </c>
      <c r="S30" s="8" t="s">
        <v>7</v>
      </c>
      <c r="V30" s="9"/>
      <c r="Z30" s="9"/>
      <c r="AC30" s="8" t="s">
        <v>145</v>
      </c>
      <c r="AD30" s="11" t="s">
        <v>134</v>
      </c>
      <c r="AE30" s="11"/>
      <c r="AF30" s="11"/>
      <c r="AG30" s="8" t="s">
        <v>266</v>
      </c>
    </row>
    <row r="31" spans="4:33" ht="25.5" customHeight="1">
      <c r="D31" s="8">
        <v>19</v>
      </c>
      <c r="E31" s="8" t="s">
        <v>826</v>
      </c>
      <c r="F31" s="8">
        <v>1000108</v>
      </c>
      <c r="G31" s="11">
        <v>1</v>
      </c>
      <c r="H31" s="8" t="s">
        <v>222</v>
      </c>
      <c r="J31" s="8" t="s">
        <v>227</v>
      </c>
      <c r="K31" s="9">
        <v>45037</v>
      </c>
      <c r="L31" s="9"/>
      <c r="M31" s="9"/>
      <c r="O31" s="8">
        <v>856.8</v>
      </c>
      <c r="P31" s="10">
        <v>0.81</v>
      </c>
      <c r="Q31" s="10"/>
      <c r="R31" s="8" t="s">
        <v>51</v>
      </c>
      <c r="S31" s="8" t="s">
        <v>7</v>
      </c>
      <c r="V31" s="9"/>
      <c r="Z31" s="9"/>
      <c r="AC31" s="8" t="s">
        <v>145</v>
      </c>
      <c r="AD31" s="11" t="s">
        <v>134</v>
      </c>
      <c r="AE31" s="11"/>
      <c r="AF31" s="11"/>
      <c r="AG31" s="8" t="s">
        <v>266</v>
      </c>
    </row>
    <row r="32" spans="4:33" ht="25.5" customHeight="1">
      <c r="D32" s="8">
        <v>20</v>
      </c>
      <c r="E32" s="8" t="s">
        <v>826</v>
      </c>
      <c r="F32" s="8">
        <v>1000109</v>
      </c>
      <c r="G32" s="11">
        <v>1</v>
      </c>
      <c r="H32" s="8" t="s">
        <v>216</v>
      </c>
      <c r="J32" s="8" t="s">
        <v>227</v>
      </c>
      <c r="K32" s="9">
        <v>45037</v>
      </c>
      <c r="L32" s="9"/>
      <c r="M32" s="9"/>
      <c r="O32" s="8">
        <v>859.83</v>
      </c>
      <c r="P32" s="10">
        <v>1.02</v>
      </c>
      <c r="Q32" s="10"/>
      <c r="R32" s="8" t="s">
        <v>51</v>
      </c>
      <c r="S32" s="8" t="s">
        <v>8</v>
      </c>
      <c r="V32" s="9"/>
      <c r="Z32" s="9"/>
      <c r="AC32" s="8" t="s">
        <v>145</v>
      </c>
      <c r="AD32" s="11">
        <v>2313</v>
      </c>
      <c r="AE32" s="11"/>
      <c r="AF32" s="11"/>
    </row>
    <row r="33" spans="4:33" ht="25.5" customHeight="1">
      <c r="D33" s="8">
        <v>21</v>
      </c>
      <c r="E33" s="8" t="s">
        <v>826</v>
      </c>
      <c r="F33" s="8">
        <v>1000110</v>
      </c>
      <c r="G33" s="11">
        <v>1</v>
      </c>
      <c r="H33" s="8" t="s">
        <v>140</v>
      </c>
      <c r="J33" s="8" t="s">
        <v>227</v>
      </c>
      <c r="K33" s="9">
        <v>45037</v>
      </c>
      <c r="L33" s="9"/>
      <c r="M33" s="9"/>
      <c r="O33" s="8">
        <v>870.57</v>
      </c>
      <c r="P33" s="10">
        <v>0.77500000000000002</v>
      </c>
      <c r="Q33" s="10"/>
      <c r="R33" s="8" t="s">
        <v>51</v>
      </c>
      <c r="S33" s="8" t="s">
        <v>8</v>
      </c>
      <c r="V33" s="9"/>
      <c r="Z33" s="9"/>
      <c r="AC33" s="8" t="s">
        <v>145</v>
      </c>
      <c r="AD33" s="11">
        <v>2313</v>
      </c>
      <c r="AE33" s="11"/>
      <c r="AF33" s="11"/>
    </row>
    <row r="34" spans="4:33" ht="25.5" customHeight="1">
      <c r="D34" s="8">
        <v>22</v>
      </c>
      <c r="E34" s="8" t="s">
        <v>826</v>
      </c>
      <c r="F34" s="8">
        <v>1000111</v>
      </c>
      <c r="G34" s="11">
        <v>1</v>
      </c>
      <c r="H34" s="8" t="s">
        <v>140</v>
      </c>
      <c r="J34" s="8" t="s">
        <v>227</v>
      </c>
      <c r="K34" s="9">
        <v>45051</v>
      </c>
      <c r="L34" s="9"/>
      <c r="M34" s="9"/>
      <c r="O34" s="8">
        <v>874.63</v>
      </c>
      <c r="P34" s="10">
        <v>0.95</v>
      </c>
      <c r="Q34" s="10"/>
      <c r="R34" s="8" t="s">
        <v>51</v>
      </c>
      <c r="S34" s="8" t="s">
        <v>8</v>
      </c>
      <c r="V34" s="9"/>
      <c r="Z34" s="9"/>
      <c r="AC34" s="8" t="s">
        <v>145</v>
      </c>
      <c r="AD34" s="11">
        <v>2313</v>
      </c>
      <c r="AE34" s="11"/>
      <c r="AF34" s="11"/>
    </row>
    <row r="35" spans="4:33" ht="25.5" customHeight="1">
      <c r="D35" s="8">
        <v>23</v>
      </c>
      <c r="E35" s="8" t="s">
        <v>826</v>
      </c>
      <c r="F35" s="8">
        <v>1000112</v>
      </c>
      <c r="G35" s="11">
        <v>1</v>
      </c>
      <c r="H35" s="8" t="s">
        <v>222</v>
      </c>
      <c r="J35" s="8" t="s">
        <v>228</v>
      </c>
      <c r="K35" s="9">
        <v>45054</v>
      </c>
      <c r="L35" s="9"/>
      <c r="O35" s="8">
        <v>881.53</v>
      </c>
      <c r="P35" s="10">
        <v>5.68</v>
      </c>
      <c r="Q35" s="10"/>
      <c r="R35" s="8" t="s">
        <v>51</v>
      </c>
      <c r="S35" s="8" t="s">
        <v>8</v>
      </c>
      <c r="V35" s="9"/>
      <c r="Z35" s="9"/>
      <c r="AC35" s="8" t="s">
        <v>145</v>
      </c>
      <c r="AD35" s="11">
        <v>2314</v>
      </c>
      <c r="AE35" s="11"/>
      <c r="AF35" s="11"/>
    </row>
    <row r="36" spans="4:33" ht="25.5" customHeight="1">
      <c r="D36" s="8">
        <v>24</v>
      </c>
      <c r="E36" s="8" t="s">
        <v>826</v>
      </c>
      <c r="F36" s="8">
        <v>1000113</v>
      </c>
      <c r="G36" s="11">
        <v>1</v>
      </c>
      <c r="H36" s="8" t="s">
        <v>140</v>
      </c>
      <c r="J36" s="8" t="s">
        <v>227</v>
      </c>
      <c r="K36" s="9">
        <v>45054</v>
      </c>
      <c r="L36" s="9"/>
      <c r="O36" s="8">
        <v>873.97</v>
      </c>
      <c r="P36" s="10">
        <v>1.585</v>
      </c>
      <c r="Q36" s="10"/>
      <c r="R36" s="8" t="s">
        <v>51</v>
      </c>
      <c r="S36" s="8" t="s">
        <v>8</v>
      </c>
      <c r="V36" s="9"/>
      <c r="Z36" s="9"/>
      <c r="AC36" s="8" t="s">
        <v>145</v>
      </c>
      <c r="AD36" s="11" t="s">
        <v>134</v>
      </c>
      <c r="AE36" s="11"/>
      <c r="AF36" s="11"/>
    </row>
    <row r="37" spans="4:33" ht="25.5" customHeight="1">
      <c r="D37" s="8">
        <v>25</v>
      </c>
      <c r="E37" s="8" t="s">
        <v>826</v>
      </c>
      <c r="F37" s="8">
        <v>1000115</v>
      </c>
      <c r="G37" s="11">
        <v>1</v>
      </c>
      <c r="H37" s="8" t="s">
        <v>140</v>
      </c>
      <c r="J37" s="8" t="s">
        <v>267</v>
      </c>
      <c r="K37" s="9">
        <v>45055</v>
      </c>
      <c r="L37" s="9"/>
      <c r="O37" s="8">
        <v>876.26</v>
      </c>
      <c r="P37" s="10">
        <v>1.375</v>
      </c>
      <c r="Q37" s="10"/>
      <c r="R37" s="8" t="s">
        <v>51</v>
      </c>
      <c r="S37" s="8" t="s">
        <v>8</v>
      </c>
      <c r="V37" s="9"/>
      <c r="Z37" s="9"/>
      <c r="AC37" s="8" t="s">
        <v>145</v>
      </c>
      <c r="AD37" s="11">
        <v>2314</v>
      </c>
      <c r="AE37" s="11"/>
      <c r="AF37" s="11"/>
    </row>
    <row r="38" spans="4:33" ht="25.5" customHeight="1">
      <c r="D38" s="8">
        <v>26</v>
      </c>
      <c r="E38" s="8" t="s">
        <v>826</v>
      </c>
      <c r="F38" s="11">
        <v>1000116</v>
      </c>
      <c r="G38" s="11">
        <v>1</v>
      </c>
      <c r="H38" s="8" t="s">
        <v>140</v>
      </c>
      <c r="J38" s="8" t="s">
        <v>227</v>
      </c>
      <c r="K38" s="9">
        <v>45057</v>
      </c>
      <c r="L38" s="9"/>
      <c r="P38" s="10">
        <v>1.575</v>
      </c>
      <c r="Q38" s="10"/>
      <c r="R38" s="8" t="s">
        <v>51</v>
      </c>
      <c r="S38" s="8" t="s">
        <v>7</v>
      </c>
      <c r="V38" s="9"/>
      <c r="Z38" s="9"/>
      <c r="AC38" s="8" t="s">
        <v>145</v>
      </c>
      <c r="AD38" s="11" t="s">
        <v>134</v>
      </c>
      <c r="AE38" s="11"/>
      <c r="AF38" s="11"/>
      <c r="AG38" s="11"/>
    </row>
    <row r="39" spans="4:33" ht="25.5" customHeight="1">
      <c r="D39" s="8">
        <v>27</v>
      </c>
      <c r="E39" s="8" t="s">
        <v>826</v>
      </c>
      <c r="F39" s="8">
        <v>1000118</v>
      </c>
      <c r="G39" s="8">
        <v>1</v>
      </c>
      <c r="H39" s="8" t="s">
        <v>140</v>
      </c>
      <c r="J39" s="8" t="s">
        <v>227</v>
      </c>
      <c r="K39" s="9">
        <v>45062</v>
      </c>
      <c r="O39" s="8">
        <v>878.22</v>
      </c>
      <c r="P39" s="10">
        <v>1.0549999999999999</v>
      </c>
      <c r="Q39" s="10"/>
      <c r="R39" s="8" t="s">
        <v>51</v>
      </c>
      <c r="S39" s="8" t="s">
        <v>8</v>
      </c>
      <c r="V39" s="9"/>
      <c r="Z39" s="9"/>
      <c r="AC39" s="8" t="s">
        <v>145</v>
      </c>
      <c r="AD39" s="11">
        <v>2314</v>
      </c>
      <c r="AE39" s="11"/>
      <c r="AF39" s="11"/>
    </row>
    <row r="40" spans="4:33" ht="25.5" customHeight="1">
      <c r="D40" s="8">
        <v>28</v>
      </c>
      <c r="E40" s="8" t="s">
        <v>826</v>
      </c>
      <c r="F40" s="8">
        <v>1000121</v>
      </c>
      <c r="G40" s="8">
        <v>1</v>
      </c>
      <c r="H40" s="8" t="s">
        <v>140</v>
      </c>
      <c r="J40" s="8" t="s">
        <v>83</v>
      </c>
      <c r="K40" s="9">
        <v>45065</v>
      </c>
      <c r="O40" s="8">
        <v>847.34</v>
      </c>
      <c r="P40" s="10">
        <v>0.86</v>
      </c>
      <c r="Q40" s="10"/>
      <c r="R40" s="8" t="s">
        <v>51</v>
      </c>
      <c r="S40" s="8" t="s">
        <v>8</v>
      </c>
      <c r="V40" s="9"/>
      <c r="Z40" s="9"/>
      <c r="AC40" s="8" t="s">
        <v>145</v>
      </c>
      <c r="AD40" s="11">
        <v>2314</v>
      </c>
      <c r="AE40" s="11"/>
      <c r="AF40" s="11"/>
    </row>
    <row r="41" spans="4:33" ht="25.5" customHeight="1">
      <c r="D41" s="8">
        <v>29</v>
      </c>
      <c r="E41" s="8" t="s">
        <v>826</v>
      </c>
      <c r="F41" s="8">
        <v>1000123</v>
      </c>
      <c r="G41" s="8">
        <v>1</v>
      </c>
      <c r="H41" s="8" t="s">
        <v>140</v>
      </c>
      <c r="J41" s="8" t="s">
        <v>83</v>
      </c>
      <c r="K41" s="9">
        <v>45068</v>
      </c>
      <c r="O41" s="8">
        <v>861.63</v>
      </c>
      <c r="P41" s="10">
        <v>0.93</v>
      </c>
      <c r="Q41" s="10"/>
      <c r="R41" s="8" t="s">
        <v>51</v>
      </c>
      <c r="S41" s="8" t="s">
        <v>8</v>
      </c>
      <c r="V41" s="9"/>
      <c r="Z41" s="9"/>
      <c r="AC41" s="8" t="s">
        <v>145</v>
      </c>
      <c r="AD41" s="11">
        <v>2314</v>
      </c>
      <c r="AE41" s="11"/>
      <c r="AF41" s="11"/>
    </row>
    <row r="42" spans="4:33" ht="25.5" customHeight="1">
      <c r="D42" s="8">
        <v>30</v>
      </c>
      <c r="E42" s="8" t="s">
        <v>826</v>
      </c>
      <c r="F42" s="8">
        <v>1000124</v>
      </c>
      <c r="G42" s="8">
        <v>1</v>
      </c>
      <c r="H42" s="8" t="s">
        <v>140</v>
      </c>
      <c r="J42" s="8" t="s">
        <v>83</v>
      </c>
      <c r="K42" s="9">
        <v>45079</v>
      </c>
      <c r="O42" s="8">
        <v>854.57</v>
      </c>
      <c r="P42" s="10">
        <v>0.59499999999999997</v>
      </c>
      <c r="Q42" s="10"/>
      <c r="R42" s="8" t="s">
        <v>51</v>
      </c>
      <c r="S42" s="8" t="s">
        <v>8</v>
      </c>
      <c r="V42" s="9"/>
      <c r="Z42" s="9"/>
      <c r="AC42" s="8" t="s">
        <v>145</v>
      </c>
      <c r="AD42" s="11">
        <v>2314</v>
      </c>
      <c r="AE42" s="11"/>
      <c r="AF42" s="11"/>
    </row>
    <row r="43" spans="4:33" ht="25.5" customHeight="1">
      <c r="D43" s="8">
        <v>31</v>
      </c>
      <c r="E43" s="8" t="s">
        <v>826</v>
      </c>
      <c r="F43" s="8">
        <v>1000129</v>
      </c>
      <c r="G43" s="8">
        <v>1</v>
      </c>
      <c r="H43" s="8" t="s">
        <v>140</v>
      </c>
      <c r="J43" s="8" t="s">
        <v>83</v>
      </c>
      <c r="K43" s="9">
        <v>45084</v>
      </c>
      <c r="O43" s="8">
        <v>859.39</v>
      </c>
      <c r="P43" s="10">
        <v>1.2150000000000001</v>
      </c>
      <c r="Q43" s="10"/>
      <c r="R43" s="8" t="s">
        <v>51</v>
      </c>
      <c r="S43" s="8" t="s">
        <v>7</v>
      </c>
      <c r="V43" s="9"/>
      <c r="Z43" s="9"/>
      <c r="AC43" s="8" t="s">
        <v>145</v>
      </c>
      <c r="AD43" s="11" t="s">
        <v>134</v>
      </c>
      <c r="AE43" s="11"/>
      <c r="AF43" s="11"/>
      <c r="AG43" s="8" t="s">
        <v>266</v>
      </c>
    </row>
    <row r="44" spans="4:33" ht="25.5" customHeight="1">
      <c r="D44" s="8">
        <v>32</v>
      </c>
      <c r="E44" s="8" t="s">
        <v>826</v>
      </c>
      <c r="F44" s="8">
        <v>1000130</v>
      </c>
      <c r="G44" s="8">
        <v>1</v>
      </c>
      <c r="H44" s="8" t="s">
        <v>140</v>
      </c>
      <c r="J44" s="8" t="s">
        <v>83</v>
      </c>
      <c r="K44" s="9">
        <v>45086</v>
      </c>
      <c r="O44" s="8">
        <v>856.18</v>
      </c>
      <c r="P44" s="10">
        <v>0.56000000000000005</v>
      </c>
      <c r="Q44" s="10"/>
      <c r="R44" s="8" t="s">
        <v>51</v>
      </c>
      <c r="S44" s="8" t="s">
        <v>8</v>
      </c>
      <c r="V44" s="9"/>
      <c r="Z44" s="9"/>
      <c r="AC44" s="8" t="s">
        <v>145</v>
      </c>
      <c r="AD44" s="11">
        <v>2314</v>
      </c>
      <c r="AE44" s="11"/>
      <c r="AF44" s="11"/>
    </row>
    <row r="45" spans="4:33" ht="25.5" customHeight="1">
      <c r="D45" s="8">
        <v>33</v>
      </c>
      <c r="E45" s="8" t="s">
        <v>826</v>
      </c>
      <c r="F45" s="8">
        <v>1000131</v>
      </c>
      <c r="G45" s="8">
        <v>1</v>
      </c>
      <c r="H45" s="8" t="s">
        <v>140</v>
      </c>
      <c r="J45" s="8" t="s">
        <v>83</v>
      </c>
      <c r="K45" s="9">
        <v>45089</v>
      </c>
      <c r="O45" s="8">
        <v>849.04</v>
      </c>
      <c r="P45" s="10">
        <v>0.745</v>
      </c>
      <c r="Q45" s="10"/>
      <c r="R45" s="8" t="s">
        <v>51</v>
      </c>
      <c r="S45" s="8" t="s">
        <v>8</v>
      </c>
      <c r="V45" s="9"/>
      <c r="Z45" s="9"/>
      <c r="AC45" s="8" t="s">
        <v>145</v>
      </c>
      <c r="AD45" s="11">
        <v>2314</v>
      </c>
      <c r="AE45" s="11"/>
      <c r="AF45" s="11"/>
    </row>
    <row r="46" spans="4:33" ht="25.5" customHeight="1">
      <c r="D46" s="8">
        <v>34</v>
      </c>
      <c r="E46" s="8" t="s">
        <v>826</v>
      </c>
      <c r="F46" s="8">
        <v>1000132</v>
      </c>
      <c r="G46" s="8">
        <v>1</v>
      </c>
      <c r="H46" s="8" t="s">
        <v>222</v>
      </c>
      <c r="J46" s="8" t="s">
        <v>83</v>
      </c>
      <c r="K46" s="9">
        <v>45089</v>
      </c>
      <c r="O46" s="8">
        <v>831.51</v>
      </c>
      <c r="P46" s="10">
        <v>1.62</v>
      </c>
      <c r="Q46" s="10"/>
      <c r="R46" s="8" t="s">
        <v>51</v>
      </c>
      <c r="S46" s="8" t="s">
        <v>8</v>
      </c>
      <c r="V46" s="9"/>
      <c r="Z46" s="9"/>
      <c r="AC46" s="8" t="s">
        <v>145</v>
      </c>
      <c r="AD46" s="11">
        <v>2314</v>
      </c>
      <c r="AE46" s="11"/>
      <c r="AF46" s="11"/>
    </row>
    <row r="47" spans="4:33" ht="25.5" customHeight="1">
      <c r="D47" s="8">
        <v>35</v>
      </c>
      <c r="E47" s="8" t="s">
        <v>826</v>
      </c>
      <c r="F47" s="8">
        <v>1000133</v>
      </c>
      <c r="G47" s="8">
        <v>1</v>
      </c>
      <c r="H47" s="8" t="s">
        <v>140</v>
      </c>
      <c r="J47" s="8" t="s">
        <v>83</v>
      </c>
      <c r="K47" s="9">
        <v>45090</v>
      </c>
      <c r="O47" s="8">
        <v>846.88</v>
      </c>
      <c r="P47" s="10">
        <v>1.7</v>
      </c>
      <c r="Q47" s="10"/>
      <c r="R47" s="8" t="s">
        <v>51</v>
      </c>
      <c r="S47" s="8" t="s">
        <v>8</v>
      </c>
      <c r="V47" s="9"/>
      <c r="Z47" s="9"/>
      <c r="AC47" s="8" t="s">
        <v>145</v>
      </c>
      <c r="AD47" s="11">
        <v>2314</v>
      </c>
      <c r="AE47" s="11"/>
      <c r="AF47" s="11"/>
    </row>
    <row r="48" spans="4:33" ht="25.5" customHeight="1">
      <c r="D48" s="8">
        <v>36</v>
      </c>
      <c r="E48" s="8" t="s">
        <v>826</v>
      </c>
      <c r="F48" s="8">
        <v>1000134</v>
      </c>
      <c r="G48" s="8">
        <v>1</v>
      </c>
      <c r="H48" s="8" t="s">
        <v>222</v>
      </c>
      <c r="J48" s="8" t="s">
        <v>83</v>
      </c>
      <c r="K48" s="9">
        <v>45090</v>
      </c>
      <c r="O48" s="8">
        <v>826.7</v>
      </c>
      <c r="P48" s="10">
        <v>2.335</v>
      </c>
      <c r="Q48" s="10"/>
      <c r="R48" s="8" t="s">
        <v>51</v>
      </c>
      <c r="S48" s="8" t="s">
        <v>8</v>
      </c>
      <c r="V48" s="9"/>
      <c r="Z48" s="9"/>
      <c r="AC48" s="8" t="s">
        <v>145</v>
      </c>
      <c r="AD48" s="11">
        <v>2314</v>
      </c>
      <c r="AE48" s="11"/>
      <c r="AF48" s="11"/>
    </row>
    <row r="49" spans="4:33" ht="25.5" customHeight="1">
      <c r="D49" s="8">
        <v>37</v>
      </c>
      <c r="E49" s="11" t="s">
        <v>826</v>
      </c>
      <c r="F49" s="8">
        <v>1000139</v>
      </c>
      <c r="G49" s="8">
        <v>1</v>
      </c>
      <c r="H49" s="8" t="s">
        <v>140</v>
      </c>
      <c r="J49" s="8" t="s">
        <v>83</v>
      </c>
      <c r="K49" s="9">
        <v>45103</v>
      </c>
      <c r="O49" s="8">
        <v>829.39</v>
      </c>
      <c r="P49" s="10">
        <v>1.97</v>
      </c>
      <c r="Q49" s="10"/>
      <c r="R49" s="8" t="s">
        <v>51</v>
      </c>
      <c r="S49" s="8" t="s">
        <v>8</v>
      </c>
      <c r="V49" s="9"/>
      <c r="Z49" s="9"/>
      <c r="AC49" s="8" t="s">
        <v>145</v>
      </c>
      <c r="AD49" s="11">
        <v>2314</v>
      </c>
      <c r="AE49" s="11"/>
      <c r="AF49" s="11"/>
      <c r="AG49" s="11"/>
    </row>
    <row r="50" spans="4:33" ht="25.5" customHeight="1">
      <c r="D50" s="8">
        <v>38</v>
      </c>
      <c r="E50" s="11" t="s">
        <v>826</v>
      </c>
      <c r="F50" s="8">
        <v>1000143</v>
      </c>
      <c r="G50" s="8">
        <v>1</v>
      </c>
      <c r="H50" s="8" t="s">
        <v>222</v>
      </c>
      <c r="J50" s="8" t="s">
        <v>83</v>
      </c>
      <c r="K50" s="9">
        <v>45105</v>
      </c>
      <c r="O50" s="8">
        <v>842.7</v>
      </c>
      <c r="P50" s="10">
        <v>2.4300000000000002</v>
      </c>
      <c r="Q50" s="10"/>
      <c r="R50" s="8" t="s">
        <v>51</v>
      </c>
      <c r="S50" s="8" t="s">
        <v>8</v>
      </c>
      <c r="V50" s="9"/>
      <c r="Z50" s="9"/>
      <c r="AC50" s="11" t="s">
        <v>145</v>
      </c>
      <c r="AD50" s="11">
        <v>2314</v>
      </c>
      <c r="AE50" s="11"/>
      <c r="AF50" s="11"/>
      <c r="AG50" s="11"/>
    </row>
    <row r="51" spans="4:33" ht="25.5" customHeight="1">
      <c r="D51" s="8">
        <v>39</v>
      </c>
      <c r="E51" s="11" t="s">
        <v>826</v>
      </c>
      <c r="F51" s="8">
        <v>1000144</v>
      </c>
      <c r="G51" s="8">
        <v>1</v>
      </c>
      <c r="H51" s="8" t="s">
        <v>140</v>
      </c>
      <c r="J51" s="8" t="s">
        <v>83</v>
      </c>
      <c r="K51" s="9">
        <v>45096</v>
      </c>
      <c r="O51" s="8">
        <v>848.01</v>
      </c>
      <c r="P51" s="10">
        <v>1.68</v>
      </c>
      <c r="Q51" s="10"/>
      <c r="R51" s="8" t="s">
        <v>51</v>
      </c>
      <c r="S51" s="8" t="s">
        <v>8</v>
      </c>
      <c r="V51" s="9"/>
      <c r="Z51" s="9"/>
      <c r="AC51" s="11" t="s">
        <v>145</v>
      </c>
      <c r="AD51" s="11">
        <v>2314</v>
      </c>
      <c r="AE51" s="11"/>
      <c r="AF51" s="11"/>
      <c r="AG51" s="11"/>
    </row>
    <row r="52" spans="4:33" ht="25.5" customHeight="1">
      <c r="D52" s="8">
        <v>40</v>
      </c>
      <c r="E52" s="11" t="s">
        <v>826</v>
      </c>
      <c r="F52" s="8">
        <v>1000145</v>
      </c>
      <c r="G52" s="8">
        <v>1</v>
      </c>
      <c r="H52" s="8" t="s">
        <v>222</v>
      </c>
      <c r="J52" s="8" t="s">
        <v>83</v>
      </c>
      <c r="K52" s="9">
        <v>45096</v>
      </c>
      <c r="O52" s="8">
        <v>826.82</v>
      </c>
      <c r="P52" s="10">
        <v>2.2200000000000002</v>
      </c>
      <c r="Q52" s="10"/>
      <c r="R52" s="8" t="s">
        <v>51</v>
      </c>
      <c r="S52" s="8" t="s">
        <v>8</v>
      </c>
      <c r="V52" s="9"/>
      <c r="Z52" s="9"/>
      <c r="AC52" s="11" t="s">
        <v>145</v>
      </c>
      <c r="AD52" s="11">
        <v>2314</v>
      </c>
      <c r="AE52" s="11"/>
      <c r="AF52" s="11"/>
      <c r="AG52" s="11"/>
    </row>
    <row r="53" spans="4:33" ht="25.5" customHeight="1">
      <c r="D53" s="8">
        <v>41</v>
      </c>
      <c r="E53" s="11" t="s">
        <v>826</v>
      </c>
      <c r="F53" s="8">
        <v>1000146</v>
      </c>
      <c r="G53" s="8">
        <v>1</v>
      </c>
      <c r="H53" s="8" t="s">
        <v>222</v>
      </c>
      <c r="J53" s="8" t="s">
        <v>83</v>
      </c>
      <c r="K53" s="9">
        <v>45097</v>
      </c>
      <c r="O53" s="8">
        <v>826</v>
      </c>
      <c r="P53" s="10">
        <v>1.6850000000000001</v>
      </c>
      <c r="Q53" s="10"/>
      <c r="R53" s="8" t="s">
        <v>51</v>
      </c>
      <c r="S53" s="8" t="s">
        <v>8</v>
      </c>
      <c r="V53" s="9"/>
      <c r="Z53" s="9"/>
      <c r="AC53" s="11" t="s">
        <v>145</v>
      </c>
      <c r="AD53" s="11">
        <v>2314</v>
      </c>
      <c r="AE53" s="11"/>
      <c r="AF53" s="11"/>
      <c r="AG53" s="11"/>
    </row>
    <row r="54" spans="4:33" ht="25.5" customHeight="1">
      <c r="D54" s="8">
        <v>42</v>
      </c>
      <c r="E54" s="11" t="s">
        <v>826</v>
      </c>
      <c r="F54" s="8">
        <v>1000147</v>
      </c>
      <c r="G54" s="8">
        <v>1</v>
      </c>
      <c r="H54" s="8" t="s">
        <v>140</v>
      </c>
      <c r="J54" s="8" t="s">
        <v>83</v>
      </c>
      <c r="K54" s="9">
        <v>45097</v>
      </c>
      <c r="O54" s="8">
        <v>849.38</v>
      </c>
      <c r="P54" s="10">
        <v>0.84499999999999997</v>
      </c>
      <c r="Q54" s="10"/>
      <c r="R54" s="8" t="s">
        <v>51</v>
      </c>
      <c r="S54" s="8" t="s">
        <v>8</v>
      </c>
      <c r="V54" s="9"/>
      <c r="Z54" s="9"/>
      <c r="AC54" s="11" t="s">
        <v>145</v>
      </c>
      <c r="AD54" s="11">
        <v>2314</v>
      </c>
      <c r="AE54" s="11"/>
      <c r="AF54" s="11"/>
      <c r="AG54" s="11"/>
    </row>
    <row r="55" spans="4:33" ht="25.5" customHeight="1">
      <c r="D55" s="8">
        <v>43</v>
      </c>
      <c r="E55" s="11" t="s">
        <v>826</v>
      </c>
      <c r="F55" s="8">
        <v>1000148</v>
      </c>
      <c r="G55" s="8">
        <v>1</v>
      </c>
      <c r="H55" s="8" t="s">
        <v>140</v>
      </c>
      <c r="J55" s="8" t="s">
        <v>83</v>
      </c>
      <c r="K55" s="9">
        <v>45099</v>
      </c>
      <c r="O55" s="8">
        <v>847.07</v>
      </c>
      <c r="P55" s="10">
        <v>1.0549999999999999</v>
      </c>
      <c r="Q55" s="10"/>
      <c r="R55" s="8" t="s">
        <v>51</v>
      </c>
      <c r="S55" s="8" t="s">
        <v>8</v>
      </c>
      <c r="V55" s="9"/>
      <c r="Z55" s="9"/>
      <c r="AC55" s="11" t="s">
        <v>145</v>
      </c>
      <c r="AD55" s="11">
        <v>2314</v>
      </c>
      <c r="AE55" s="11"/>
      <c r="AF55" s="11"/>
      <c r="AG55" s="11"/>
    </row>
    <row r="56" spans="4:33" ht="25.5" customHeight="1">
      <c r="D56" s="8">
        <v>44</v>
      </c>
      <c r="E56" s="11" t="s">
        <v>826</v>
      </c>
      <c r="F56" s="8">
        <v>1000149</v>
      </c>
      <c r="G56" s="8">
        <v>1</v>
      </c>
      <c r="H56" s="8" t="s">
        <v>222</v>
      </c>
      <c r="J56" s="8" t="s">
        <v>83</v>
      </c>
      <c r="K56" s="9">
        <v>45099</v>
      </c>
      <c r="O56" s="8">
        <v>820.47</v>
      </c>
      <c r="P56" s="10">
        <v>1.96</v>
      </c>
      <c r="Q56" s="10"/>
      <c r="R56" s="8" t="s">
        <v>51</v>
      </c>
      <c r="S56" s="8" t="s">
        <v>8</v>
      </c>
      <c r="V56" s="9"/>
      <c r="Z56" s="9"/>
      <c r="AC56" s="11" t="s">
        <v>145</v>
      </c>
      <c r="AD56" s="11">
        <v>2314</v>
      </c>
      <c r="AE56" s="11"/>
      <c r="AF56" s="11"/>
      <c r="AG56" s="11"/>
    </row>
    <row r="57" spans="4:33" ht="25.5" customHeight="1">
      <c r="D57" s="8">
        <v>45</v>
      </c>
      <c r="E57" s="11" t="s">
        <v>826</v>
      </c>
      <c r="F57" s="8">
        <v>1000173</v>
      </c>
      <c r="G57" s="8">
        <v>1</v>
      </c>
      <c r="H57" s="8" t="s">
        <v>140</v>
      </c>
      <c r="J57" s="8" t="s">
        <v>83</v>
      </c>
      <c r="K57" s="9">
        <v>45119</v>
      </c>
      <c r="O57" s="8">
        <v>844.2</v>
      </c>
      <c r="P57" s="10">
        <v>1.77</v>
      </c>
      <c r="Q57" s="10"/>
      <c r="R57" s="8" t="s">
        <v>51</v>
      </c>
      <c r="S57" s="8" t="s">
        <v>8</v>
      </c>
      <c r="V57" s="9"/>
      <c r="Z57" s="9"/>
      <c r="AC57" s="11" t="s">
        <v>145</v>
      </c>
      <c r="AD57" s="11">
        <v>2315</v>
      </c>
      <c r="AE57" s="11"/>
      <c r="AF57" s="11"/>
      <c r="AG57" s="11"/>
    </row>
    <row r="58" spans="4:33" ht="25.5" customHeight="1">
      <c r="D58" s="8">
        <v>46</v>
      </c>
      <c r="E58" s="11" t="s">
        <v>826</v>
      </c>
      <c r="F58" s="8">
        <v>1000177</v>
      </c>
      <c r="G58" s="8">
        <v>1</v>
      </c>
      <c r="H58" s="8" t="s">
        <v>222</v>
      </c>
      <c r="J58" s="8" t="s">
        <v>83</v>
      </c>
      <c r="K58" s="9">
        <v>45124</v>
      </c>
      <c r="O58" s="8">
        <v>838.19</v>
      </c>
      <c r="P58" s="10">
        <v>1.51</v>
      </c>
      <c r="Q58" s="10"/>
      <c r="R58" s="8" t="s">
        <v>51</v>
      </c>
      <c r="S58" s="8" t="s">
        <v>8</v>
      </c>
      <c r="V58" s="9"/>
      <c r="Z58" s="9"/>
      <c r="AC58" s="11" t="s">
        <v>145</v>
      </c>
      <c r="AD58" s="11">
        <v>2315</v>
      </c>
      <c r="AE58" s="11"/>
      <c r="AF58" s="11"/>
      <c r="AG58" s="11"/>
    </row>
    <row r="59" spans="4:33" ht="25.5" customHeight="1">
      <c r="D59" s="8">
        <v>47</v>
      </c>
      <c r="E59" s="11" t="s">
        <v>826</v>
      </c>
      <c r="F59" s="8">
        <v>1000178</v>
      </c>
      <c r="G59" s="8">
        <v>1</v>
      </c>
      <c r="H59" s="8" t="s">
        <v>140</v>
      </c>
      <c r="J59" s="8" t="s">
        <v>83</v>
      </c>
      <c r="K59" s="9">
        <v>45124</v>
      </c>
      <c r="O59" s="8">
        <v>843.82</v>
      </c>
      <c r="P59" s="10">
        <v>0.96499999999999997</v>
      </c>
      <c r="Q59" s="10"/>
      <c r="R59" s="8" t="s">
        <v>51</v>
      </c>
      <c r="S59" s="8" t="s">
        <v>8</v>
      </c>
      <c r="V59" s="9"/>
      <c r="Z59" s="9"/>
      <c r="AC59" s="11" t="s">
        <v>145</v>
      </c>
      <c r="AD59" s="11">
        <v>2315</v>
      </c>
      <c r="AE59" s="11"/>
      <c r="AF59" s="11"/>
      <c r="AG59" s="11"/>
    </row>
    <row r="60" spans="4:33" ht="25.5" customHeight="1">
      <c r="D60" s="8">
        <v>48</v>
      </c>
      <c r="E60" s="11" t="s">
        <v>826</v>
      </c>
      <c r="F60" s="8">
        <v>1000179</v>
      </c>
      <c r="G60" s="8">
        <v>1</v>
      </c>
      <c r="H60" s="8" t="s">
        <v>140</v>
      </c>
      <c r="J60" s="8" t="s">
        <v>83</v>
      </c>
      <c r="K60" s="9">
        <v>45125</v>
      </c>
      <c r="O60" s="8">
        <v>845.17</v>
      </c>
      <c r="P60" s="10">
        <v>2.19</v>
      </c>
      <c r="Q60" s="10"/>
      <c r="R60" s="8" t="s">
        <v>51</v>
      </c>
      <c r="S60" s="8" t="s">
        <v>8</v>
      </c>
      <c r="V60" s="9"/>
      <c r="Z60" s="9"/>
      <c r="AC60" s="11" t="s">
        <v>145</v>
      </c>
      <c r="AD60" s="11">
        <v>2315</v>
      </c>
      <c r="AE60" s="11"/>
      <c r="AF60" s="11"/>
      <c r="AG60" s="11"/>
    </row>
    <row r="61" spans="4:33" ht="25.5" customHeight="1">
      <c r="D61" s="8">
        <v>49</v>
      </c>
      <c r="E61" s="11" t="s">
        <v>826</v>
      </c>
      <c r="F61" s="8">
        <v>1000180</v>
      </c>
      <c r="G61" s="8">
        <v>1</v>
      </c>
      <c r="H61" s="8" t="s">
        <v>222</v>
      </c>
      <c r="J61" s="8" t="s">
        <v>83</v>
      </c>
      <c r="K61" s="9">
        <v>45125</v>
      </c>
      <c r="O61" s="8">
        <v>841.53</v>
      </c>
      <c r="P61" s="10">
        <v>1.98</v>
      </c>
      <c r="Q61" s="10"/>
      <c r="R61" s="8" t="s">
        <v>51</v>
      </c>
      <c r="S61" s="8" t="s">
        <v>8</v>
      </c>
      <c r="V61" s="9"/>
      <c r="Z61" s="9"/>
      <c r="AC61" s="11" t="s">
        <v>145</v>
      </c>
      <c r="AD61" s="11">
        <v>2315</v>
      </c>
      <c r="AE61" s="11"/>
      <c r="AF61" s="11"/>
      <c r="AG61" s="11"/>
    </row>
    <row r="62" spans="4:33" ht="25.5" customHeight="1">
      <c r="D62" s="8">
        <v>50</v>
      </c>
      <c r="E62" s="11" t="s">
        <v>826</v>
      </c>
      <c r="F62" s="8">
        <v>1000190</v>
      </c>
      <c r="G62" s="8">
        <v>1</v>
      </c>
      <c r="H62" s="8" t="s">
        <v>222</v>
      </c>
      <c r="I62" s="8">
        <v>1003</v>
      </c>
      <c r="J62" s="8" t="s">
        <v>83</v>
      </c>
      <c r="K62" s="9">
        <v>45138</v>
      </c>
      <c r="O62" s="8">
        <v>841.12</v>
      </c>
      <c r="P62" s="10">
        <v>0.66500000000000004</v>
      </c>
      <c r="Q62" s="10"/>
      <c r="R62" s="8" t="s">
        <v>51</v>
      </c>
      <c r="S62" s="8" t="s">
        <v>8</v>
      </c>
      <c r="V62" s="9"/>
      <c r="Z62" s="9"/>
      <c r="AC62" s="11" t="s">
        <v>145</v>
      </c>
      <c r="AD62" s="11">
        <v>2315</v>
      </c>
      <c r="AE62" s="11"/>
      <c r="AF62" s="11"/>
      <c r="AG62" s="11"/>
    </row>
    <row r="63" spans="4:33" ht="25.5" customHeight="1">
      <c r="D63" s="8">
        <v>51</v>
      </c>
      <c r="E63" s="11" t="s">
        <v>826</v>
      </c>
      <c r="F63" s="8">
        <v>1000198</v>
      </c>
      <c r="G63" s="8">
        <v>1</v>
      </c>
      <c r="H63" s="8" t="s">
        <v>140</v>
      </c>
      <c r="I63" s="8">
        <v>1003</v>
      </c>
      <c r="J63" s="8" t="s">
        <v>83</v>
      </c>
      <c r="K63" s="9">
        <v>45145</v>
      </c>
      <c r="O63" s="8">
        <v>846.26</v>
      </c>
      <c r="P63" s="10">
        <v>2.1949999999999998</v>
      </c>
      <c r="Q63" s="10"/>
      <c r="R63" s="8" t="s">
        <v>51</v>
      </c>
      <c r="S63" s="8" t="s">
        <v>8</v>
      </c>
      <c r="V63" s="9"/>
      <c r="Z63" s="9"/>
      <c r="AC63" s="11" t="s">
        <v>145</v>
      </c>
      <c r="AD63" s="11">
        <v>2315</v>
      </c>
      <c r="AE63" s="11"/>
      <c r="AF63" s="11"/>
      <c r="AG63" s="11"/>
    </row>
    <row r="64" spans="4:33" ht="25.5" customHeight="1">
      <c r="D64" s="8">
        <v>52</v>
      </c>
      <c r="E64" s="11" t="s">
        <v>826</v>
      </c>
      <c r="F64" s="8">
        <v>1000199</v>
      </c>
      <c r="G64" s="8">
        <v>1</v>
      </c>
      <c r="H64" s="8" t="s">
        <v>222</v>
      </c>
      <c r="I64" s="8">
        <v>1004</v>
      </c>
      <c r="J64" s="8" t="s">
        <v>83</v>
      </c>
      <c r="K64" s="9">
        <v>45145</v>
      </c>
      <c r="O64" s="8">
        <v>840.78</v>
      </c>
      <c r="P64" s="10">
        <v>0.73</v>
      </c>
      <c r="Q64" s="10"/>
      <c r="R64" s="8" t="s">
        <v>51</v>
      </c>
      <c r="S64" s="8" t="s">
        <v>8</v>
      </c>
      <c r="V64" s="9"/>
      <c r="Z64" s="9"/>
      <c r="AC64" s="11" t="s">
        <v>145</v>
      </c>
      <c r="AD64" s="11">
        <v>2315</v>
      </c>
      <c r="AE64" s="11"/>
      <c r="AF64" s="11"/>
      <c r="AG64" s="11"/>
    </row>
    <row r="65" spans="4:33" ht="25.5" customHeight="1">
      <c r="D65" s="8">
        <v>53</v>
      </c>
      <c r="E65" s="11" t="s">
        <v>826</v>
      </c>
      <c r="F65" s="8">
        <v>1000206</v>
      </c>
      <c r="G65" s="11">
        <v>1</v>
      </c>
      <c r="H65" s="8" t="s">
        <v>140</v>
      </c>
      <c r="I65" s="8">
        <v>1003</v>
      </c>
      <c r="J65" s="8" t="s">
        <v>83</v>
      </c>
      <c r="K65" s="9">
        <v>45152</v>
      </c>
      <c r="O65" s="8">
        <v>849.39</v>
      </c>
      <c r="P65" s="10">
        <v>1.7050000000000001</v>
      </c>
      <c r="Q65" s="10"/>
      <c r="R65" s="8" t="s">
        <v>51</v>
      </c>
      <c r="S65" s="8" t="s">
        <v>8</v>
      </c>
      <c r="V65" s="9"/>
      <c r="Z65" s="9"/>
      <c r="AC65" s="11" t="s">
        <v>145</v>
      </c>
      <c r="AD65" s="11">
        <v>2315</v>
      </c>
      <c r="AE65" s="11"/>
      <c r="AF65" s="11"/>
      <c r="AG65" s="11"/>
    </row>
    <row r="66" spans="4:33" ht="25.5" customHeight="1">
      <c r="D66" s="8">
        <v>54</v>
      </c>
      <c r="E66" s="11" t="s">
        <v>826</v>
      </c>
      <c r="F66" s="8">
        <v>1000207</v>
      </c>
      <c r="G66" s="11">
        <v>1</v>
      </c>
      <c r="H66" s="8" t="s">
        <v>141</v>
      </c>
      <c r="I66" s="8">
        <v>1004</v>
      </c>
      <c r="J66" s="8" t="s">
        <v>83</v>
      </c>
      <c r="K66" s="9">
        <v>45152</v>
      </c>
      <c r="O66" s="8">
        <v>868.92</v>
      </c>
      <c r="P66" s="10">
        <v>1.075</v>
      </c>
      <c r="Q66" s="10"/>
      <c r="R66" s="8" t="s">
        <v>51</v>
      </c>
      <c r="S66" s="8" t="s">
        <v>8</v>
      </c>
      <c r="V66" s="9"/>
      <c r="Z66" s="9"/>
      <c r="AC66" s="11" t="s">
        <v>145</v>
      </c>
      <c r="AD66" s="11">
        <v>2315</v>
      </c>
      <c r="AE66" s="11"/>
      <c r="AF66" s="11"/>
      <c r="AG66" s="11"/>
    </row>
    <row r="67" spans="4:33" ht="25.5" customHeight="1">
      <c r="D67" s="8">
        <v>55</v>
      </c>
      <c r="E67" s="11" t="s">
        <v>826</v>
      </c>
      <c r="F67" s="8">
        <v>1000208</v>
      </c>
      <c r="G67" s="11">
        <v>1</v>
      </c>
      <c r="H67" s="8" t="s">
        <v>142</v>
      </c>
      <c r="I67" s="8">
        <v>1005</v>
      </c>
      <c r="J67" s="8" t="s">
        <v>83</v>
      </c>
      <c r="K67" s="9">
        <v>45152</v>
      </c>
      <c r="O67" s="8">
        <v>847.37</v>
      </c>
      <c r="P67" s="10">
        <v>1.91</v>
      </c>
      <c r="Q67" s="10"/>
      <c r="R67" s="8" t="s">
        <v>51</v>
      </c>
      <c r="S67" s="8" t="s">
        <v>8</v>
      </c>
      <c r="V67" s="9"/>
      <c r="Z67" s="9"/>
      <c r="AC67" s="11" t="s">
        <v>145</v>
      </c>
      <c r="AD67" s="11">
        <v>2315</v>
      </c>
      <c r="AE67" s="11"/>
      <c r="AF67" s="11"/>
      <c r="AG67" s="11"/>
    </row>
    <row r="68" spans="4:33" ht="25.5" customHeight="1">
      <c r="D68" s="8">
        <v>56</v>
      </c>
      <c r="E68" s="11" t="s">
        <v>719</v>
      </c>
      <c r="F68" s="8">
        <v>1000210</v>
      </c>
      <c r="G68" s="11">
        <v>1</v>
      </c>
      <c r="H68" s="8" t="s">
        <v>141</v>
      </c>
      <c r="I68" s="8">
        <v>1004</v>
      </c>
      <c r="J68" s="8" t="s">
        <v>83</v>
      </c>
      <c r="K68" s="9">
        <v>45153</v>
      </c>
      <c r="M68" s="9"/>
      <c r="O68" s="8">
        <v>557.47</v>
      </c>
      <c r="P68" s="10">
        <v>0.65</v>
      </c>
      <c r="Q68" s="10"/>
      <c r="R68" s="8" t="s">
        <v>51</v>
      </c>
      <c r="S68" s="8" t="s">
        <v>8</v>
      </c>
      <c r="V68" s="9"/>
      <c r="Z68" s="9"/>
      <c r="AC68" s="11" t="s">
        <v>145</v>
      </c>
      <c r="AD68" s="11">
        <v>2298</v>
      </c>
      <c r="AE68" s="11"/>
      <c r="AF68" s="11"/>
      <c r="AG68" s="11" t="s">
        <v>720</v>
      </c>
    </row>
    <row r="69" spans="4:33" ht="25.5" customHeight="1">
      <c r="D69" s="8">
        <v>57</v>
      </c>
      <c r="E69" s="11" t="s">
        <v>719</v>
      </c>
      <c r="F69" s="8">
        <v>1000211</v>
      </c>
      <c r="G69" s="11">
        <v>1</v>
      </c>
      <c r="H69" s="8" t="s">
        <v>142</v>
      </c>
      <c r="I69" s="8">
        <v>1005</v>
      </c>
      <c r="J69" s="8" t="s">
        <v>83</v>
      </c>
      <c r="K69" s="9">
        <v>45153</v>
      </c>
      <c r="M69" s="9"/>
      <c r="O69" s="8">
        <v>544.14</v>
      </c>
      <c r="P69" s="10">
        <v>0.93</v>
      </c>
      <c r="Q69" s="10"/>
      <c r="R69" s="8" t="s">
        <v>51</v>
      </c>
      <c r="S69" s="8" t="s">
        <v>8</v>
      </c>
      <c r="V69" s="9"/>
      <c r="Z69" s="9"/>
      <c r="AC69" s="11" t="s">
        <v>145</v>
      </c>
      <c r="AD69" s="11">
        <v>2298</v>
      </c>
      <c r="AE69" s="11"/>
      <c r="AF69" s="11"/>
      <c r="AG69" s="11" t="s">
        <v>719</v>
      </c>
    </row>
    <row r="70" spans="4:33" ht="25.5" customHeight="1">
      <c r="D70" s="8">
        <v>58</v>
      </c>
      <c r="E70" s="11" t="s">
        <v>719</v>
      </c>
      <c r="F70" s="8">
        <v>1000212</v>
      </c>
      <c r="G70" s="11">
        <v>1</v>
      </c>
      <c r="H70" s="8" t="s">
        <v>140</v>
      </c>
      <c r="I70" s="8">
        <v>1003</v>
      </c>
      <c r="J70" s="8" t="s">
        <v>83</v>
      </c>
      <c r="K70" s="9">
        <v>45154</v>
      </c>
      <c r="M70" s="9"/>
      <c r="O70" s="8">
        <v>541.27</v>
      </c>
      <c r="P70" s="10">
        <v>0.76</v>
      </c>
      <c r="Q70" s="10"/>
      <c r="R70" s="8" t="s">
        <v>51</v>
      </c>
      <c r="S70" s="8" t="s">
        <v>8</v>
      </c>
      <c r="V70" s="9"/>
      <c r="Z70" s="9"/>
      <c r="AC70" s="11" t="s">
        <v>145</v>
      </c>
      <c r="AD70" s="11">
        <v>2298</v>
      </c>
      <c r="AE70" s="11"/>
      <c r="AF70" s="11"/>
      <c r="AG70" s="11" t="s">
        <v>719</v>
      </c>
    </row>
    <row r="71" spans="4:33" ht="25.5" customHeight="1">
      <c r="D71" s="8">
        <v>59</v>
      </c>
      <c r="E71" s="11" t="s">
        <v>719</v>
      </c>
      <c r="F71" s="8">
        <v>1000214</v>
      </c>
      <c r="G71" s="11">
        <v>1</v>
      </c>
      <c r="H71" s="8" t="s">
        <v>142</v>
      </c>
      <c r="I71" s="8">
        <v>1005</v>
      </c>
      <c r="J71" s="8" t="s">
        <v>83</v>
      </c>
      <c r="K71" s="9">
        <v>45154</v>
      </c>
      <c r="M71" s="9"/>
      <c r="O71" s="8">
        <v>543.27</v>
      </c>
      <c r="P71" s="10">
        <v>1.3049999999999999</v>
      </c>
      <c r="Q71" s="10"/>
      <c r="R71" s="8" t="s">
        <v>51</v>
      </c>
      <c r="S71" s="8" t="s">
        <v>8</v>
      </c>
      <c r="V71" s="9"/>
      <c r="Z71" s="9"/>
      <c r="AC71" s="11" t="s">
        <v>145</v>
      </c>
      <c r="AD71" s="11">
        <v>2298</v>
      </c>
      <c r="AE71" s="11"/>
      <c r="AF71" s="11"/>
      <c r="AG71" s="11" t="s">
        <v>719</v>
      </c>
    </row>
    <row r="72" spans="4:33" ht="25.5" customHeight="1">
      <c r="D72" s="8">
        <v>60</v>
      </c>
      <c r="E72" s="11" t="s">
        <v>826</v>
      </c>
      <c r="F72" s="8">
        <v>1000217</v>
      </c>
      <c r="G72" s="11">
        <v>1</v>
      </c>
      <c r="H72" s="8" t="s">
        <v>141</v>
      </c>
      <c r="I72" s="8">
        <v>1004</v>
      </c>
      <c r="J72" s="8" t="s">
        <v>83</v>
      </c>
      <c r="K72" s="9">
        <v>45155</v>
      </c>
      <c r="O72" s="8">
        <v>862.28</v>
      </c>
      <c r="P72" s="10">
        <v>1.3149999999999999</v>
      </c>
      <c r="Q72" s="10"/>
      <c r="R72" s="8" t="s">
        <v>51</v>
      </c>
      <c r="S72" s="8" t="s">
        <v>8</v>
      </c>
      <c r="V72" s="9"/>
      <c r="Z72" s="9"/>
      <c r="AC72" s="11" t="s">
        <v>145</v>
      </c>
      <c r="AD72" s="11">
        <v>2315</v>
      </c>
      <c r="AE72" s="11"/>
      <c r="AF72" s="11"/>
      <c r="AG72" s="11"/>
    </row>
    <row r="73" spans="4:33" ht="25.5" customHeight="1">
      <c r="D73" s="8">
        <v>61</v>
      </c>
      <c r="E73" s="11" t="s">
        <v>719</v>
      </c>
      <c r="F73" s="8">
        <v>1000219</v>
      </c>
      <c r="G73" s="11">
        <v>1</v>
      </c>
      <c r="H73" s="8" t="s">
        <v>140</v>
      </c>
      <c r="I73" s="8">
        <v>1006</v>
      </c>
      <c r="J73" s="8" t="s">
        <v>83</v>
      </c>
      <c r="K73" s="9">
        <v>45156</v>
      </c>
      <c r="M73" s="9"/>
      <c r="O73" s="8">
        <v>547.76</v>
      </c>
      <c r="P73" s="10" t="s">
        <v>265</v>
      </c>
      <c r="Q73" s="10"/>
      <c r="R73" s="8" t="s">
        <v>51</v>
      </c>
      <c r="S73" s="8" t="s">
        <v>8</v>
      </c>
      <c r="V73" s="9"/>
      <c r="Z73" s="9"/>
      <c r="AC73" s="11" t="s">
        <v>145</v>
      </c>
      <c r="AD73" s="11">
        <v>2298</v>
      </c>
      <c r="AE73" s="11"/>
      <c r="AF73" s="11"/>
      <c r="AG73" s="11" t="s">
        <v>719</v>
      </c>
    </row>
    <row r="74" spans="4:33" ht="25.5" customHeight="1">
      <c r="D74" s="8">
        <v>62</v>
      </c>
      <c r="E74" s="11" t="s">
        <v>719</v>
      </c>
      <c r="F74" s="8">
        <v>1000220</v>
      </c>
      <c r="G74" s="11">
        <v>1</v>
      </c>
      <c r="H74" s="8" t="s">
        <v>141</v>
      </c>
      <c r="I74" s="8">
        <v>1004</v>
      </c>
      <c r="J74" s="8" t="s">
        <v>83</v>
      </c>
      <c r="K74" s="9">
        <v>45156</v>
      </c>
      <c r="M74" s="9"/>
      <c r="O74" s="8">
        <v>554.91999999999996</v>
      </c>
      <c r="P74" s="10" t="s">
        <v>264</v>
      </c>
      <c r="Q74" s="10"/>
      <c r="R74" s="8" t="s">
        <v>51</v>
      </c>
      <c r="S74" s="8" t="s">
        <v>8</v>
      </c>
      <c r="V74" s="9"/>
      <c r="Z74" s="9"/>
      <c r="AC74" s="11" t="s">
        <v>145</v>
      </c>
      <c r="AD74" s="11">
        <v>2298</v>
      </c>
      <c r="AE74" s="11"/>
      <c r="AF74" s="11"/>
      <c r="AG74" s="11" t="s">
        <v>719</v>
      </c>
    </row>
    <row r="75" spans="4:33" ht="25.5" customHeight="1">
      <c r="D75" s="8">
        <v>63</v>
      </c>
      <c r="E75" s="11" t="s">
        <v>826</v>
      </c>
      <c r="F75" s="8">
        <v>1000226</v>
      </c>
      <c r="G75" s="11">
        <v>1</v>
      </c>
      <c r="H75" s="8" t="s">
        <v>140</v>
      </c>
      <c r="I75" s="8">
        <v>1006</v>
      </c>
      <c r="J75" s="8" t="s">
        <v>83</v>
      </c>
      <c r="K75" s="9">
        <v>45161</v>
      </c>
      <c r="O75" s="8">
        <v>853.52</v>
      </c>
      <c r="P75" s="10" t="s">
        <v>261</v>
      </c>
      <c r="Q75" s="10"/>
      <c r="R75" s="8" t="s">
        <v>51</v>
      </c>
      <c r="S75" s="8" t="s">
        <v>8</v>
      </c>
      <c r="V75" s="9"/>
      <c r="Z75" s="9"/>
      <c r="AC75" s="11" t="s">
        <v>145</v>
      </c>
      <c r="AD75" s="11">
        <v>2316</v>
      </c>
      <c r="AE75" s="11"/>
      <c r="AF75" s="11"/>
      <c r="AG75" s="11"/>
    </row>
    <row r="76" spans="4:33" ht="25.5" customHeight="1">
      <c r="D76" s="8">
        <v>64</v>
      </c>
      <c r="E76" s="8" t="s">
        <v>41</v>
      </c>
      <c r="F76" s="11">
        <v>1000239</v>
      </c>
      <c r="G76" s="11">
        <v>1</v>
      </c>
      <c r="H76" s="8" t="s">
        <v>142</v>
      </c>
      <c r="I76" s="8">
        <v>1038</v>
      </c>
      <c r="J76" s="8" t="s">
        <v>237</v>
      </c>
      <c r="K76" s="9">
        <v>45370</v>
      </c>
      <c r="L76" s="8" t="s">
        <v>333</v>
      </c>
      <c r="M76" s="9">
        <v>45004</v>
      </c>
      <c r="N76" s="8" t="s">
        <v>333</v>
      </c>
      <c r="O76" s="8">
        <v>126</v>
      </c>
      <c r="P76" s="10">
        <v>3.5390000000000001</v>
      </c>
      <c r="Q76" s="10" t="s">
        <v>51</v>
      </c>
      <c r="R76" s="8" t="s">
        <v>51</v>
      </c>
      <c r="S76" s="8" t="s">
        <v>7</v>
      </c>
      <c r="T76" s="8" t="s">
        <v>7</v>
      </c>
      <c r="U76" s="8" t="s">
        <v>7</v>
      </c>
      <c r="V76" s="9">
        <v>45485</v>
      </c>
      <c r="W76" s="8" t="s">
        <v>339</v>
      </c>
      <c r="X76" s="8" t="s">
        <v>517</v>
      </c>
      <c r="Y76" s="8" t="s">
        <v>51</v>
      </c>
      <c r="Z76" s="9">
        <v>45492</v>
      </c>
      <c r="AA76" s="8" t="s">
        <v>337</v>
      </c>
      <c r="AB76" s="8" t="s">
        <v>51</v>
      </c>
      <c r="AC76" s="11" t="s">
        <v>280</v>
      </c>
      <c r="AD76" s="11" t="s">
        <v>322</v>
      </c>
      <c r="AE76" s="11"/>
      <c r="AF76" s="11"/>
      <c r="AG76" s="11"/>
    </row>
    <row r="77" spans="4:33" ht="25.5" customHeight="1">
      <c r="D77" s="8">
        <v>65</v>
      </c>
      <c r="E77" s="8" t="s">
        <v>41</v>
      </c>
      <c r="F77" s="11">
        <v>1000240</v>
      </c>
      <c r="G77" s="11">
        <v>1</v>
      </c>
      <c r="H77" s="8" t="s">
        <v>141</v>
      </c>
      <c r="I77" s="8">
        <v>1027</v>
      </c>
      <c r="J77" s="8" t="s">
        <v>268</v>
      </c>
      <c r="K77" s="9">
        <v>45371</v>
      </c>
      <c r="L77" s="8" t="s">
        <v>333</v>
      </c>
      <c r="M77" s="9">
        <v>45371</v>
      </c>
      <c r="N77" s="8" t="s">
        <v>333</v>
      </c>
      <c r="O77" s="8">
        <v>126</v>
      </c>
      <c r="P77" s="10">
        <v>0.71499999999999997</v>
      </c>
      <c r="Q77" s="10" t="s">
        <v>51</v>
      </c>
      <c r="R77" s="8" t="s">
        <v>51</v>
      </c>
      <c r="S77" s="8" t="s">
        <v>7</v>
      </c>
      <c r="T77" s="8" t="s">
        <v>7</v>
      </c>
      <c r="U77" s="8" t="s">
        <v>7</v>
      </c>
      <c r="V77" s="9">
        <v>45485</v>
      </c>
      <c r="W77" s="8" t="s">
        <v>339</v>
      </c>
      <c r="X77" s="8" t="s">
        <v>517</v>
      </c>
      <c r="Y77" s="8" t="s">
        <v>51</v>
      </c>
      <c r="Z77" s="9">
        <v>45492</v>
      </c>
      <c r="AA77" s="8" t="s">
        <v>337</v>
      </c>
      <c r="AB77" s="8" t="s">
        <v>51</v>
      </c>
      <c r="AC77" s="11" t="s">
        <v>145</v>
      </c>
      <c r="AD77" s="11" t="s">
        <v>134</v>
      </c>
      <c r="AE77" s="11"/>
      <c r="AF77" s="11"/>
      <c r="AG77" s="11" t="s">
        <v>463</v>
      </c>
    </row>
    <row r="78" spans="4:33" ht="25.5" customHeight="1">
      <c r="D78" s="8">
        <v>66</v>
      </c>
      <c r="E78" s="8" t="s">
        <v>41</v>
      </c>
      <c r="F78" s="11">
        <v>1000242</v>
      </c>
      <c r="G78" s="11">
        <v>1</v>
      </c>
      <c r="H78" s="8" t="s">
        <v>140</v>
      </c>
      <c r="I78" s="8">
        <v>1037</v>
      </c>
      <c r="J78" s="8" t="s">
        <v>237</v>
      </c>
      <c r="K78" s="9">
        <v>45372</v>
      </c>
      <c r="L78" s="8" t="s">
        <v>333</v>
      </c>
      <c r="M78" s="9">
        <v>45372</v>
      </c>
      <c r="N78" s="8" t="s">
        <v>333</v>
      </c>
      <c r="O78" s="8">
        <v>128</v>
      </c>
      <c r="P78" s="10">
        <v>1.639</v>
      </c>
      <c r="Q78" s="10" t="s">
        <v>51</v>
      </c>
      <c r="R78" s="8" t="s">
        <v>51</v>
      </c>
      <c r="S78" s="8" t="s">
        <v>7</v>
      </c>
      <c r="T78" s="8" t="s">
        <v>7</v>
      </c>
      <c r="U78" s="8" t="s">
        <v>7</v>
      </c>
      <c r="V78" s="9">
        <v>45485</v>
      </c>
      <c r="W78" s="8" t="s">
        <v>339</v>
      </c>
      <c r="X78" s="8" t="s">
        <v>517</v>
      </c>
      <c r="Y78" s="8" t="s">
        <v>51</v>
      </c>
      <c r="Z78" s="9">
        <v>45492</v>
      </c>
      <c r="AA78" s="8" t="s">
        <v>337</v>
      </c>
      <c r="AB78" s="8" t="s">
        <v>51</v>
      </c>
      <c r="AC78" s="11" t="s">
        <v>145</v>
      </c>
      <c r="AD78" s="11" t="s">
        <v>134</v>
      </c>
      <c r="AE78" s="11"/>
      <c r="AF78" s="11"/>
      <c r="AG78" s="11" t="s">
        <v>463</v>
      </c>
    </row>
    <row r="79" spans="4:33" ht="25.5" customHeight="1">
      <c r="D79" s="8">
        <v>67</v>
      </c>
      <c r="E79" s="8" t="s">
        <v>41</v>
      </c>
      <c r="F79" s="11">
        <v>1000243</v>
      </c>
      <c r="G79" s="11">
        <v>1</v>
      </c>
      <c r="H79" s="8" t="s">
        <v>141</v>
      </c>
      <c r="I79" s="8">
        <v>1027</v>
      </c>
      <c r="J79" s="8" t="s">
        <v>268</v>
      </c>
      <c r="K79" s="9">
        <v>45372</v>
      </c>
      <c r="L79" s="8" t="s">
        <v>333</v>
      </c>
      <c r="M79" s="9">
        <v>45372</v>
      </c>
      <c r="N79" s="8" t="s">
        <v>333</v>
      </c>
      <c r="O79" s="8">
        <v>126</v>
      </c>
      <c r="P79" s="10">
        <v>4.6050000000000004</v>
      </c>
      <c r="Q79" s="10" t="s">
        <v>51</v>
      </c>
      <c r="R79" s="8" t="s">
        <v>51</v>
      </c>
      <c r="S79" s="8" t="s">
        <v>7</v>
      </c>
      <c r="T79" s="8" t="s">
        <v>7</v>
      </c>
      <c r="U79" s="8" t="s">
        <v>7</v>
      </c>
      <c r="V79" s="9">
        <v>45485</v>
      </c>
      <c r="W79" s="8" t="s">
        <v>339</v>
      </c>
      <c r="X79" s="8" t="s">
        <v>517</v>
      </c>
      <c r="Y79" s="8" t="s">
        <v>51</v>
      </c>
      <c r="Z79" s="9">
        <v>45492</v>
      </c>
      <c r="AA79" s="8" t="s">
        <v>337</v>
      </c>
      <c r="AB79" s="8" t="s">
        <v>51</v>
      </c>
      <c r="AC79" s="11" t="s">
        <v>145</v>
      </c>
      <c r="AD79" s="11" t="s">
        <v>134</v>
      </c>
      <c r="AE79" s="11"/>
      <c r="AF79" s="11"/>
      <c r="AG79" s="11" t="s">
        <v>463</v>
      </c>
    </row>
    <row r="80" spans="4:33" ht="25.5" customHeight="1">
      <c r="D80" s="8">
        <v>68</v>
      </c>
      <c r="E80" s="8" t="s">
        <v>41</v>
      </c>
      <c r="F80" s="11">
        <v>1000244</v>
      </c>
      <c r="G80" s="11">
        <v>1</v>
      </c>
      <c r="H80" s="8" t="s">
        <v>142</v>
      </c>
      <c r="I80" s="8">
        <v>1038</v>
      </c>
      <c r="J80" s="8" t="s">
        <v>237</v>
      </c>
      <c r="K80" s="9">
        <v>45372</v>
      </c>
      <c r="L80" s="8" t="s">
        <v>333</v>
      </c>
      <c r="M80" s="9">
        <v>45372</v>
      </c>
      <c r="N80" s="8" t="s">
        <v>333</v>
      </c>
      <c r="O80" s="8">
        <v>129</v>
      </c>
      <c r="P80" s="10">
        <v>1.375</v>
      </c>
      <c r="Q80" s="10" t="s">
        <v>51</v>
      </c>
      <c r="R80" s="8" t="s">
        <v>51</v>
      </c>
      <c r="S80" s="8" t="s">
        <v>7</v>
      </c>
      <c r="T80" s="8" t="s">
        <v>7</v>
      </c>
      <c r="U80" s="8" t="s">
        <v>7</v>
      </c>
      <c r="V80" s="9">
        <v>45485</v>
      </c>
      <c r="W80" s="8" t="s">
        <v>339</v>
      </c>
      <c r="X80" s="8" t="s">
        <v>517</v>
      </c>
      <c r="Y80" s="8" t="s">
        <v>51</v>
      </c>
      <c r="Z80" s="9">
        <v>45492</v>
      </c>
      <c r="AA80" s="8" t="s">
        <v>337</v>
      </c>
      <c r="AB80" s="8" t="s">
        <v>51</v>
      </c>
      <c r="AC80" s="11" t="s">
        <v>145</v>
      </c>
      <c r="AD80" s="11" t="s">
        <v>134</v>
      </c>
      <c r="AE80" s="11"/>
      <c r="AF80" s="11"/>
      <c r="AG80" s="11" t="s">
        <v>463</v>
      </c>
    </row>
    <row r="81" spans="4:33" ht="25.5" customHeight="1">
      <c r="D81" s="8">
        <v>69</v>
      </c>
      <c r="E81" s="8" t="s">
        <v>41</v>
      </c>
      <c r="F81" s="11">
        <v>1000246</v>
      </c>
      <c r="G81" s="11">
        <v>1</v>
      </c>
      <c r="H81" s="8" t="s">
        <v>141</v>
      </c>
      <c r="I81" s="8">
        <v>1027</v>
      </c>
      <c r="J81" s="8" t="s">
        <v>268</v>
      </c>
      <c r="K81" s="9">
        <v>45373</v>
      </c>
      <c r="L81" s="8" t="s">
        <v>333</v>
      </c>
      <c r="M81" s="9">
        <v>45373</v>
      </c>
      <c r="N81" s="8" t="s">
        <v>333</v>
      </c>
      <c r="O81" s="8">
        <v>126</v>
      </c>
      <c r="P81" s="10">
        <v>4.8940000000000001</v>
      </c>
      <c r="Q81" s="10" t="s">
        <v>51</v>
      </c>
      <c r="R81" s="8" t="s">
        <v>51</v>
      </c>
      <c r="S81" s="8" t="s">
        <v>7</v>
      </c>
      <c r="T81" s="8" t="s">
        <v>7</v>
      </c>
      <c r="U81" s="8" t="s">
        <v>7</v>
      </c>
      <c r="V81" s="9">
        <v>45485</v>
      </c>
      <c r="W81" s="8" t="s">
        <v>339</v>
      </c>
      <c r="X81" s="8" t="s">
        <v>517</v>
      </c>
      <c r="Y81" s="8" t="s">
        <v>51</v>
      </c>
      <c r="Z81" s="9">
        <v>45492</v>
      </c>
      <c r="AA81" s="8" t="s">
        <v>337</v>
      </c>
      <c r="AB81" s="8" t="s">
        <v>51</v>
      </c>
      <c r="AC81" s="11" t="s">
        <v>145</v>
      </c>
      <c r="AD81" s="11" t="s">
        <v>134</v>
      </c>
      <c r="AE81" s="11"/>
      <c r="AF81" s="11"/>
      <c r="AG81" s="11" t="s">
        <v>463</v>
      </c>
    </row>
    <row r="82" spans="4:33" ht="25.5" customHeight="1">
      <c r="D82" s="8">
        <v>70</v>
      </c>
      <c r="E82" s="8" t="s">
        <v>41</v>
      </c>
      <c r="F82" s="11">
        <v>1000247</v>
      </c>
      <c r="G82" s="11">
        <v>1</v>
      </c>
      <c r="H82" s="8" t="s">
        <v>142</v>
      </c>
      <c r="I82" s="8">
        <v>1038</v>
      </c>
      <c r="J82" s="8" t="s">
        <v>237</v>
      </c>
      <c r="K82" s="9">
        <v>45373</v>
      </c>
      <c r="L82" s="8" t="s">
        <v>333</v>
      </c>
      <c r="M82" s="9">
        <v>45373</v>
      </c>
      <c r="N82" s="8" t="s">
        <v>333</v>
      </c>
      <c r="O82" s="8">
        <v>126</v>
      </c>
      <c r="P82" s="10">
        <v>4.8940000000000001</v>
      </c>
      <c r="Q82" s="10" t="s">
        <v>51</v>
      </c>
      <c r="R82" s="8" t="s">
        <v>51</v>
      </c>
      <c r="S82" s="8" t="s">
        <v>7</v>
      </c>
      <c r="T82" s="8" t="s">
        <v>7</v>
      </c>
      <c r="U82" s="8" t="s">
        <v>7</v>
      </c>
      <c r="V82" s="9">
        <v>45485</v>
      </c>
      <c r="W82" s="8" t="s">
        <v>339</v>
      </c>
      <c r="X82" s="8" t="s">
        <v>517</v>
      </c>
      <c r="Y82" s="8" t="s">
        <v>51</v>
      </c>
      <c r="Z82" s="9">
        <v>45492</v>
      </c>
      <c r="AA82" s="8" t="s">
        <v>337</v>
      </c>
      <c r="AB82" s="8" t="s">
        <v>51</v>
      </c>
      <c r="AC82" s="11" t="s">
        <v>145</v>
      </c>
      <c r="AD82" s="11" t="s">
        <v>134</v>
      </c>
      <c r="AE82" s="11"/>
      <c r="AF82" s="11"/>
      <c r="AG82" s="11" t="s">
        <v>463</v>
      </c>
    </row>
    <row r="83" spans="4:33" ht="25.5" customHeight="1">
      <c r="D83" s="8">
        <v>71</v>
      </c>
      <c r="E83" s="8" t="s">
        <v>41</v>
      </c>
      <c r="F83" s="11">
        <v>1000248</v>
      </c>
      <c r="G83" s="11">
        <v>1</v>
      </c>
      <c r="H83" s="8" t="s">
        <v>140</v>
      </c>
      <c r="I83" s="8">
        <v>1037</v>
      </c>
      <c r="J83" s="8" t="s">
        <v>237</v>
      </c>
      <c r="K83" s="9">
        <v>45373</v>
      </c>
      <c r="L83" s="8" t="s">
        <v>333</v>
      </c>
      <c r="M83" s="9">
        <v>45373</v>
      </c>
      <c r="N83" s="8" t="s">
        <v>333</v>
      </c>
      <c r="O83" s="8">
        <v>127</v>
      </c>
      <c r="P83" s="10">
        <v>3.85</v>
      </c>
      <c r="Q83" s="10" t="s">
        <v>51</v>
      </c>
      <c r="R83" s="8" t="s">
        <v>51</v>
      </c>
      <c r="S83" s="8" t="s">
        <v>7</v>
      </c>
      <c r="T83" s="8" t="s">
        <v>7</v>
      </c>
      <c r="U83" s="8" t="s">
        <v>7</v>
      </c>
      <c r="V83" s="9">
        <v>45485</v>
      </c>
      <c r="W83" s="8" t="s">
        <v>339</v>
      </c>
      <c r="X83" s="8" t="s">
        <v>517</v>
      </c>
      <c r="Y83" s="8" t="s">
        <v>51</v>
      </c>
      <c r="Z83" s="9">
        <v>45492</v>
      </c>
      <c r="AA83" s="8" t="s">
        <v>337</v>
      </c>
      <c r="AB83" s="8" t="s">
        <v>51</v>
      </c>
      <c r="AC83" s="11" t="s">
        <v>145</v>
      </c>
      <c r="AD83" s="11" t="s">
        <v>134</v>
      </c>
      <c r="AE83" s="11"/>
      <c r="AF83" s="11"/>
      <c r="AG83" s="11" t="s">
        <v>463</v>
      </c>
    </row>
    <row r="84" spans="4:33" ht="25.5" customHeight="1">
      <c r="D84" s="8">
        <v>72</v>
      </c>
      <c r="E84" s="8" t="s">
        <v>41</v>
      </c>
      <c r="F84" s="11">
        <v>1000250</v>
      </c>
      <c r="G84" s="11">
        <v>1</v>
      </c>
      <c r="H84" s="8" t="s">
        <v>141</v>
      </c>
      <c r="I84" s="8">
        <v>1027</v>
      </c>
      <c r="J84" s="8" t="s">
        <v>268</v>
      </c>
      <c r="K84" s="9">
        <v>45373</v>
      </c>
      <c r="L84" s="8" t="s">
        <v>333</v>
      </c>
      <c r="M84" s="9">
        <v>45373</v>
      </c>
      <c r="N84" s="8" t="s">
        <v>333</v>
      </c>
      <c r="O84" s="8">
        <v>127</v>
      </c>
      <c r="P84" s="10">
        <v>4.4660000000000002</v>
      </c>
      <c r="Q84" s="10" t="s">
        <v>51</v>
      </c>
      <c r="R84" s="8" t="s">
        <v>51</v>
      </c>
      <c r="S84" s="8" t="s">
        <v>7</v>
      </c>
      <c r="T84" s="8" t="s">
        <v>7</v>
      </c>
      <c r="U84" s="8" t="s">
        <v>7</v>
      </c>
      <c r="V84" s="9">
        <v>45485</v>
      </c>
      <c r="W84" s="8" t="s">
        <v>339</v>
      </c>
      <c r="X84" s="8" t="s">
        <v>517</v>
      </c>
      <c r="Y84" s="8" t="s">
        <v>51</v>
      </c>
      <c r="Z84" s="9">
        <v>45492</v>
      </c>
      <c r="AA84" s="8" t="s">
        <v>337</v>
      </c>
      <c r="AB84" s="8" t="s">
        <v>51</v>
      </c>
      <c r="AC84" s="11" t="s">
        <v>280</v>
      </c>
      <c r="AD84" s="11" t="s">
        <v>322</v>
      </c>
      <c r="AE84" s="11"/>
      <c r="AF84" s="11"/>
      <c r="AG84" s="11" t="s">
        <v>463</v>
      </c>
    </row>
    <row r="85" spans="4:33" ht="25.5" customHeight="1">
      <c r="D85" s="8">
        <v>73</v>
      </c>
      <c r="E85" s="8" t="s">
        <v>41</v>
      </c>
      <c r="F85" s="11">
        <v>1000251</v>
      </c>
      <c r="G85" s="11">
        <v>1</v>
      </c>
      <c r="H85" s="8" t="s">
        <v>140</v>
      </c>
      <c r="I85" s="8">
        <v>1037</v>
      </c>
      <c r="J85" s="8" t="s">
        <v>237</v>
      </c>
      <c r="K85" s="9">
        <v>45376</v>
      </c>
      <c r="L85" s="8" t="s">
        <v>334</v>
      </c>
      <c r="M85" s="9">
        <v>45376</v>
      </c>
      <c r="N85" s="8" t="s">
        <v>333</v>
      </c>
      <c r="O85" s="8">
        <v>128</v>
      </c>
      <c r="P85" s="10">
        <v>4.0229999999999997</v>
      </c>
      <c r="Q85" s="10" t="s">
        <v>51</v>
      </c>
      <c r="R85" s="8" t="s">
        <v>51</v>
      </c>
      <c r="S85" s="8" t="s">
        <v>7</v>
      </c>
      <c r="T85" s="8" t="s">
        <v>7</v>
      </c>
      <c r="U85" s="8" t="s">
        <v>7</v>
      </c>
      <c r="V85" s="9">
        <v>45485</v>
      </c>
      <c r="W85" s="8" t="s">
        <v>339</v>
      </c>
      <c r="X85" s="8" t="s">
        <v>517</v>
      </c>
      <c r="Y85" s="8" t="s">
        <v>51</v>
      </c>
      <c r="Z85" s="9">
        <v>45492</v>
      </c>
      <c r="AA85" s="8" t="s">
        <v>337</v>
      </c>
      <c r="AB85" s="8" t="s">
        <v>51</v>
      </c>
      <c r="AC85" s="11" t="s">
        <v>145</v>
      </c>
      <c r="AD85" s="11" t="s">
        <v>134</v>
      </c>
      <c r="AE85" s="11"/>
      <c r="AF85" s="11"/>
      <c r="AG85" s="11" t="s">
        <v>463</v>
      </c>
    </row>
    <row r="86" spans="4:33" ht="25.5" customHeight="1">
      <c r="D86" s="8">
        <v>74</v>
      </c>
      <c r="E86" s="8" t="s">
        <v>41</v>
      </c>
      <c r="F86" s="11">
        <v>1000253</v>
      </c>
      <c r="G86" s="11">
        <v>1</v>
      </c>
      <c r="H86" s="8" t="s">
        <v>142</v>
      </c>
      <c r="I86" s="8">
        <v>1038</v>
      </c>
      <c r="J86" s="8" t="s">
        <v>237</v>
      </c>
      <c r="K86" s="9">
        <v>45376</v>
      </c>
      <c r="L86" s="8" t="s">
        <v>334</v>
      </c>
      <c r="M86" s="9">
        <v>45376</v>
      </c>
      <c r="N86" s="8" t="s">
        <v>333</v>
      </c>
      <c r="O86" s="8">
        <v>128</v>
      </c>
      <c r="P86" s="10">
        <v>3.2250000000000001</v>
      </c>
      <c r="Q86" s="10" t="s">
        <v>51</v>
      </c>
      <c r="R86" s="8" t="s">
        <v>51</v>
      </c>
      <c r="S86" s="8" t="s">
        <v>7</v>
      </c>
      <c r="T86" s="8" t="s">
        <v>7</v>
      </c>
      <c r="U86" s="8" t="s">
        <v>7</v>
      </c>
      <c r="V86" s="9">
        <v>45485</v>
      </c>
      <c r="W86" s="8" t="s">
        <v>339</v>
      </c>
      <c r="X86" s="8" t="s">
        <v>517</v>
      </c>
      <c r="Y86" s="8" t="s">
        <v>51</v>
      </c>
      <c r="Z86" s="9">
        <v>45492</v>
      </c>
      <c r="AA86" s="8" t="s">
        <v>337</v>
      </c>
      <c r="AB86" s="8" t="s">
        <v>51</v>
      </c>
      <c r="AC86" s="11" t="s">
        <v>145</v>
      </c>
      <c r="AD86" s="11" t="s">
        <v>134</v>
      </c>
      <c r="AE86" s="11"/>
      <c r="AF86" s="11"/>
      <c r="AG86" s="11" t="s">
        <v>463</v>
      </c>
    </row>
    <row r="87" spans="4:33" ht="25.5" customHeight="1">
      <c r="D87" s="8">
        <v>75</v>
      </c>
      <c r="E87" s="8" t="s">
        <v>41</v>
      </c>
      <c r="F87" s="11">
        <v>1000254</v>
      </c>
      <c r="G87" s="11">
        <v>1</v>
      </c>
      <c r="H87" s="8" t="s">
        <v>140</v>
      </c>
      <c r="I87" s="8">
        <v>1037</v>
      </c>
      <c r="J87" s="8" t="s">
        <v>237</v>
      </c>
      <c r="K87" s="9">
        <v>45376</v>
      </c>
      <c r="L87" s="8" t="s">
        <v>333</v>
      </c>
      <c r="M87" s="9">
        <v>45376</v>
      </c>
      <c r="N87" s="8" t="s">
        <v>333</v>
      </c>
      <c r="O87" s="8">
        <v>129</v>
      </c>
      <c r="P87" s="10">
        <v>4.62</v>
      </c>
      <c r="Q87" s="10" t="s">
        <v>51</v>
      </c>
      <c r="R87" s="8" t="s">
        <v>51</v>
      </c>
      <c r="S87" s="8" t="s">
        <v>7</v>
      </c>
      <c r="T87" s="8" t="s">
        <v>7</v>
      </c>
      <c r="U87" s="8" t="s">
        <v>7</v>
      </c>
      <c r="V87" s="9">
        <v>45485</v>
      </c>
      <c r="W87" s="8" t="s">
        <v>339</v>
      </c>
      <c r="X87" s="8" t="s">
        <v>517</v>
      </c>
      <c r="Y87" s="8" t="s">
        <v>51</v>
      </c>
      <c r="Z87" s="9">
        <v>45492</v>
      </c>
      <c r="AA87" s="8" t="s">
        <v>337</v>
      </c>
      <c r="AB87" s="8" t="s">
        <v>51</v>
      </c>
      <c r="AC87" s="11" t="s">
        <v>145</v>
      </c>
      <c r="AD87" s="11" t="s">
        <v>134</v>
      </c>
      <c r="AE87" s="11"/>
      <c r="AF87" s="11"/>
      <c r="AG87" s="11" t="s">
        <v>463</v>
      </c>
    </row>
    <row r="88" spans="4:33" ht="25.5" customHeight="1">
      <c r="D88" s="8">
        <v>76</v>
      </c>
      <c r="E88" s="8" t="s">
        <v>41</v>
      </c>
      <c r="F88" s="11">
        <v>1000255</v>
      </c>
      <c r="G88" s="11">
        <v>1</v>
      </c>
      <c r="H88" s="8" t="s">
        <v>142</v>
      </c>
      <c r="I88" s="8">
        <v>1038</v>
      </c>
      <c r="J88" s="8" t="s">
        <v>237</v>
      </c>
      <c r="K88" s="9">
        <v>45376</v>
      </c>
      <c r="L88" s="8" t="s">
        <v>333</v>
      </c>
      <c r="M88" s="9">
        <v>45376</v>
      </c>
      <c r="N88" s="8" t="s">
        <v>333</v>
      </c>
      <c r="O88" s="8">
        <v>127</v>
      </c>
      <c r="P88" s="10">
        <v>5.32</v>
      </c>
      <c r="Q88" s="10" t="s">
        <v>51</v>
      </c>
      <c r="R88" s="8" t="s">
        <v>51</v>
      </c>
      <c r="S88" s="8" t="s">
        <v>7</v>
      </c>
      <c r="T88" s="8" t="s">
        <v>7</v>
      </c>
      <c r="U88" s="8" t="s">
        <v>7</v>
      </c>
      <c r="V88" s="9">
        <v>45485</v>
      </c>
      <c r="W88" s="8" t="s">
        <v>339</v>
      </c>
      <c r="X88" s="8" t="s">
        <v>517</v>
      </c>
      <c r="Y88" s="8" t="s">
        <v>51</v>
      </c>
      <c r="Z88" s="9">
        <v>45492</v>
      </c>
      <c r="AA88" s="8" t="s">
        <v>337</v>
      </c>
      <c r="AB88" s="8" t="s">
        <v>51</v>
      </c>
      <c r="AC88" s="11" t="s">
        <v>145</v>
      </c>
      <c r="AD88" s="11" t="s">
        <v>134</v>
      </c>
      <c r="AE88" s="11"/>
      <c r="AF88" s="11"/>
      <c r="AG88" s="11" t="s">
        <v>463</v>
      </c>
    </row>
    <row r="89" spans="4:33" ht="25.5" customHeight="1">
      <c r="D89" s="8">
        <v>77</v>
      </c>
      <c r="E89" s="8" t="s">
        <v>41</v>
      </c>
      <c r="F89" s="11">
        <v>1000256</v>
      </c>
      <c r="G89" s="11">
        <v>1</v>
      </c>
      <c r="H89" s="8" t="s">
        <v>140</v>
      </c>
      <c r="I89" s="8">
        <v>1037</v>
      </c>
      <c r="J89" s="8" t="s">
        <v>237</v>
      </c>
      <c r="K89" s="9">
        <v>45377</v>
      </c>
      <c r="L89" s="8" t="s">
        <v>333</v>
      </c>
      <c r="M89" s="9">
        <v>45377</v>
      </c>
      <c r="N89" s="8" t="s">
        <v>333</v>
      </c>
      <c r="O89" s="8">
        <v>129</v>
      </c>
      <c r="P89" s="10">
        <v>1.639</v>
      </c>
      <c r="Q89" s="10" t="s">
        <v>51</v>
      </c>
      <c r="R89" s="8" t="s">
        <v>51</v>
      </c>
      <c r="S89" s="8" t="s">
        <v>7</v>
      </c>
      <c r="T89" s="8" t="s">
        <v>8</v>
      </c>
      <c r="U89" s="8" t="s">
        <v>8</v>
      </c>
      <c r="V89" s="9">
        <v>45485</v>
      </c>
      <c r="W89" s="8" t="s">
        <v>339</v>
      </c>
      <c r="X89" s="8" t="s">
        <v>517</v>
      </c>
      <c r="Y89" s="8" t="s">
        <v>51</v>
      </c>
      <c r="Z89" s="9">
        <v>45492</v>
      </c>
      <c r="AA89" s="8" t="s">
        <v>337</v>
      </c>
      <c r="AB89" s="8" t="s">
        <v>51</v>
      </c>
      <c r="AC89" s="11" t="s">
        <v>145</v>
      </c>
      <c r="AD89" s="11" t="s">
        <v>134</v>
      </c>
      <c r="AE89" s="11"/>
      <c r="AF89" s="11"/>
      <c r="AG89" s="11" t="s">
        <v>463</v>
      </c>
    </row>
    <row r="90" spans="4:33" ht="25.5" customHeight="1">
      <c r="D90" s="8">
        <v>78</v>
      </c>
      <c r="E90" s="8" t="s">
        <v>41</v>
      </c>
      <c r="F90" s="11">
        <v>1000258</v>
      </c>
      <c r="G90" s="11">
        <v>1</v>
      </c>
      <c r="H90" s="8" t="s">
        <v>142</v>
      </c>
      <c r="I90" s="8">
        <v>1038</v>
      </c>
      <c r="J90" s="8" t="s">
        <v>237</v>
      </c>
      <c r="K90" s="9">
        <v>45377</v>
      </c>
      <c r="L90" s="8" t="s">
        <v>333</v>
      </c>
      <c r="M90" s="9">
        <v>45377</v>
      </c>
      <c r="N90" s="8" t="s">
        <v>333</v>
      </c>
      <c r="O90" s="8">
        <v>125</v>
      </c>
      <c r="P90" s="10">
        <v>2.4820000000000002</v>
      </c>
      <c r="Q90" s="10" t="s">
        <v>51</v>
      </c>
      <c r="R90" s="8" t="s">
        <v>51</v>
      </c>
      <c r="S90" s="8" t="s">
        <v>7</v>
      </c>
      <c r="T90" s="8" t="s">
        <v>7</v>
      </c>
      <c r="U90" s="8" t="s">
        <v>7</v>
      </c>
      <c r="V90" s="9">
        <v>45485</v>
      </c>
      <c r="W90" s="8" t="s">
        <v>339</v>
      </c>
      <c r="X90" s="8" t="s">
        <v>517</v>
      </c>
      <c r="Y90" s="8" t="s">
        <v>51</v>
      </c>
      <c r="Z90" s="9">
        <v>45492</v>
      </c>
      <c r="AA90" s="8" t="s">
        <v>337</v>
      </c>
      <c r="AB90" s="8" t="s">
        <v>51</v>
      </c>
      <c r="AC90" s="11" t="s">
        <v>145</v>
      </c>
      <c r="AD90" s="11" t="s">
        <v>134</v>
      </c>
      <c r="AE90" s="11"/>
      <c r="AF90" s="11"/>
      <c r="AG90" s="11" t="s">
        <v>463</v>
      </c>
    </row>
    <row r="91" spans="4:33" ht="25.5" customHeight="1">
      <c r="D91" s="8">
        <v>79</v>
      </c>
      <c r="E91" s="8" t="s">
        <v>41</v>
      </c>
      <c r="F91" s="11">
        <v>1000262</v>
      </c>
      <c r="G91" s="11">
        <v>1</v>
      </c>
      <c r="H91" s="8" t="s">
        <v>140</v>
      </c>
      <c r="I91" s="8">
        <v>1037</v>
      </c>
      <c r="J91" s="8" t="s">
        <v>237</v>
      </c>
      <c r="K91" s="9">
        <v>45378</v>
      </c>
      <c r="L91" s="8" t="s">
        <v>333</v>
      </c>
      <c r="M91" s="9">
        <v>45378</v>
      </c>
      <c r="N91" s="62" t="s">
        <v>333</v>
      </c>
      <c r="O91" s="8">
        <v>128</v>
      </c>
      <c r="P91" s="10">
        <v>2.2440000000000002</v>
      </c>
      <c r="Q91" s="10" t="s">
        <v>51</v>
      </c>
      <c r="R91" s="8" t="s">
        <v>51</v>
      </c>
      <c r="S91" s="8" t="s">
        <v>7</v>
      </c>
      <c r="T91" s="8" t="s">
        <v>7</v>
      </c>
      <c r="U91" s="8" t="s">
        <v>7</v>
      </c>
      <c r="V91" s="9">
        <v>45485</v>
      </c>
      <c r="W91" s="8" t="s">
        <v>339</v>
      </c>
      <c r="X91" s="8" t="s">
        <v>517</v>
      </c>
      <c r="Y91" s="8" t="s">
        <v>51</v>
      </c>
      <c r="Z91" s="9">
        <v>45492</v>
      </c>
      <c r="AA91" s="8" t="s">
        <v>337</v>
      </c>
      <c r="AB91" s="8" t="s">
        <v>51</v>
      </c>
      <c r="AC91" s="11" t="s">
        <v>145</v>
      </c>
      <c r="AD91" s="11" t="s">
        <v>134</v>
      </c>
      <c r="AE91" s="11"/>
      <c r="AF91" s="11"/>
      <c r="AG91" s="11" t="s">
        <v>123</v>
      </c>
    </row>
    <row r="92" spans="4:33" ht="25.5" customHeight="1">
      <c r="D92" s="8">
        <v>80</v>
      </c>
      <c r="E92" s="8" t="s">
        <v>41</v>
      </c>
      <c r="F92" s="11">
        <v>1000264</v>
      </c>
      <c r="G92" s="11">
        <v>1</v>
      </c>
      <c r="H92" s="8" t="s">
        <v>142</v>
      </c>
      <c r="I92" s="8">
        <v>1028</v>
      </c>
      <c r="J92" s="8" t="s">
        <v>269</v>
      </c>
      <c r="K92" s="9">
        <v>45378</v>
      </c>
      <c r="L92" s="8" t="s">
        <v>333</v>
      </c>
      <c r="M92" s="9">
        <v>45378</v>
      </c>
      <c r="N92" s="62" t="s">
        <v>333</v>
      </c>
      <c r="O92" s="8">
        <v>123</v>
      </c>
      <c r="P92" s="10">
        <v>4.569</v>
      </c>
      <c r="Q92" s="10" t="s">
        <v>51</v>
      </c>
      <c r="R92" s="8" t="s">
        <v>51</v>
      </c>
      <c r="S92" s="8" t="s">
        <v>7</v>
      </c>
      <c r="T92" s="8" t="s">
        <v>7</v>
      </c>
      <c r="U92" s="8" t="s">
        <v>7</v>
      </c>
      <c r="V92" s="9">
        <v>45485</v>
      </c>
      <c r="W92" s="8" t="s">
        <v>339</v>
      </c>
      <c r="X92" s="8" t="s">
        <v>517</v>
      </c>
      <c r="Y92" s="8" t="s">
        <v>51</v>
      </c>
      <c r="Z92" s="9">
        <v>45492</v>
      </c>
      <c r="AA92" s="8" t="s">
        <v>337</v>
      </c>
      <c r="AB92" s="8" t="s">
        <v>51</v>
      </c>
      <c r="AC92" s="11" t="s">
        <v>145</v>
      </c>
      <c r="AD92" s="11" t="s">
        <v>134</v>
      </c>
      <c r="AE92" s="11"/>
      <c r="AF92" s="11"/>
      <c r="AG92" s="11" t="s">
        <v>463</v>
      </c>
    </row>
    <row r="93" spans="4:33" ht="25.5" customHeight="1">
      <c r="D93" s="8">
        <v>81</v>
      </c>
      <c r="E93" s="8" t="s">
        <v>41</v>
      </c>
      <c r="F93" s="11">
        <v>1000265</v>
      </c>
      <c r="G93" s="11">
        <v>1</v>
      </c>
      <c r="H93" s="8" t="s">
        <v>140</v>
      </c>
      <c r="I93" s="8">
        <v>1037</v>
      </c>
      <c r="J93" s="8" t="s">
        <v>237</v>
      </c>
      <c r="K93" s="9">
        <v>45378</v>
      </c>
      <c r="L93" s="8" t="s">
        <v>333</v>
      </c>
      <c r="M93" s="9">
        <v>45378</v>
      </c>
      <c r="N93" s="62" t="s">
        <v>333</v>
      </c>
      <c r="O93" s="8">
        <v>128</v>
      </c>
      <c r="P93" s="10">
        <v>3.2189999999999999</v>
      </c>
      <c r="Q93" s="10" t="s">
        <v>51</v>
      </c>
      <c r="R93" s="8" t="s">
        <v>51</v>
      </c>
      <c r="S93" s="8" t="s">
        <v>7</v>
      </c>
      <c r="T93" s="8" t="s">
        <v>7</v>
      </c>
      <c r="U93" s="8" t="s">
        <v>7</v>
      </c>
      <c r="V93" s="9">
        <v>45485</v>
      </c>
      <c r="W93" s="8" t="s">
        <v>339</v>
      </c>
      <c r="X93" s="8" t="s">
        <v>517</v>
      </c>
      <c r="Y93" s="8" t="s">
        <v>51</v>
      </c>
      <c r="Z93" s="9">
        <v>45492</v>
      </c>
      <c r="AA93" s="8" t="s">
        <v>337</v>
      </c>
      <c r="AB93" s="8" t="s">
        <v>51</v>
      </c>
      <c r="AC93" s="11" t="s">
        <v>280</v>
      </c>
      <c r="AD93" s="11" t="s">
        <v>322</v>
      </c>
      <c r="AE93" s="11"/>
      <c r="AF93" s="11"/>
      <c r="AG93" s="11" t="s">
        <v>463</v>
      </c>
    </row>
    <row r="94" spans="4:33" ht="25.5" customHeight="1">
      <c r="D94" s="8">
        <v>82</v>
      </c>
      <c r="E94" s="8" t="s">
        <v>41</v>
      </c>
      <c r="F94" s="11">
        <v>1000267</v>
      </c>
      <c r="G94" s="11">
        <v>1</v>
      </c>
      <c r="H94" s="8" t="s">
        <v>142</v>
      </c>
      <c r="I94" s="8">
        <v>1028</v>
      </c>
      <c r="J94" s="8" t="s">
        <v>269</v>
      </c>
      <c r="K94" s="9">
        <v>45378</v>
      </c>
      <c r="L94" s="8" t="s">
        <v>333</v>
      </c>
      <c r="M94" s="9">
        <v>45378</v>
      </c>
      <c r="N94" s="62" t="s">
        <v>333</v>
      </c>
      <c r="O94" s="8">
        <v>126</v>
      </c>
      <c r="P94" s="10">
        <v>5.0149999999999997</v>
      </c>
      <c r="Q94" s="10" t="s">
        <v>51</v>
      </c>
      <c r="R94" s="8" t="s">
        <v>51</v>
      </c>
      <c r="S94" s="8" t="s">
        <v>7</v>
      </c>
      <c r="T94" s="8" t="s">
        <v>7</v>
      </c>
      <c r="U94" s="8" t="s">
        <v>7</v>
      </c>
      <c r="V94" s="9">
        <v>45485</v>
      </c>
      <c r="W94" s="8" t="s">
        <v>339</v>
      </c>
      <c r="X94" s="8" t="s">
        <v>517</v>
      </c>
      <c r="Y94" s="8" t="s">
        <v>51</v>
      </c>
      <c r="Z94" s="9">
        <v>45492</v>
      </c>
      <c r="AA94" s="8" t="s">
        <v>337</v>
      </c>
      <c r="AB94" s="8" t="s">
        <v>51</v>
      </c>
      <c r="AC94" s="11" t="s">
        <v>145</v>
      </c>
      <c r="AD94" s="11" t="s">
        <v>134</v>
      </c>
      <c r="AE94" s="11"/>
      <c r="AF94" s="11"/>
      <c r="AG94" s="11" t="s">
        <v>463</v>
      </c>
    </row>
    <row r="95" spans="4:33" ht="25.5" customHeight="1">
      <c r="D95" s="8">
        <v>83</v>
      </c>
      <c r="E95" s="8" t="s">
        <v>41</v>
      </c>
      <c r="F95" s="11">
        <v>1000274</v>
      </c>
      <c r="G95" s="11">
        <v>1</v>
      </c>
      <c r="H95" s="8" t="s">
        <v>140</v>
      </c>
      <c r="I95" s="8">
        <v>1037</v>
      </c>
      <c r="J95" s="8" t="s">
        <v>237</v>
      </c>
      <c r="K95" s="9">
        <v>45384</v>
      </c>
      <c r="L95" s="8" t="s">
        <v>333</v>
      </c>
      <c r="M95" s="9">
        <v>45384</v>
      </c>
      <c r="N95" s="62" t="s">
        <v>333</v>
      </c>
      <c r="O95" s="8">
        <v>129</v>
      </c>
      <c r="P95" s="10">
        <v>2.831</v>
      </c>
      <c r="Q95" s="10" t="s">
        <v>51</v>
      </c>
      <c r="R95" s="8" t="s">
        <v>51</v>
      </c>
      <c r="S95" s="8" t="s">
        <v>7</v>
      </c>
      <c r="T95" s="8" t="s">
        <v>7</v>
      </c>
      <c r="U95" s="8" t="s">
        <v>7</v>
      </c>
      <c r="V95" s="9">
        <v>45485</v>
      </c>
      <c r="W95" s="8" t="s">
        <v>339</v>
      </c>
      <c r="X95" s="8" t="s">
        <v>517</v>
      </c>
      <c r="Y95" s="8" t="s">
        <v>51</v>
      </c>
      <c r="Z95" s="9">
        <v>45492</v>
      </c>
      <c r="AA95" s="8" t="s">
        <v>337</v>
      </c>
      <c r="AB95" s="8" t="s">
        <v>51</v>
      </c>
      <c r="AC95" s="11" t="s">
        <v>145</v>
      </c>
      <c r="AD95" s="11" t="s">
        <v>134</v>
      </c>
      <c r="AE95" s="11"/>
      <c r="AF95" s="11"/>
      <c r="AG95" s="11" t="s">
        <v>463</v>
      </c>
    </row>
    <row r="96" spans="4:33" ht="25.5" customHeight="1">
      <c r="D96" s="8">
        <v>84</v>
      </c>
      <c r="E96" s="8" t="s">
        <v>41</v>
      </c>
      <c r="F96" s="11">
        <v>1000275</v>
      </c>
      <c r="G96" s="11">
        <v>1</v>
      </c>
      <c r="H96" s="8" t="s">
        <v>141</v>
      </c>
      <c r="I96" s="8">
        <v>1030</v>
      </c>
      <c r="J96" s="8" t="s">
        <v>269</v>
      </c>
      <c r="K96" s="9">
        <v>45384</v>
      </c>
      <c r="L96" s="8" t="s">
        <v>333</v>
      </c>
      <c r="M96" s="9">
        <v>45384</v>
      </c>
      <c r="N96" s="62" t="s">
        <v>333</v>
      </c>
      <c r="O96" s="8">
        <v>126</v>
      </c>
      <c r="P96" s="10">
        <v>4.5209999999999999</v>
      </c>
      <c r="Q96" s="10" t="s">
        <v>51</v>
      </c>
      <c r="R96" s="8" t="s">
        <v>51</v>
      </c>
      <c r="S96" s="8" t="s">
        <v>7</v>
      </c>
      <c r="T96" s="8" t="s">
        <v>7</v>
      </c>
      <c r="U96" s="8" t="s">
        <v>7</v>
      </c>
      <c r="V96" s="9">
        <v>45485</v>
      </c>
      <c r="W96" s="8" t="s">
        <v>339</v>
      </c>
      <c r="X96" s="8" t="s">
        <v>517</v>
      </c>
      <c r="Y96" s="8" t="s">
        <v>51</v>
      </c>
      <c r="Z96" s="9">
        <v>45492</v>
      </c>
      <c r="AA96" s="8" t="s">
        <v>337</v>
      </c>
      <c r="AB96" s="8" t="s">
        <v>51</v>
      </c>
      <c r="AC96" s="11" t="s">
        <v>280</v>
      </c>
      <c r="AD96" s="11" t="s">
        <v>322</v>
      </c>
      <c r="AE96" s="11"/>
      <c r="AF96" s="11"/>
      <c r="AG96" s="11" t="s">
        <v>463</v>
      </c>
    </row>
    <row r="97" spans="4:33" ht="25.5" customHeight="1">
      <c r="D97" s="8">
        <v>85</v>
      </c>
      <c r="E97" s="8" t="s">
        <v>30</v>
      </c>
      <c r="F97" s="11">
        <v>1000280</v>
      </c>
      <c r="G97" s="11">
        <v>1</v>
      </c>
      <c r="H97" s="8" t="s">
        <v>140</v>
      </c>
      <c r="I97" s="8">
        <v>1055</v>
      </c>
      <c r="J97" s="8" t="s">
        <v>346</v>
      </c>
      <c r="K97" s="9">
        <v>45387</v>
      </c>
      <c r="L97" s="8" t="s">
        <v>339</v>
      </c>
      <c r="M97" s="9">
        <v>45392</v>
      </c>
      <c r="N97" s="62" t="s">
        <v>333</v>
      </c>
      <c r="O97" s="8">
        <v>550</v>
      </c>
      <c r="P97" s="10">
        <v>0.307</v>
      </c>
      <c r="Q97" s="10" t="s">
        <v>50</v>
      </c>
      <c r="R97" s="8" t="s">
        <v>51</v>
      </c>
      <c r="S97" s="8" t="s">
        <v>7</v>
      </c>
      <c r="V97" s="9"/>
      <c r="Z97" s="9"/>
      <c r="AC97" s="11" t="s">
        <v>280</v>
      </c>
      <c r="AD97" s="11" t="s">
        <v>322</v>
      </c>
      <c r="AE97" s="11"/>
      <c r="AF97" s="11"/>
      <c r="AG97" s="11" t="s">
        <v>407</v>
      </c>
    </row>
    <row r="98" spans="4:33" ht="25.5" customHeight="1">
      <c r="D98" s="8">
        <v>86</v>
      </c>
      <c r="E98" s="8" t="s">
        <v>30</v>
      </c>
      <c r="F98" s="11">
        <v>1000281</v>
      </c>
      <c r="G98" s="11">
        <v>1</v>
      </c>
      <c r="H98" s="8" t="s">
        <v>141</v>
      </c>
      <c r="I98" s="8">
        <v>1056</v>
      </c>
      <c r="J98" s="8" t="s">
        <v>346</v>
      </c>
      <c r="K98" s="9">
        <v>45387</v>
      </c>
      <c r="L98" s="8" t="s">
        <v>339</v>
      </c>
      <c r="M98" s="9">
        <v>45392</v>
      </c>
      <c r="N98" s="62" t="s">
        <v>333</v>
      </c>
      <c r="O98" s="8">
        <v>520</v>
      </c>
      <c r="P98" s="10">
        <v>2.3439999999999999</v>
      </c>
      <c r="Q98" s="10" t="s">
        <v>50</v>
      </c>
      <c r="R98" s="8" t="s">
        <v>51</v>
      </c>
      <c r="S98" s="8" t="s">
        <v>7</v>
      </c>
      <c r="T98" s="8" t="s">
        <v>7</v>
      </c>
      <c r="U98" s="8" t="s">
        <v>7</v>
      </c>
      <c r="V98" s="9">
        <v>45485</v>
      </c>
      <c r="W98" s="8" t="s">
        <v>339</v>
      </c>
      <c r="X98" s="8" t="s">
        <v>517</v>
      </c>
      <c r="Y98" s="8" t="s">
        <v>51</v>
      </c>
      <c r="Z98" s="9">
        <v>45492</v>
      </c>
      <c r="AA98" s="8" t="s">
        <v>337</v>
      </c>
      <c r="AB98" s="8" t="s">
        <v>51</v>
      </c>
      <c r="AC98" s="11" t="s">
        <v>280</v>
      </c>
      <c r="AD98" s="11" t="s">
        <v>322</v>
      </c>
      <c r="AE98" s="11"/>
      <c r="AF98" s="11"/>
      <c r="AG98" s="11" t="s">
        <v>407</v>
      </c>
    </row>
    <row r="99" spans="4:33" ht="25.5" customHeight="1">
      <c r="D99" s="8">
        <v>87</v>
      </c>
      <c r="E99" s="8" t="s">
        <v>30</v>
      </c>
      <c r="F99" s="11">
        <v>1000283</v>
      </c>
      <c r="G99" s="11">
        <v>1</v>
      </c>
      <c r="H99" s="8" t="s">
        <v>140</v>
      </c>
      <c r="I99" s="8">
        <v>1055</v>
      </c>
      <c r="J99" s="8" t="s">
        <v>346</v>
      </c>
      <c r="K99" s="9">
        <v>45390</v>
      </c>
      <c r="L99" s="8" t="s">
        <v>333</v>
      </c>
      <c r="M99" s="9">
        <v>45392</v>
      </c>
      <c r="N99" s="62" t="s">
        <v>333</v>
      </c>
      <c r="O99" s="8">
        <v>550</v>
      </c>
      <c r="P99" s="10">
        <v>0.19600000000000001</v>
      </c>
      <c r="Q99" s="10" t="s">
        <v>50</v>
      </c>
      <c r="R99" s="8" t="s">
        <v>51</v>
      </c>
      <c r="S99" s="8" t="s">
        <v>7</v>
      </c>
      <c r="T99" s="8" t="s">
        <v>7</v>
      </c>
      <c r="U99" s="8" t="s">
        <v>7</v>
      </c>
      <c r="V99" s="9">
        <v>45485</v>
      </c>
      <c r="W99" s="8" t="s">
        <v>339</v>
      </c>
      <c r="X99" s="8" t="s">
        <v>517</v>
      </c>
      <c r="Y99" s="8" t="s">
        <v>51</v>
      </c>
      <c r="Z99" s="9">
        <v>45492</v>
      </c>
      <c r="AA99" s="8" t="s">
        <v>337</v>
      </c>
      <c r="AB99" s="8" t="s">
        <v>51</v>
      </c>
      <c r="AC99" s="11" t="s">
        <v>280</v>
      </c>
      <c r="AD99" s="11" t="s">
        <v>322</v>
      </c>
      <c r="AE99" s="11"/>
      <c r="AF99" s="11"/>
      <c r="AG99" s="11" t="s">
        <v>407</v>
      </c>
    </row>
    <row r="100" spans="4:33" ht="25.5" customHeight="1">
      <c r="D100" s="8">
        <v>88</v>
      </c>
      <c r="E100" s="8" t="s">
        <v>30</v>
      </c>
      <c r="F100" s="11">
        <v>1000284</v>
      </c>
      <c r="G100" s="11">
        <v>1</v>
      </c>
      <c r="H100" s="8" t="s">
        <v>141</v>
      </c>
      <c r="I100" s="8">
        <v>1056</v>
      </c>
      <c r="J100" s="8" t="s">
        <v>346</v>
      </c>
      <c r="K100" s="9">
        <v>45390</v>
      </c>
      <c r="L100" s="8" t="s">
        <v>333</v>
      </c>
      <c r="M100" s="9">
        <v>45392</v>
      </c>
      <c r="N100" s="62" t="s">
        <v>333</v>
      </c>
      <c r="O100" s="8">
        <v>516</v>
      </c>
      <c r="P100" s="10">
        <v>2.1469999999999998</v>
      </c>
      <c r="Q100" s="10" t="s">
        <v>50</v>
      </c>
      <c r="R100" s="8" t="s">
        <v>51</v>
      </c>
      <c r="S100" s="8" t="s">
        <v>7</v>
      </c>
      <c r="T100" s="8" t="s">
        <v>7</v>
      </c>
      <c r="U100" s="8" t="s">
        <v>7</v>
      </c>
      <c r="V100" s="9">
        <v>45485</v>
      </c>
      <c r="W100" s="8" t="s">
        <v>339</v>
      </c>
      <c r="X100" s="8" t="s">
        <v>517</v>
      </c>
      <c r="Y100" s="8" t="s">
        <v>51</v>
      </c>
      <c r="Z100" s="9">
        <v>45492</v>
      </c>
      <c r="AA100" s="8" t="s">
        <v>337</v>
      </c>
      <c r="AB100" s="8" t="s">
        <v>51</v>
      </c>
      <c r="AC100" s="11" t="s">
        <v>145</v>
      </c>
      <c r="AD100" s="11" t="s">
        <v>134</v>
      </c>
      <c r="AE100" s="11"/>
      <c r="AF100" s="11"/>
      <c r="AG100" s="11" t="s">
        <v>407</v>
      </c>
    </row>
    <row r="101" spans="4:33" ht="25.5" customHeight="1">
      <c r="D101" s="8">
        <v>89</v>
      </c>
      <c r="E101" s="8" t="s">
        <v>30</v>
      </c>
      <c r="F101" s="11">
        <v>1000285</v>
      </c>
      <c r="G101" s="11">
        <v>1</v>
      </c>
      <c r="H101" s="8" t="s">
        <v>142</v>
      </c>
      <c r="I101" s="8">
        <v>1057</v>
      </c>
      <c r="J101" s="8" t="s">
        <v>346</v>
      </c>
      <c r="K101" s="9">
        <v>45390</v>
      </c>
      <c r="L101" s="8" t="s">
        <v>333</v>
      </c>
      <c r="M101" s="9">
        <v>45392</v>
      </c>
      <c r="N101" s="62" t="s">
        <v>333</v>
      </c>
      <c r="O101" s="8">
        <v>526</v>
      </c>
      <c r="P101" s="10">
        <v>0.57699999999999996</v>
      </c>
      <c r="Q101" s="10" t="s">
        <v>50</v>
      </c>
      <c r="R101" s="8" t="s">
        <v>51</v>
      </c>
      <c r="S101" s="8" t="s">
        <v>7</v>
      </c>
      <c r="T101" s="8" t="s">
        <v>7</v>
      </c>
      <c r="U101" s="8" t="s">
        <v>7</v>
      </c>
      <c r="V101" s="9">
        <v>45485</v>
      </c>
      <c r="W101" s="8" t="s">
        <v>339</v>
      </c>
      <c r="X101" s="8" t="s">
        <v>517</v>
      </c>
      <c r="Y101" s="8" t="s">
        <v>51</v>
      </c>
      <c r="Z101" s="9">
        <v>45492</v>
      </c>
      <c r="AA101" s="8" t="s">
        <v>337</v>
      </c>
      <c r="AB101" s="8" t="s">
        <v>51</v>
      </c>
      <c r="AC101" s="11" t="s">
        <v>280</v>
      </c>
      <c r="AD101" s="11" t="s">
        <v>322</v>
      </c>
      <c r="AE101" s="11"/>
      <c r="AF101" s="11"/>
      <c r="AG101" s="11" t="s">
        <v>407</v>
      </c>
    </row>
    <row r="102" spans="4:33" ht="25.5" customHeight="1">
      <c r="D102" s="8">
        <v>90</v>
      </c>
      <c r="E102" s="8" t="s">
        <v>30</v>
      </c>
      <c r="F102" s="11">
        <v>1000286</v>
      </c>
      <c r="G102" s="11">
        <v>1</v>
      </c>
      <c r="H102" s="8" t="s">
        <v>140</v>
      </c>
      <c r="I102" s="8">
        <v>1055</v>
      </c>
      <c r="J102" s="8" t="s">
        <v>346</v>
      </c>
      <c r="K102" s="9">
        <v>45391</v>
      </c>
      <c r="L102" s="8" t="s">
        <v>333</v>
      </c>
      <c r="M102" s="9">
        <v>45392</v>
      </c>
      <c r="N102" s="62" t="s">
        <v>333</v>
      </c>
      <c r="O102" s="8">
        <v>550</v>
      </c>
      <c r="P102" s="10">
        <v>0.22500000000000001</v>
      </c>
      <c r="Q102" s="10" t="s">
        <v>51</v>
      </c>
      <c r="R102" s="8" t="s">
        <v>51</v>
      </c>
      <c r="S102" s="8" t="s">
        <v>7</v>
      </c>
      <c r="T102" s="8" t="s">
        <v>7</v>
      </c>
      <c r="U102" s="8" t="s">
        <v>7</v>
      </c>
      <c r="V102" s="9">
        <v>45485</v>
      </c>
      <c r="W102" s="8" t="s">
        <v>339</v>
      </c>
      <c r="X102" s="8" t="s">
        <v>517</v>
      </c>
      <c r="Y102" s="8" t="s">
        <v>51</v>
      </c>
      <c r="Z102" s="9">
        <v>45492</v>
      </c>
      <c r="AA102" s="8" t="s">
        <v>337</v>
      </c>
      <c r="AB102" s="8" t="s">
        <v>51</v>
      </c>
      <c r="AC102" s="11" t="s">
        <v>280</v>
      </c>
      <c r="AD102" s="11" t="s">
        <v>322</v>
      </c>
      <c r="AE102" s="11"/>
      <c r="AF102" s="11"/>
      <c r="AG102" s="11" t="s">
        <v>407</v>
      </c>
    </row>
    <row r="103" spans="4:33" ht="25.5" customHeight="1">
      <c r="D103" s="8">
        <v>91</v>
      </c>
      <c r="E103" s="8" t="s">
        <v>30</v>
      </c>
      <c r="F103" s="11">
        <v>1000287</v>
      </c>
      <c r="G103" s="11">
        <v>1</v>
      </c>
      <c r="H103" s="8" t="s">
        <v>140</v>
      </c>
      <c r="I103" s="8">
        <v>1055</v>
      </c>
      <c r="J103" s="8" t="s">
        <v>346</v>
      </c>
      <c r="K103" s="9">
        <v>45392</v>
      </c>
      <c r="L103" s="8" t="s">
        <v>333</v>
      </c>
      <c r="M103" s="9">
        <v>45392</v>
      </c>
      <c r="N103" s="62" t="s">
        <v>333</v>
      </c>
      <c r="O103" s="8">
        <v>548</v>
      </c>
      <c r="P103" s="10">
        <v>1.2509999999999999</v>
      </c>
      <c r="Q103" s="10" t="s">
        <v>51</v>
      </c>
      <c r="R103" s="8" t="s">
        <v>51</v>
      </c>
      <c r="S103" s="8" t="s">
        <v>7</v>
      </c>
      <c r="T103" s="8" t="s">
        <v>7</v>
      </c>
      <c r="U103" s="8" t="s">
        <v>7</v>
      </c>
      <c r="V103" s="9">
        <v>45485</v>
      </c>
      <c r="W103" s="8" t="s">
        <v>339</v>
      </c>
      <c r="X103" s="8" t="s">
        <v>517</v>
      </c>
      <c r="Y103" s="8" t="s">
        <v>51</v>
      </c>
      <c r="Z103" s="9">
        <v>45492</v>
      </c>
      <c r="AA103" s="8" t="s">
        <v>337</v>
      </c>
      <c r="AB103" s="8" t="s">
        <v>51</v>
      </c>
      <c r="AC103" s="11" t="s">
        <v>145</v>
      </c>
      <c r="AD103" s="11" t="s">
        <v>134</v>
      </c>
      <c r="AE103" s="11"/>
      <c r="AF103" s="11"/>
      <c r="AG103" s="11" t="s">
        <v>407</v>
      </c>
    </row>
    <row r="104" spans="4:33" ht="25.5" customHeight="1">
      <c r="D104" s="8">
        <v>92</v>
      </c>
      <c r="E104" s="8" t="s">
        <v>30</v>
      </c>
      <c r="F104" s="11">
        <v>1000288</v>
      </c>
      <c r="G104" s="11">
        <v>1</v>
      </c>
      <c r="H104" s="8" t="s">
        <v>141</v>
      </c>
      <c r="I104" s="8">
        <v>1056</v>
      </c>
      <c r="J104" s="8" t="s">
        <v>346</v>
      </c>
      <c r="K104" s="9">
        <v>45392</v>
      </c>
      <c r="L104" s="8" t="s">
        <v>333</v>
      </c>
      <c r="M104" s="9">
        <v>45392</v>
      </c>
      <c r="N104" s="62" t="s">
        <v>333</v>
      </c>
      <c r="O104" s="8">
        <v>517</v>
      </c>
      <c r="P104" s="10">
        <v>2.012</v>
      </c>
      <c r="Q104" s="10" t="s">
        <v>51</v>
      </c>
      <c r="R104" s="8" t="s">
        <v>51</v>
      </c>
      <c r="S104" s="8" t="s">
        <v>7</v>
      </c>
      <c r="T104" s="8" t="s">
        <v>7</v>
      </c>
      <c r="U104" s="8" t="s">
        <v>7</v>
      </c>
      <c r="V104" s="9">
        <v>45485</v>
      </c>
      <c r="W104" s="8" t="s">
        <v>339</v>
      </c>
      <c r="X104" s="8" t="s">
        <v>517</v>
      </c>
      <c r="Y104" s="8" t="s">
        <v>51</v>
      </c>
      <c r="Z104" s="9">
        <v>45492</v>
      </c>
      <c r="AA104" s="8" t="s">
        <v>337</v>
      </c>
      <c r="AB104" s="8" t="s">
        <v>51</v>
      </c>
      <c r="AC104" s="11" t="s">
        <v>145</v>
      </c>
      <c r="AD104" s="11" t="s">
        <v>134</v>
      </c>
      <c r="AE104" s="11"/>
      <c r="AF104" s="11"/>
      <c r="AG104" s="11" t="s">
        <v>407</v>
      </c>
    </row>
    <row r="105" spans="4:33" ht="25.5" customHeight="1">
      <c r="D105" s="8">
        <v>93</v>
      </c>
      <c r="E105" s="8" t="s">
        <v>30</v>
      </c>
      <c r="F105" s="11">
        <v>1000289</v>
      </c>
      <c r="G105" s="11">
        <v>1</v>
      </c>
      <c r="H105" s="8" t="s">
        <v>142</v>
      </c>
      <c r="I105" s="8">
        <v>1057</v>
      </c>
      <c r="J105" s="8" t="s">
        <v>346</v>
      </c>
      <c r="K105" s="9">
        <v>45392</v>
      </c>
      <c r="L105" s="8" t="s">
        <v>333</v>
      </c>
      <c r="M105" s="9">
        <v>45392</v>
      </c>
      <c r="N105" s="62" t="s">
        <v>333</v>
      </c>
      <c r="O105" s="8">
        <v>527</v>
      </c>
      <c r="P105" s="10">
        <v>1.397</v>
      </c>
      <c r="Q105" s="10" t="s">
        <v>51</v>
      </c>
      <c r="R105" s="8" t="s">
        <v>51</v>
      </c>
      <c r="S105" s="8" t="s">
        <v>7</v>
      </c>
      <c r="T105" s="8" t="s">
        <v>7</v>
      </c>
      <c r="U105" s="8" t="s">
        <v>7</v>
      </c>
      <c r="V105" s="9">
        <v>45485</v>
      </c>
      <c r="W105" s="8" t="s">
        <v>339</v>
      </c>
      <c r="X105" s="8" t="s">
        <v>517</v>
      </c>
      <c r="Y105" s="8" t="s">
        <v>51</v>
      </c>
      <c r="Z105" s="9">
        <v>45492</v>
      </c>
      <c r="AA105" s="8" t="s">
        <v>337</v>
      </c>
      <c r="AB105" s="8" t="s">
        <v>51</v>
      </c>
      <c r="AC105" s="11" t="s">
        <v>145</v>
      </c>
      <c r="AD105" s="11" t="s">
        <v>134</v>
      </c>
      <c r="AE105" s="11"/>
      <c r="AF105" s="11"/>
      <c r="AG105" s="11" t="s">
        <v>407</v>
      </c>
    </row>
    <row r="106" spans="4:33" ht="25.5" customHeight="1">
      <c r="D106" s="8">
        <v>94</v>
      </c>
      <c r="E106" s="8" t="s">
        <v>30</v>
      </c>
      <c r="F106" s="11">
        <v>1000290</v>
      </c>
      <c r="G106" s="11">
        <v>1</v>
      </c>
      <c r="H106" s="8" t="s">
        <v>140</v>
      </c>
      <c r="I106" s="8">
        <v>1055</v>
      </c>
      <c r="J106" s="8" t="s">
        <v>346</v>
      </c>
      <c r="K106" s="9">
        <v>45393</v>
      </c>
      <c r="L106" s="8" t="s">
        <v>334</v>
      </c>
      <c r="M106" s="9">
        <v>45393</v>
      </c>
      <c r="N106" s="62" t="s">
        <v>334</v>
      </c>
      <c r="O106" s="8">
        <v>547</v>
      </c>
      <c r="P106" s="10">
        <v>0.52300000000000002</v>
      </c>
      <c r="Q106" s="10" t="s">
        <v>51</v>
      </c>
      <c r="R106" s="8" t="s">
        <v>51</v>
      </c>
      <c r="S106" s="8" t="s">
        <v>7</v>
      </c>
      <c r="T106" s="8" t="s">
        <v>7</v>
      </c>
      <c r="U106" s="8" t="s">
        <v>7</v>
      </c>
      <c r="V106" s="9">
        <v>45485</v>
      </c>
      <c r="W106" s="8" t="s">
        <v>339</v>
      </c>
      <c r="X106" s="8" t="s">
        <v>517</v>
      </c>
      <c r="Y106" s="8" t="s">
        <v>51</v>
      </c>
      <c r="Z106" s="9">
        <v>45492</v>
      </c>
      <c r="AA106" s="8" t="s">
        <v>337</v>
      </c>
      <c r="AB106" s="8" t="s">
        <v>51</v>
      </c>
      <c r="AC106" s="11" t="s">
        <v>145</v>
      </c>
      <c r="AD106" s="11" t="s">
        <v>134</v>
      </c>
      <c r="AE106" s="11"/>
      <c r="AF106" s="11"/>
      <c r="AG106" s="11" t="s">
        <v>407</v>
      </c>
    </row>
    <row r="107" spans="4:33" ht="25.5" customHeight="1">
      <c r="D107" s="8">
        <v>95</v>
      </c>
      <c r="E107" s="8" t="s">
        <v>30</v>
      </c>
      <c r="F107" s="11">
        <v>1000291</v>
      </c>
      <c r="G107" s="11">
        <v>1</v>
      </c>
      <c r="H107" s="8" t="s">
        <v>141</v>
      </c>
      <c r="I107" s="8">
        <v>1056</v>
      </c>
      <c r="J107" s="8" t="s">
        <v>346</v>
      </c>
      <c r="K107" s="9">
        <v>45393</v>
      </c>
      <c r="L107" s="8" t="s">
        <v>334</v>
      </c>
      <c r="M107" s="9">
        <v>45393</v>
      </c>
      <c r="N107" s="62" t="s">
        <v>334</v>
      </c>
      <c r="O107" s="8">
        <v>518</v>
      </c>
      <c r="P107" s="10">
        <v>1.9079999999999999</v>
      </c>
      <c r="Q107" s="10" t="s">
        <v>51</v>
      </c>
      <c r="R107" s="8" t="s">
        <v>51</v>
      </c>
      <c r="S107" s="8" t="s">
        <v>7</v>
      </c>
      <c r="T107" s="8" t="s">
        <v>7</v>
      </c>
      <c r="U107" s="8" t="s">
        <v>7</v>
      </c>
      <c r="V107" s="9">
        <v>45485</v>
      </c>
      <c r="W107" s="8" t="s">
        <v>339</v>
      </c>
      <c r="X107" s="8" t="s">
        <v>517</v>
      </c>
      <c r="Y107" s="8" t="s">
        <v>51</v>
      </c>
      <c r="Z107" s="9">
        <v>45492</v>
      </c>
      <c r="AA107" s="8" t="s">
        <v>337</v>
      </c>
      <c r="AB107" s="8" t="s">
        <v>51</v>
      </c>
      <c r="AC107" s="11" t="s">
        <v>145</v>
      </c>
      <c r="AD107" s="11" t="s">
        <v>134</v>
      </c>
      <c r="AE107" s="11"/>
      <c r="AF107" s="11"/>
      <c r="AG107" s="11" t="s">
        <v>407</v>
      </c>
    </row>
    <row r="108" spans="4:33" ht="25.5" customHeight="1">
      <c r="D108" s="8">
        <v>96</v>
      </c>
      <c r="E108" s="8" t="s">
        <v>30</v>
      </c>
      <c r="F108" s="11">
        <v>1000293</v>
      </c>
      <c r="G108" s="11">
        <v>1</v>
      </c>
      <c r="H108" s="8" t="s">
        <v>140</v>
      </c>
      <c r="I108" s="8">
        <v>1055</v>
      </c>
      <c r="J108" s="8" t="s">
        <v>346</v>
      </c>
      <c r="K108" s="9">
        <v>45405</v>
      </c>
      <c r="L108" s="8" t="s">
        <v>334</v>
      </c>
      <c r="M108" s="9">
        <v>45405</v>
      </c>
      <c r="N108" s="62" t="s">
        <v>334</v>
      </c>
      <c r="O108" s="8">
        <v>542</v>
      </c>
      <c r="P108" s="10">
        <v>3.02</v>
      </c>
      <c r="Q108" s="10" t="s">
        <v>51</v>
      </c>
      <c r="R108" s="8" t="s">
        <v>51</v>
      </c>
      <c r="S108" s="8" t="s">
        <v>7</v>
      </c>
      <c r="T108" s="8" t="s">
        <v>7</v>
      </c>
      <c r="U108" s="8" t="s">
        <v>7</v>
      </c>
      <c r="V108" s="9">
        <v>45485</v>
      </c>
      <c r="W108" s="8" t="s">
        <v>339</v>
      </c>
      <c r="X108" s="8" t="s">
        <v>517</v>
      </c>
      <c r="Y108" s="8" t="s">
        <v>51</v>
      </c>
      <c r="Z108" s="9">
        <v>45492</v>
      </c>
      <c r="AA108" s="8" t="s">
        <v>337</v>
      </c>
      <c r="AB108" s="8" t="s">
        <v>51</v>
      </c>
      <c r="AC108" s="11" t="s">
        <v>280</v>
      </c>
      <c r="AD108" s="11" t="s">
        <v>322</v>
      </c>
      <c r="AE108" s="11"/>
      <c r="AF108" s="11"/>
      <c r="AG108" s="11" t="s">
        <v>541</v>
      </c>
    </row>
    <row r="109" spans="4:33" ht="25.5" customHeight="1">
      <c r="D109" s="8">
        <v>97</v>
      </c>
      <c r="E109" s="8" t="s">
        <v>30</v>
      </c>
      <c r="F109" s="11">
        <v>1000294</v>
      </c>
      <c r="G109" s="11">
        <v>1</v>
      </c>
      <c r="H109" s="8" t="s">
        <v>141</v>
      </c>
      <c r="I109" s="8">
        <v>1056</v>
      </c>
      <c r="J109" s="8" t="s">
        <v>346</v>
      </c>
      <c r="K109" s="9">
        <v>45405</v>
      </c>
      <c r="L109" s="8" t="s">
        <v>334</v>
      </c>
      <c r="M109" s="9">
        <v>45405</v>
      </c>
      <c r="N109" s="62" t="s">
        <v>334</v>
      </c>
      <c r="O109" s="8">
        <v>529</v>
      </c>
      <c r="P109" s="10">
        <v>4.2069999999999999</v>
      </c>
      <c r="Q109" s="10" t="s">
        <v>51</v>
      </c>
      <c r="R109" s="8" t="s">
        <v>51</v>
      </c>
      <c r="S109" s="8" t="s">
        <v>7</v>
      </c>
      <c r="T109" s="8" t="s">
        <v>7</v>
      </c>
      <c r="U109" s="8" t="s">
        <v>7</v>
      </c>
      <c r="V109" s="9">
        <v>45485</v>
      </c>
      <c r="W109" s="8" t="s">
        <v>339</v>
      </c>
      <c r="X109" s="8" t="s">
        <v>517</v>
      </c>
      <c r="Y109" s="8" t="s">
        <v>51</v>
      </c>
      <c r="Z109" s="9">
        <v>45492</v>
      </c>
      <c r="AA109" s="8" t="s">
        <v>337</v>
      </c>
      <c r="AB109" s="8" t="s">
        <v>51</v>
      </c>
      <c r="AC109" s="11" t="s">
        <v>280</v>
      </c>
      <c r="AD109" s="11" t="s">
        <v>322</v>
      </c>
      <c r="AE109" s="11"/>
      <c r="AF109" s="11"/>
      <c r="AG109" s="11"/>
    </row>
    <row r="110" spans="4:33" ht="25.5" customHeight="1">
      <c r="D110" s="8">
        <v>98</v>
      </c>
      <c r="E110" s="8" t="s">
        <v>30</v>
      </c>
      <c r="F110" s="11">
        <v>1000295</v>
      </c>
      <c r="G110" s="11">
        <v>1</v>
      </c>
      <c r="H110" s="8" t="s">
        <v>142</v>
      </c>
      <c r="I110" s="8">
        <v>1057</v>
      </c>
      <c r="J110" s="8" t="s">
        <v>346</v>
      </c>
      <c r="K110" s="9">
        <v>45405</v>
      </c>
      <c r="L110" s="8" t="s">
        <v>334</v>
      </c>
      <c r="M110" s="9">
        <v>45405</v>
      </c>
      <c r="N110" s="62" t="s">
        <v>334</v>
      </c>
      <c r="O110" s="8">
        <v>536</v>
      </c>
      <c r="P110" s="10">
        <v>3.7280000000000002</v>
      </c>
      <c r="Q110" s="10" t="s">
        <v>51</v>
      </c>
      <c r="R110" s="8" t="s">
        <v>51</v>
      </c>
      <c r="S110" s="8" t="s">
        <v>7</v>
      </c>
      <c r="T110" s="8" t="s">
        <v>7</v>
      </c>
      <c r="U110" s="8" t="s">
        <v>7</v>
      </c>
      <c r="V110" s="9">
        <v>45485</v>
      </c>
      <c r="W110" s="8" t="s">
        <v>339</v>
      </c>
      <c r="X110" s="8" t="s">
        <v>517</v>
      </c>
      <c r="Y110" s="8" t="s">
        <v>51</v>
      </c>
      <c r="Z110" s="9">
        <v>45492</v>
      </c>
      <c r="AA110" s="8" t="s">
        <v>337</v>
      </c>
      <c r="AB110" s="8" t="s">
        <v>51</v>
      </c>
      <c r="AC110" s="11" t="s">
        <v>280</v>
      </c>
      <c r="AD110" s="11" t="s">
        <v>322</v>
      </c>
      <c r="AE110" s="11"/>
      <c r="AF110" s="11"/>
      <c r="AG110" s="11" t="s">
        <v>545</v>
      </c>
    </row>
    <row r="111" spans="4:33" ht="25.5" customHeight="1">
      <c r="D111" s="8">
        <v>99</v>
      </c>
      <c r="E111" s="8" t="s">
        <v>30</v>
      </c>
      <c r="F111" s="11">
        <v>1000307</v>
      </c>
      <c r="G111" s="11">
        <v>1</v>
      </c>
      <c r="H111" s="8" t="s">
        <v>142</v>
      </c>
      <c r="I111" s="8">
        <v>1057</v>
      </c>
      <c r="J111" s="8" t="s">
        <v>346</v>
      </c>
      <c r="K111" s="9">
        <v>45411</v>
      </c>
      <c r="L111" s="8" t="s">
        <v>334</v>
      </c>
      <c r="M111" s="9">
        <v>45411</v>
      </c>
      <c r="N111" s="62" t="s">
        <v>334</v>
      </c>
      <c r="O111" s="8">
        <v>535</v>
      </c>
      <c r="P111" s="10">
        <v>2.988</v>
      </c>
      <c r="Q111" s="10" t="s">
        <v>50</v>
      </c>
      <c r="R111" s="8" t="s">
        <v>51</v>
      </c>
      <c r="S111" s="8" t="s">
        <v>7</v>
      </c>
      <c r="T111" s="8" t="s">
        <v>7</v>
      </c>
      <c r="U111" s="8" t="s">
        <v>7</v>
      </c>
      <c r="V111" s="9">
        <v>45485</v>
      </c>
      <c r="W111" s="8" t="s">
        <v>339</v>
      </c>
      <c r="X111" s="8" t="s">
        <v>517</v>
      </c>
      <c r="Y111" s="8" t="s">
        <v>51</v>
      </c>
      <c r="Z111" s="9">
        <v>45492</v>
      </c>
      <c r="AA111" s="8" t="s">
        <v>337</v>
      </c>
      <c r="AB111" s="8" t="s">
        <v>51</v>
      </c>
      <c r="AC111" s="11" t="s">
        <v>145</v>
      </c>
      <c r="AD111" s="11" t="s">
        <v>134</v>
      </c>
      <c r="AE111" s="11"/>
      <c r="AF111" s="11"/>
      <c r="AG111" s="11" t="s">
        <v>386</v>
      </c>
    </row>
    <row r="112" spans="4:33" ht="25.5" customHeight="1">
      <c r="D112" s="8">
        <v>100</v>
      </c>
      <c r="E112" s="8" t="s">
        <v>30</v>
      </c>
      <c r="F112" s="11">
        <v>1000312</v>
      </c>
      <c r="G112" s="11">
        <v>1</v>
      </c>
      <c r="H112" s="8" t="s">
        <v>141</v>
      </c>
      <c r="I112" s="8">
        <v>1056</v>
      </c>
      <c r="J112" s="8" t="s">
        <v>346</v>
      </c>
      <c r="K112" s="9">
        <v>45414</v>
      </c>
      <c r="L112" s="8" t="s">
        <v>334</v>
      </c>
      <c r="M112" s="9">
        <v>45414</v>
      </c>
      <c r="N112" s="62" t="s">
        <v>334</v>
      </c>
      <c r="O112" s="8">
        <v>529</v>
      </c>
      <c r="P112" s="10">
        <v>5.6870000000000003</v>
      </c>
      <c r="Q112" s="10" t="s">
        <v>51</v>
      </c>
      <c r="R112" s="8" t="s">
        <v>51</v>
      </c>
      <c r="S112" s="8" t="s">
        <v>8</v>
      </c>
      <c r="T112" s="8" t="s">
        <v>7</v>
      </c>
      <c r="U112" s="8" t="s">
        <v>7</v>
      </c>
      <c r="V112" s="9">
        <v>45485</v>
      </c>
      <c r="W112" s="8" t="s">
        <v>339</v>
      </c>
      <c r="X112" s="8" t="s">
        <v>517</v>
      </c>
      <c r="Y112" s="8" t="s">
        <v>51</v>
      </c>
      <c r="Z112" s="9">
        <v>45492</v>
      </c>
      <c r="AA112" s="8" t="s">
        <v>337</v>
      </c>
      <c r="AB112" s="8" t="s">
        <v>51</v>
      </c>
      <c r="AC112" s="11" t="s">
        <v>147</v>
      </c>
      <c r="AD112" s="11"/>
      <c r="AE112" s="11" t="s">
        <v>924</v>
      </c>
      <c r="AF112" s="11" t="s">
        <v>409</v>
      </c>
      <c r="AG112" s="11"/>
    </row>
    <row r="113" spans="4:33" ht="25.5" customHeight="1">
      <c r="D113" s="8">
        <v>101</v>
      </c>
      <c r="E113" s="8" t="s">
        <v>30</v>
      </c>
      <c r="F113" s="11">
        <v>1000313</v>
      </c>
      <c r="G113" s="11">
        <v>1</v>
      </c>
      <c r="H113" s="8" t="s">
        <v>142</v>
      </c>
      <c r="I113" s="8">
        <v>1057</v>
      </c>
      <c r="J113" s="8" t="s">
        <v>346</v>
      </c>
      <c r="K113" s="9">
        <v>45414</v>
      </c>
      <c r="L113" s="8" t="s">
        <v>334</v>
      </c>
      <c r="M113" s="9">
        <v>45414</v>
      </c>
      <c r="N113" s="62" t="s">
        <v>334</v>
      </c>
      <c r="O113" s="8">
        <v>534</v>
      </c>
      <c r="P113" s="10">
        <v>1.839</v>
      </c>
      <c r="Q113" s="10" t="s">
        <v>51</v>
      </c>
      <c r="R113" s="8" t="s">
        <v>51</v>
      </c>
      <c r="S113" s="8" t="s">
        <v>8</v>
      </c>
      <c r="T113" s="8" t="s">
        <v>7</v>
      </c>
      <c r="U113" s="8" t="s">
        <v>7</v>
      </c>
      <c r="V113" s="9">
        <v>45485</v>
      </c>
      <c r="W113" s="8" t="s">
        <v>339</v>
      </c>
      <c r="X113" s="8" t="s">
        <v>517</v>
      </c>
      <c r="Y113" s="8" t="s">
        <v>51</v>
      </c>
      <c r="Z113" s="9">
        <v>45492</v>
      </c>
      <c r="AA113" s="8" t="s">
        <v>337</v>
      </c>
      <c r="AB113" s="8" t="s">
        <v>51</v>
      </c>
      <c r="AC113" s="11" t="s">
        <v>147</v>
      </c>
      <c r="AD113" s="11"/>
      <c r="AE113" s="11" t="s">
        <v>950</v>
      </c>
      <c r="AF113" s="11" t="s">
        <v>716</v>
      </c>
      <c r="AG113" s="11"/>
    </row>
    <row r="114" spans="4:33" ht="25.5" customHeight="1">
      <c r="D114" s="8">
        <v>102</v>
      </c>
      <c r="E114" s="8" t="s">
        <v>30</v>
      </c>
      <c r="F114" s="11">
        <v>1000314</v>
      </c>
      <c r="G114" s="11">
        <v>1</v>
      </c>
      <c r="H114" s="8" t="s">
        <v>140</v>
      </c>
      <c r="I114" s="8">
        <v>1055</v>
      </c>
      <c r="J114" s="8" t="s">
        <v>346</v>
      </c>
      <c r="K114" s="9">
        <v>45415</v>
      </c>
      <c r="L114" s="8" t="s">
        <v>334</v>
      </c>
      <c r="M114" s="9">
        <v>45415</v>
      </c>
      <c r="N114" s="62" t="s">
        <v>334</v>
      </c>
      <c r="O114" s="8">
        <v>539</v>
      </c>
      <c r="P114" s="10">
        <v>1.9330000000000001</v>
      </c>
      <c r="Q114" s="10" t="s">
        <v>51</v>
      </c>
      <c r="R114" s="8" t="s">
        <v>51</v>
      </c>
      <c r="S114" s="8" t="s">
        <v>8</v>
      </c>
      <c r="T114" s="8" t="s">
        <v>7</v>
      </c>
      <c r="U114" s="8" t="s">
        <v>7</v>
      </c>
      <c r="V114" s="9">
        <v>45485</v>
      </c>
      <c r="W114" s="8" t="s">
        <v>339</v>
      </c>
      <c r="X114" s="8" t="s">
        <v>517</v>
      </c>
      <c r="Y114" s="8" t="s">
        <v>51</v>
      </c>
      <c r="Z114" s="9">
        <v>45492</v>
      </c>
      <c r="AA114" s="8" t="s">
        <v>337</v>
      </c>
      <c r="AB114" s="8" t="s">
        <v>51</v>
      </c>
      <c r="AC114" s="11" t="s">
        <v>147</v>
      </c>
      <c r="AD114" s="11"/>
      <c r="AE114" s="11" t="s">
        <v>950</v>
      </c>
      <c r="AF114" s="11" t="s">
        <v>716</v>
      </c>
      <c r="AG114" s="11"/>
    </row>
    <row r="115" spans="4:33" ht="25.5" customHeight="1">
      <c r="D115" s="8">
        <v>103</v>
      </c>
      <c r="E115" s="8" t="s">
        <v>30</v>
      </c>
      <c r="F115" s="11">
        <v>1000316</v>
      </c>
      <c r="G115" s="11">
        <v>1</v>
      </c>
      <c r="H115" s="8" t="s">
        <v>142</v>
      </c>
      <c r="I115" s="8">
        <v>1057</v>
      </c>
      <c r="J115" s="8" t="s">
        <v>346</v>
      </c>
      <c r="K115" s="9">
        <v>45415</v>
      </c>
      <c r="L115" s="8" t="s">
        <v>334</v>
      </c>
      <c r="M115" s="9">
        <v>45415</v>
      </c>
      <c r="N115" s="62" t="s">
        <v>334</v>
      </c>
      <c r="O115" s="8">
        <v>535</v>
      </c>
      <c r="P115" s="10">
        <v>2.552</v>
      </c>
      <c r="Q115" s="10" t="s">
        <v>51</v>
      </c>
      <c r="R115" s="8" t="s">
        <v>51</v>
      </c>
      <c r="S115" s="8" t="s">
        <v>8</v>
      </c>
      <c r="T115" s="8" t="s">
        <v>7</v>
      </c>
      <c r="U115" s="8" t="s">
        <v>7</v>
      </c>
      <c r="V115" s="9">
        <v>45485</v>
      </c>
      <c r="W115" s="8" t="s">
        <v>339</v>
      </c>
      <c r="X115" s="8" t="s">
        <v>517</v>
      </c>
      <c r="Y115" s="8" t="s">
        <v>51</v>
      </c>
      <c r="Z115" s="9">
        <v>45492</v>
      </c>
      <c r="AA115" s="8" t="s">
        <v>337</v>
      </c>
      <c r="AB115" s="8" t="s">
        <v>51</v>
      </c>
      <c r="AC115" s="11" t="s">
        <v>147</v>
      </c>
      <c r="AD115" s="11"/>
      <c r="AE115" s="11" t="s">
        <v>950</v>
      </c>
      <c r="AF115" s="11" t="s">
        <v>716</v>
      </c>
      <c r="AG115" s="11"/>
    </row>
    <row r="116" spans="4:33" ht="25.5" customHeight="1">
      <c r="D116" s="8">
        <v>104</v>
      </c>
      <c r="E116" s="8" t="s">
        <v>30</v>
      </c>
      <c r="F116" s="11">
        <v>1000317</v>
      </c>
      <c r="G116" s="11">
        <v>1</v>
      </c>
      <c r="H116" s="8" t="s">
        <v>140</v>
      </c>
      <c r="I116" s="8">
        <v>1055</v>
      </c>
      <c r="J116" s="8" t="s">
        <v>346</v>
      </c>
      <c r="K116" s="9">
        <v>45426</v>
      </c>
      <c r="L116" s="8" t="s">
        <v>334</v>
      </c>
      <c r="M116" s="9">
        <v>45426</v>
      </c>
      <c r="N116" s="62" t="s">
        <v>334</v>
      </c>
      <c r="O116" s="8">
        <v>540</v>
      </c>
      <c r="P116" s="10">
        <v>2.1080000000000001</v>
      </c>
      <c r="Q116" s="10" t="s">
        <v>51</v>
      </c>
      <c r="R116" s="8" t="s">
        <v>51</v>
      </c>
      <c r="S116" s="8" t="s">
        <v>8</v>
      </c>
      <c r="T116" s="8" t="s">
        <v>7</v>
      </c>
      <c r="U116" s="8" t="s">
        <v>7</v>
      </c>
      <c r="V116" s="9">
        <v>45485</v>
      </c>
      <c r="W116" s="8" t="s">
        <v>339</v>
      </c>
      <c r="X116" s="8" t="s">
        <v>517</v>
      </c>
      <c r="Y116" s="8" t="s">
        <v>51</v>
      </c>
      <c r="Z116" s="9">
        <v>45492</v>
      </c>
      <c r="AA116" s="8" t="s">
        <v>337</v>
      </c>
      <c r="AB116" s="8" t="s">
        <v>51</v>
      </c>
      <c r="AC116" s="11" t="s">
        <v>147</v>
      </c>
      <c r="AD116" s="11"/>
      <c r="AE116" s="11" t="s">
        <v>960</v>
      </c>
      <c r="AF116" s="11" t="s">
        <v>716</v>
      </c>
      <c r="AG116" s="11"/>
    </row>
    <row r="117" spans="4:33" ht="25.5" customHeight="1">
      <c r="D117" s="8">
        <v>105</v>
      </c>
      <c r="E117" s="8" t="s">
        <v>30</v>
      </c>
      <c r="F117" s="11">
        <v>1000319</v>
      </c>
      <c r="G117" s="11">
        <v>1</v>
      </c>
      <c r="H117" s="8" t="s">
        <v>142</v>
      </c>
      <c r="I117" s="8">
        <v>1057</v>
      </c>
      <c r="J117" s="8" t="s">
        <v>346</v>
      </c>
      <c r="K117" s="9">
        <v>45426</v>
      </c>
      <c r="L117" s="8" t="s">
        <v>334</v>
      </c>
      <c r="M117" s="9">
        <v>45426</v>
      </c>
      <c r="N117" s="62" t="s">
        <v>334</v>
      </c>
      <c r="O117" s="8">
        <v>535</v>
      </c>
      <c r="P117" s="10">
        <v>2.3290000000000002</v>
      </c>
      <c r="Q117" s="10" t="s">
        <v>51</v>
      </c>
      <c r="R117" s="8" t="s">
        <v>51</v>
      </c>
      <c r="S117" s="8" t="s">
        <v>8</v>
      </c>
      <c r="T117" s="8" t="s">
        <v>7</v>
      </c>
      <c r="U117" s="8" t="s">
        <v>7</v>
      </c>
      <c r="V117" s="9">
        <v>45485</v>
      </c>
      <c r="W117" s="8" t="s">
        <v>339</v>
      </c>
      <c r="X117" s="8" t="s">
        <v>517</v>
      </c>
      <c r="Y117" s="8" t="s">
        <v>51</v>
      </c>
      <c r="Z117" s="9">
        <v>45492</v>
      </c>
      <c r="AA117" s="8" t="s">
        <v>337</v>
      </c>
      <c r="AB117" s="8" t="s">
        <v>51</v>
      </c>
      <c r="AC117" s="11" t="s">
        <v>147</v>
      </c>
      <c r="AD117" s="11"/>
      <c r="AE117" s="11" t="s">
        <v>960</v>
      </c>
      <c r="AF117" s="11" t="s">
        <v>716</v>
      </c>
      <c r="AG117" s="11"/>
    </row>
    <row r="118" spans="4:33" ht="25.5" customHeight="1">
      <c r="D118" s="8">
        <v>106</v>
      </c>
      <c r="E118" s="8" t="s">
        <v>30</v>
      </c>
      <c r="F118" s="11">
        <v>1000320</v>
      </c>
      <c r="G118" s="11">
        <v>1</v>
      </c>
      <c r="H118" s="8" t="s">
        <v>140</v>
      </c>
      <c r="I118" s="8">
        <v>1059</v>
      </c>
      <c r="J118" s="8" t="s">
        <v>346</v>
      </c>
      <c r="K118" s="9">
        <v>45426</v>
      </c>
      <c r="L118" s="8" t="s">
        <v>334</v>
      </c>
      <c r="M118" s="9">
        <v>45426</v>
      </c>
      <c r="N118" s="62" t="s">
        <v>334</v>
      </c>
      <c r="O118" s="8">
        <v>534</v>
      </c>
      <c r="P118" s="10">
        <v>4.7370000000000001</v>
      </c>
      <c r="Q118" s="10" t="s">
        <v>51</v>
      </c>
      <c r="R118" s="8" t="s">
        <v>51</v>
      </c>
      <c r="S118" s="8" t="s">
        <v>8</v>
      </c>
      <c r="T118" s="8" t="s">
        <v>7</v>
      </c>
      <c r="U118" s="8" t="s">
        <v>7</v>
      </c>
      <c r="V118" s="9">
        <v>45485</v>
      </c>
      <c r="W118" s="8" t="s">
        <v>339</v>
      </c>
      <c r="X118" s="8" t="s">
        <v>517</v>
      </c>
      <c r="Y118" s="8" t="s">
        <v>51</v>
      </c>
      <c r="Z118" s="9">
        <v>45492</v>
      </c>
      <c r="AA118" s="8" t="s">
        <v>337</v>
      </c>
      <c r="AB118" s="8" t="s">
        <v>51</v>
      </c>
      <c r="AC118" s="11" t="s">
        <v>147</v>
      </c>
      <c r="AD118" s="11"/>
      <c r="AE118" s="11" t="s">
        <v>960</v>
      </c>
      <c r="AF118" s="11" t="s">
        <v>716</v>
      </c>
      <c r="AG118" s="11"/>
    </row>
    <row r="119" spans="4:33" ht="25.5" customHeight="1">
      <c r="D119" s="8">
        <v>107</v>
      </c>
      <c r="E119" s="8" t="s">
        <v>30</v>
      </c>
      <c r="F119" s="11">
        <v>1000322</v>
      </c>
      <c r="G119" s="11">
        <v>1</v>
      </c>
      <c r="H119" s="8" t="s">
        <v>142</v>
      </c>
      <c r="I119" s="8">
        <v>1057</v>
      </c>
      <c r="J119" s="8" t="s">
        <v>346</v>
      </c>
      <c r="K119" s="9">
        <v>45426</v>
      </c>
      <c r="L119" s="8" t="s">
        <v>334</v>
      </c>
      <c r="M119" s="9">
        <v>45426</v>
      </c>
      <c r="N119" s="62" t="s">
        <v>334</v>
      </c>
      <c r="O119" s="8">
        <v>534</v>
      </c>
      <c r="P119" s="10">
        <v>2.3380000000000001</v>
      </c>
      <c r="Q119" s="10" t="s">
        <v>51</v>
      </c>
      <c r="R119" s="8" t="s">
        <v>51</v>
      </c>
      <c r="S119" s="8" t="s">
        <v>8</v>
      </c>
      <c r="T119" s="8" t="s">
        <v>7</v>
      </c>
      <c r="U119" s="8" t="s">
        <v>7</v>
      </c>
      <c r="V119" s="9">
        <v>45485</v>
      </c>
      <c r="W119" s="8" t="s">
        <v>339</v>
      </c>
      <c r="X119" s="8" t="s">
        <v>517</v>
      </c>
      <c r="Y119" s="8" t="s">
        <v>51</v>
      </c>
      <c r="Z119" s="9">
        <v>45492</v>
      </c>
      <c r="AA119" s="8" t="s">
        <v>337</v>
      </c>
      <c r="AB119" s="8" t="s">
        <v>51</v>
      </c>
      <c r="AC119" s="11" t="s">
        <v>147</v>
      </c>
      <c r="AD119" s="11"/>
      <c r="AE119" s="11" t="s">
        <v>960</v>
      </c>
      <c r="AF119" s="11" t="s">
        <v>716</v>
      </c>
      <c r="AG119" s="11"/>
    </row>
    <row r="120" spans="4:33" ht="25.5" customHeight="1">
      <c r="D120" s="8">
        <v>108</v>
      </c>
      <c r="E120" s="8" t="s">
        <v>30</v>
      </c>
      <c r="F120" s="11">
        <v>1000323</v>
      </c>
      <c r="G120" s="11">
        <v>1</v>
      </c>
      <c r="H120" s="8" t="s">
        <v>140</v>
      </c>
      <c r="I120" s="8">
        <v>1059</v>
      </c>
      <c r="J120" s="8" t="s">
        <v>346</v>
      </c>
      <c r="K120" s="9">
        <v>45426</v>
      </c>
      <c r="L120" s="8" t="s">
        <v>334</v>
      </c>
      <c r="M120" s="9">
        <v>45426</v>
      </c>
      <c r="N120" s="62" t="s">
        <v>334</v>
      </c>
      <c r="O120" s="8">
        <v>535</v>
      </c>
      <c r="P120" s="10">
        <v>3.3639999999999999</v>
      </c>
      <c r="Q120" s="10" t="s">
        <v>51</v>
      </c>
      <c r="R120" s="8" t="s">
        <v>51</v>
      </c>
      <c r="S120" s="8" t="s">
        <v>8</v>
      </c>
      <c r="T120" s="8" t="s">
        <v>7</v>
      </c>
      <c r="U120" s="8" t="s">
        <v>7</v>
      </c>
      <c r="V120" s="9">
        <v>45485</v>
      </c>
      <c r="W120" s="8" t="s">
        <v>339</v>
      </c>
      <c r="X120" s="8" t="s">
        <v>517</v>
      </c>
      <c r="Y120" s="8" t="s">
        <v>51</v>
      </c>
      <c r="Z120" s="9">
        <v>45492</v>
      </c>
      <c r="AA120" s="8" t="s">
        <v>337</v>
      </c>
      <c r="AB120" s="8" t="s">
        <v>51</v>
      </c>
      <c r="AC120" s="11" t="s">
        <v>147</v>
      </c>
      <c r="AD120" s="11"/>
      <c r="AE120" s="11" t="s">
        <v>960</v>
      </c>
      <c r="AF120" s="11" t="s">
        <v>716</v>
      </c>
      <c r="AG120" s="11"/>
    </row>
    <row r="121" spans="4:33" ht="25.5" customHeight="1">
      <c r="D121" s="8">
        <v>109</v>
      </c>
      <c r="E121" s="8" t="s">
        <v>30</v>
      </c>
      <c r="F121" s="11">
        <v>1000324</v>
      </c>
      <c r="G121" s="11">
        <v>1</v>
      </c>
      <c r="H121" s="8" t="s">
        <v>141</v>
      </c>
      <c r="I121" s="8">
        <v>1058</v>
      </c>
      <c r="J121" s="8" t="s">
        <v>346</v>
      </c>
      <c r="K121" s="9">
        <v>45426</v>
      </c>
      <c r="L121" s="8" t="s">
        <v>334</v>
      </c>
      <c r="M121" s="9">
        <v>45426</v>
      </c>
      <c r="N121" s="62" t="s">
        <v>334</v>
      </c>
      <c r="O121" s="8">
        <v>528</v>
      </c>
      <c r="P121" s="10">
        <v>5.7240000000000002</v>
      </c>
      <c r="Q121" s="10" t="s">
        <v>50</v>
      </c>
      <c r="R121" s="8" t="s">
        <v>51</v>
      </c>
      <c r="S121" s="8" t="s">
        <v>7</v>
      </c>
      <c r="T121" s="8" t="s">
        <v>7</v>
      </c>
      <c r="U121" s="8" t="s">
        <v>7</v>
      </c>
      <c r="V121" s="9">
        <v>45485</v>
      </c>
      <c r="W121" s="8" t="s">
        <v>339</v>
      </c>
      <c r="X121" s="8" t="s">
        <v>517</v>
      </c>
      <c r="Y121" s="8" t="s">
        <v>51</v>
      </c>
      <c r="Z121" s="9">
        <v>45492</v>
      </c>
      <c r="AA121" s="8" t="s">
        <v>337</v>
      </c>
      <c r="AB121" s="8" t="s">
        <v>51</v>
      </c>
      <c r="AC121" s="11" t="s">
        <v>280</v>
      </c>
      <c r="AD121" s="11" t="s">
        <v>322</v>
      </c>
      <c r="AE121" s="11"/>
      <c r="AF121" s="11"/>
      <c r="AG121" s="11" t="s">
        <v>394</v>
      </c>
    </row>
    <row r="122" spans="4:33" ht="25.5" customHeight="1">
      <c r="D122" s="8">
        <v>110</v>
      </c>
      <c r="E122" s="8" t="s">
        <v>30</v>
      </c>
      <c r="F122" s="11">
        <v>1000325</v>
      </c>
      <c r="G122" s="11">
        <v>1</v>
      </c>
      <c r="H122" s="8" t="s">
        <v>142</v>
      </c>
      <c r="I122" s="8">
        <v>1060</v>
      </c>
      <c r="J122" s="8" t="s">
        <v>346</v>
      </c>
      <c r="K122" s="9">
        <v>45426</v>
      </c>
      <c r="L122" s="8" t="s">
        <v>334</v>
      </c>
      <c r="M122" s="9">
        <v>45426</v>
      </c>
      <c r="N122" s="62" t="s">
        <v>334</v>
      </c>
      <c r="O122" s="8">
        <v>538</v>
      </c>
      <c r="P122" s="10">
        <v>2.4580000000000002</v>
      </c>
      <c r="Q122" s="10" t="s">
        <v>51</v>
      </c>
      <c r="R122" s="8" t="s">
        <v>51</v>
      </c>
      <c r="S122" s="8" t="s">
        <v>8</v>
      </c>
      <c r="T122" s="8" t="s">
        <v>7</v>
      </c>
      <c r="U122" s="8" t="s">
        <v>7</v>
      </c>
      <c r="V122" s="9">
        <v>45485</v>
      </c>
      <c r="W122" s="8" t="s">
        <v>339</v>
      </c>
      <c r="X122" s="8" t="s">
        <v>517</v>
      </c>
      <c r="Y122" s="8" t="s">
        <v>51</v>
      </c>
      <c r="Z122" s="9">
        <v>45492</v>
      </c>
      <c r="AA122" s="8" t="s">
        <v>337</v>
      </c>
      <c r="AB122" s="8" t="s">
        <v>51</v>
      </c>
      <c r="AC122" s="11" t="s">
        <v>147</v>
      </c>
      <c r="AD122" s="11"/>
      <c r="AE122" s="11" t="s">
        <v>960</v>
      </c>
      <c r="AF122" s="11" t="s">
        <v>716</v>
      </c>
      <c r="AG122" s="11"/>
    </row>
    <row r="123" spans="4:33" ht="25.5" customHeight="1">
      <c r="D123" s="8">
        <v>111</v>
      </c>
      <c r="E123" s="8" t="s">
        <v>30</v>
      </c>
      <c r="F123" s="11">
        <v>1000326</v>
      </c>
      <c r="G123" s="11">
        <v>1</v>
      </c>
      <c r="H123" s="8" t="s">
        <v>140</v>
      </c>
      <c r="I123" s="8">
        <v>1059</v>
      </c>
      <c r="J123" s="8" t="s">
        <v>346</v>
      </c>
      <c r="K123" s="9">
        <v>45426</v>
      </c>
      <c r="L123" s="8" t="s">
        <v>334</v>
      </c>
      <c r="M123" s="9">
        <v>45426</v>
      </c>
      <c r="N123" s="62" t="s">
        <v>334</v>
      </c>
      <c r="O123" s="8">
        <v>534</v>
      </c>
      <c r="P123" s="10">
        <v>2.8780000000000001</v>
      </c>
      <c r="Q123" s="10" t="s">
        <v>51</v>
      </c>
      <c r="R123" s="8" t="s">
        <v>51</v>
      </c>
      <c r="S123" s="8" t="s">
        <v>8</v>
      </c>
      <c r="T123" s="8" t="s">
        <v>7</v>
      </c>
      <c r="U123" s="8" t="s">
        <v>7</v>
      </c>
      <c r="V123" s="9">
        <v>45485</v>
      </c>
      <c r="W123" s="8" t="s">
        <v>339</v>
      </c>
      <c r="X123" s="8" t="s">
        <v>517</v>
      </c>
      <c r="Y123" s="8" t="s">
        <v>51</v>
      </c>
      <c r="Z123" s="9">
        <v>45492</v>
      </c>
      <c r="AA123" s="8" t="s">
        <v>337</v>
      </c>
      <c r="AB123" s="8" t="s">
        <v>51</v>
      </c>
      <c r="AC123" s="11" t="s">
        <v>147</v>
      </c>
      <c r="AD123" s="11"/>
      <c r="AE123" s="11" t="s">
        <v>1137</v>
      </c>
      <c r="AF123" s="11" t="s">
        <v>1138</v>
      </c>
      <c r="AG123" s="11"/>
    </row>
    <row r="124" spans="4:33" ht="25.5" customHeight="1">
      <c r="D124" s="8">
        <v>112</v>
      </c>
      <c r="E124" s="8" t="s">
        <v>30</v>
      </c>
      <c r="F124" s="11">
        <v>1000327</v>
      </c>
      <c r="G124" s="11">
        <v>1</v>
      </c>
      <c r="H124" s="8" t="s">
        <v>141</v>
      </c>
      <c r="I124" s="8">
        <v>1058</v>
      </c>
      <c r="J124" s="8" t="s">
        <v>346</v>
      </c>
      <c r="K124" s="9">
        <v>45426</v>
      </c>
      <c r="L124" s="8" t="s">
        <v>334</v>
      </c>
      <c r="M124" s="9">
        <v>45426</v>
      </c>
      <c r="N124" s="62" t="s">
        <v>334</v>
      </c>
      <c r="O124" s="8">
        <v>525</v>
      </c>
      <c r="P124" s="10">
        <v>5.6459999999999999</v>
      </c>
      <c r="Q124" s="10" t="s">
        <v>51</v>
      </c>
      <c r="R124" s="8" t="s">
        <v>51</v>
      </c>
      <c r="S124" s="8" t="s">
        <v>8</v>
      </c>
      <c r="T124" s="8" t="s">
        <v>7</v>
      </c>
      <c r="U124" s="8" t="s">
        <v>7</v>
      </c>
      <c r="V124" s="9">
        <v>45485</v>
      </c>
      <c r="W124" s="8" t="s">
        <v>339</v>
      </c>
      <c r="X124" s="8" t="s">
        <v>517</v>
      </c>
      <c r="Y124" s="8" t="s">
        <v>51</v>
      </c>
      <c r="Z124" s="9">
        <v>45492</v>
      </c>
      <c r="AA124" s="8" t="s">
        <v>337</v>
      </c>
      <c r="AB124" s="8" t="s">
        <v>51</v>
      </c>
      <c r="AC124" s="11" t="s">
        <v>147</v>
      </c>
      <c r="AD124" s="11"/>
      <c r="AE124" s="11" t="s">
        <v>1137</v>
      </c>
      <c r="AF124" s="11" t="s">
        <v>1138</v>
      </c>
      <c r="AG124" s="11"/>
    </row>
    <row r="125" spans="4:33" ht="25.5" customHeight="1">
      <c r="D125" s="8">
        <v>113</v>
      </c>
      <c r="E125" s="8" t="s">
        <v>30</v>
      </c>
      <c r="F125" s="11">
        <v>1000328</v>
      </c>
      <c r="G125" s="11">
        <v>1</v>
      </c>
      <c r="H125" s="8" t="s">
        <v>142</v>
      </c>
      <c r="I125" s="8">
        <v>1060</v>
      </c>
      <c r="J125" s="8" t="s">
        <v>346</v>
      </c>
      <c r="K125" s="9">
        <v>45426</v>
      </c>
      <c r="L125" s="8" t="s">
        <v>334</v>
      </c>
      <c r="M125" s="9">
        <v>45426</v>
      </c>
      <c r="N125" s="62" t="s">
        <v>334</v>
      </c>
      <c r="O125" s="8">
        <v>535</v>
      </c>
      <c r="P125" s="10">
        <v>1.8260000000000001</v>
      </c>
      <c r="Q125" s="10" t="s">
        <v>51</v>
      </c>
      <c r="R125" s="8" t="s">
        <v>51</v>
      </c>
      <c r="S125" s="8" t="s">
        <v>8</v>
      </c>
      <c r="T125" s="8" t="s">
        <v>7</v>
      </c>
      <c r="U125" s="8" t="s">
        <v>7</v>
      </c>
      <c r="V125" s="9">
        <v>45485</v>
      </c>
      <c r="W125" s="8" t="s">
        <v>339</v>
      </c>
      <c r="X125" s="8" t="s">
        <v>517</v>
      </c>
      <c r="Y125" s="8" t="s">
        <v>51</v>
      </c>
      <c r="Z125" s="9">
        <v>45492</v>
      </c>
      <c r="AA125" s="8" t="s">
        <v>337</v>
      </c>
      <c r="AB125" s="8" t="s">
        <v>51</v>
      </c>
      <c r="AC125" s="11" t="s">
        <v>147</v>
      </c>
      <c r="AD125" s="11"/>
      <c r="AE125" s="11" t="s">
        <v>1139</v>
      </c>
      <c r="AF125" s="11" t="s">
        <v>878</v>
      </c>
      <c r="AG125" s="11"/>
    </row>
    <row r="126" spans="4:33" ht="25.5" customHeight="1">
      <c r="D126" s="8">
        <v>114</v>
      </c>
      <c r="E126" s="8" t="s">
        <v>30</v>
      </c>
      <c r="F126" s="11">
        <v>1000329</v>
      </c>
      <c r="G126" s="11">
        <v>1</v>
      </c>
      <c r="H126" s="8" t="s">
        <v>140</v>
      </c>
      <c r="I126" s="8">
        <v>1059</v>
      </c>
      <c r="J126" s="8" t="s">
        <v>346</v>
      </c>
      <c r="K126" s="9">
        <v>45426</v>
      </c>
      <c r="L126" s="8" t="s">
        <v>334</v>
      </c>
      <c r="M126" s="9">
        <v>45426</v>
      </c>
      <c r="N126" s="62" t="s">
        <v>334</v>
      </c>
      <c r="O126" s="8">
        <v>534</v>
      </c>
      <c r="P126" s="10">
        <v>3.0910000000000002</v>
      </c>
      <c r="Q126" s="10" t="s">
        <v>51</v>
      </c>
      <c r="R126" s="8" t="s">
        <v>51</v>
      </c>
      <c r="S126" s="8" t="s">
        <v>8</v>
      </c>
      <c r="T126" s="8" t="s">
        <v>7</v>
      </c>
      <c r="U126" s="8" t="s">
        <v>7</v>
      </c>
      <c r="V126" s="9">
        <v>45485</v>
      </c>
      <c r="W126" s="8" t="s">
        <v>339</v>
      </c>
      <c r="X126" s="8" t="s">
        <v>517</v>
      </c>
      <c r="Y126" s="8" t="s">
        <v>51</v>
      </c>
      <c r="Z126" s="9">
        <v>45492</v>
      </c>
      <c r="AA126" s="8" t="s">
        <v>337</v>
      </c>
      <c r="AB126" s="8" t="s">
        <v>51</v>
      </c>
      <c r="AC126" s="11" t="s">
        <v>147</v>
      </c>
      <c r="AD126" s="11"/>
      <c r="AE126" s="11" t="s">
        <v>1139</v>
      </c>
      <c r="AF126" s="11" t="s">
        <v>878</v>
      </c>
      <c r="AG126" s="11"/>
    </row>
    <row r="127" spans="4:33" ht="25.5" customHeight="1">
      <c r="D127" s="8">
        <v>115</v>
      </c>
      <c r="E127" s="8" t="s">
        <v>30</v>
      </c>
      <c r="F127" s="11">
        <v>1000330</v>
      </c>
      <c r="G127" s="11">
        <v>1</v>
      </c>
      <c r="H127" s="8" t="s">
        <v>141</v>
      </c>
      <c r="I127" s="8">
        <v>1058</v>
      </c>
      <c r="J127" s="8" t="s">
        <v>346</v>
      </c>
      <c r="K127" s="9">
        <v>45426</v>
      </c>
      <c r="L127" s="8" t="s">
        <v>334</v>
      </c>
      <c r="M127" s="9">
        <v>45426</v>
      </c>
      <c r="N127" s="62" t="s">
        <v>334</v>
      </c>
      <c r="O127" s="8">
        <v>524</v>
      </c>
      <c r="P127" s="10">
        <v>5.6459999999999999</v>
      </c>
      <c r="Q127" s="10" t="s">
        <v>51</v>
      </c>
      <c r="R127" s="8" t="s">
        <v>51</v>
      </c>
      <c r="S127" s="8" t="s">
        <v>8</v>
      </c>
      <c r="T127" s="8" t="s">
        <v>7</v>
      </c>
      <c r="U127" s="8" t="s">
        <v>7</v>
      </c>
      <c r="V127" s="9">
        <v>45485</v>
      </c>
      <c r="W127" s="8" t="s">
        <v>339</v>
      </c>
      <c r="X127" s="8" t="s">
        <v>517</v>
      </c>
      <c r="Y127" s="8" t="s">
        <v>51</v>
      </c>
      <c r="Z127" s="9">
        <v>45492</v>
      </c>
      <c r="AA127" s="8" t="s">
        <v>337</v>
      </c>
      <c r="AB127" s="8" t="s">
        <v>51</v>
      </c>
      <c r="AC127" s="11" t="s">
        <v>147</v>
      </c>
      <c r="AD127" s="11"/>
      <c r="AE127" s="11" t="s">
        <v>1141</v>
      </c>
      <c r="AF127" s="11" t="s">
        <v>1140</v>
      </c>
      <c r="AG127" s="11"/>
    </row>
    <row r="128" spans="4:33" ht="25.5" customHeight="1">
      <c r="D128" s="8">
        <v>116</v>
      </c>
      <c r="E128" s="8" t="s">
        <v>30</v>
      </c>
      <c r="F128" s="11">
        <v>1000331</v>
      </c>
      <c r="G128" s="11">
        <v>1</v>
      </c>
      <c r="H128" s="8" t="s">
        <v>142</v>
      </c>
      <c r="I128" s="8">
        <v>1060</v>
      </c>
      <c r="J128" s="8" t="s">
        <v>346</v>
      </c>
      <c r="K128" s="9">
        <v>45426</v>
      </c>
      <c r="L128" s="8" t="s">
        <v>334</v>
      </c>
      <c r="M128" s="9">
        <v>45426</v>
      </c>
      <c r="N128" s="62" t="s">
        <v>334</v>
      </c>
      <c r="O128" s="8">
        <v>534</v>
      </c>
      <c r="P128" s="10">
        <v>2.6739999999999999</v>
      </c>
      <c r="Q128" s="10" t="s">
        <v>51</v>
      </c>
      <c r="R128" s="8" t="s">
        <v>51</v>
      </c>
      <c r="S128" s="8" t="s">
        <v>8</v>
      </c>
      <c r="T128" s="8" t="s">
        <v>7</v>
      </c>
      <c r="U128" s="8" t="s">
        <v>7</v>
      </c>
      <c r="V128" s="9">
        <v>45485</v>
      </c>
      <c r="W128" s="8" t="s">
        <v>339</v>
      </c>
      <c r="X128" s="8" t="s">
        <v>517</v>
      </c>
      <c r="Y128" s="8" t="s">
        <v>51</v>
      </c>
      <c r="Z128" s="9">
        <v>45492</v>
      </c>
      <c r="AA128" s="8" t="s">
        <v>337</v>
      </c>
      <c r="AB128" s="8" t="s">
        <v>51</v>
      </c>
      <c r="AC128" s="11" t="s">
        <v>147</v>
      </c>
      <c r="AD128" s="11"/>
      <c r="AE128" s="11" t="s">
        <v>1141</v>
      </c>
      <c r="AF128" s="11" t="s">
        <v>1140</v>
      </c>
      <c r="AG128" s="11"/>
    </row>
    <row r="129" spans="4:33" ht="25.5" customHeight="1">
      <c r="D129" s="8">
        <v>117</v>
      </c>
      <c r="E129" s="8" t="s">
        <v>30</v>
      </c>
      <c r="F129" s="11">
        <v>1000332</v>
      </c>
      <c r="G129" s="11">
        <v>1</v>
      </c>
      <c r="H129" s="8" t="s">
        <v>140</v>
      </c>
      <c r="I129" s="8">
        <v>1059</v>
      </c>
      <c r="J129" s="8" t="s">
        <v>346</v>
      </c>
      <c r="K129" s="9">
        <v>45426</v>
      </c>
      <c r="L129" s="8" t="s">
        <v>334</v>
      </c>
      <c r="M129" s="9">
        <v>45426</v>
      </c>
      <c r="N129" s="62" t="s">
        <v>334</v>
      </c>
      <c r="O129" s="8">
        <v>535</v>
      </c>
      <c r="P129" s="10">
        <v>2.2330000000000001</v>
      </c>
      <c r="Q129" s="10" t="s">
        <v>51</v>
      </c>
      <c r="R129" s="8" t="s">
        <v>51</v>
      </c>
      <c r="S129" s="8" t="s">
        <v>8</v>
      </c>
      <c r="T129" s="8" t="s">
        <v>7</v>
      </c>
      <c r="U129" s="8" t="s">
        <v>7</v>
      </c>
      <c r="V129" s="9">
        <v>45485</v>
      </c>
      <c r="W129" s="8" t="s">
        <v>339</v>
      </c>
      <c r="X129" s="8" t="s">
        <v>517</v>
      </c>
      <c r="Y129" s="8" t="s">
        <v>51</v>
      </c>
      <c r="Z129" s="9">
        <v>45492</v>
      </c>
      <c r="AA129" s="8" t="s">
        <v>337</v>
      </c>
      <c r="AB129" s="8" t="s">
        <v>51</v>
      </c>
      <c r="AC129" s="11" t="s">
        <v>145</v>
      </c>
      <c r="AD129" s="11">
        <v>2290</v>
      </c>
      <c r="AE129" s="11"/>
      <c r="AF129" s="11"/>
      <c r="AG129" s="11"/>
    </row>
    <row r="130" spans="4:33" ht="25.5" customHeight="1">
      <c r="D130" s="8">
        <v>118</v>
      </c>
      <c r="E130" s="8" t="s">
        <v>30</v>
      </c>
      <c r="F130" s="11">
        <v>1000333</v>
      </c>
      <c r="G130" s="11">
        <v>1</v>
      </c>
      <c r="H130" s="8" t="s">
        <v>141</v>
      </c>
      <c r="I130" s="8">
        <v>1058</v>
      </c>
      <c r="J130" s="8" t="s">
        <v>346</v>
      </c>
      <c r="K130" s="9">
        <v>45426</v>
      </c>
      <c r="L130" s="8" t="s">
        <v>334</v>
      </c>
      <c r="M130" s="9">
        <v>45426</v>
      </c>
      <c r="N130" s="62" t="s">
        <v>334</v>
      </c>
      <c r="O130" s="8">
        <v>524</v>
      </c>
      <c r="P130" s="10">
        <v>5.19</v>
      </c>
      <c r="Q130" s="10" t="s">
        <v>51</v>
      </c>
      <c r="R130" s="8" t="s">
        <v>51</v>
      </c>
      <c r="S130" s="8" t="s">
        <v>8</v>
      </c>
      <c r="T130" s="8" t="s">
        <v>7</v>
      </c>
      <c r="U130" s="8" t="s">
        <v>7</v>
      </c>
      <c r="V130" s="9">
        <v>45485</v>
      </c>
      <c r="W130" s="8" t="s">
        <v>339</v>
      </c>
      <c r="X130" s="8" t="s">
        <v>517</v>
      </c>
      <c r="Y130" s="8" t="s">
        <v>51</v>
      </c>
      <c r="Z130" s="9">
        <v>45492</v>
      </c>
      <c r="AA130" s="8" t="s">
        <v>337</v>
      </c>
      <c r="AB130" s="8" t="s">
        <v>51</v>
      </c>
      <c r="AC130" s="11" t="s">
        <v>145</v>
      </c>
      <c r="AD130" s="11">
        <v>2290</v>
      </c>
      <c r="AE130" s="11"/>
      <c r="AF130" s="11"/>
      <c r="AG130" s="11"/>
    </row>
    <row r="131" spans="4:33" ht="25.5" customHeight="1">
      <c r="D131" s="8">
        <v>119</v>
      </c>
      <c r="E131" s="8" t="s">
        <v>30</v>
      </c>
      <c r="F131" s="11">
        <v>1000334</v>
      </c>
      <c r="G131" s="11">
        <v>1</v>
      </c>
      <c r="H131" s="8" t="s">
        <v>142</v>
      </c>
      <c r="I131" s="8">
        <v>1060</v>
      </c>
      <c r="J131" s="8" t="s">
        <v>346</v>
      </c>
      <c r="K131" s="9">
        <v>45426</v>
      </c>
      <c r="L131" s="8" t="s">
        <v>334</v>
      </c>
      <c r="M131" s="9">
        <v>45426</v>
      </c>
      <c r="N131" s="62" t="s">
        <v>334</v>
      </c>
      <c r="O131" s="8">
        <v>537</v>
      </c>
      <c r="P131" s="10">
        <v>2.3820000000000001</v>
      </c>
      <c r="Q131" s="10" t="s">
        <v>51</v>
      </c>
      <c r="R131" s="8" t="s">
        <v>51</v>
      </c>
      <c r="S131" s="8" t="s">
        <v>8</v>
      </c>
      <c r="T131" s="8" t="s">
        <v>7</v>
      </c>
      <c r="U131" s="8" t="s">
        <v>7</v>
      </c>
      <c r="V131" s="9">
        <v>45485</v>
      </c>
      <c r="W131" s="8" t="s">
        <v>339</v>
      </c>
      <c r="X131" s="8" t="s">
        <v>517</v>
      </c>
      <c r="Y131" s="8" t="s">
        <v>51</v>
      </c>
      <c r="Z131" s="9">
        <v>45492</v>
      </c>
      <c r="AA131" s="8" t="s">
        <v>337</v>
      </c>
      <c r="AB131" s="8" t="s">
        <v>51</v>
      </c>
      <c r="AC131" s="11" t="s">
        <v>145</v>
      </c>
      <c r="AD131" s="11">
        <v>2290</v>
      </c>
      <c r="AE131" s="11"/>
      <c r="AF131" s="11"/>
      <c r="AG131" s="11"/>
    </row>
    <row r="132" spans="4:33" ht="25.5" customHeight="1">
      <c r="D132" s="8">
        <v>120</v>
      </c>
      <c r="E132" s="8" t="s">
        <v>30</v>
      </c>
      <c r="F132" s="11">
        <v>1000335</v>
      </c>
      <c r="G132" s="11">
        <v>1</v>
      </c>
      <c r="H132" s="8" t="s">
        <v>140</v>
      </c>
      <c r="I132" s="8">
        <v>1059</v>
      </c>
      <c r="J132" s="8" t="s">
        <v>346</v>
      </c>
      <c r="K132" s="9">
        <v>45427</v>
      </c>
      <c r="L132" s="8" t="s">
        <v>334</v>
      </c>
      <c r="M132" s="9">
        <v>45427</v>
      </c>
      <c r="N132" s="62" t="s">
        <v>334</v>
      </c>
      <c r="O132" s="8">
        <v>534</v>
      </c>
      <c r="P132" s="10">
        <v>2.6520000000000001</v>
      </c>
      <c r="Q132" s="10" t="s">
        <v>51</v>
      </c>
      <c r="R132" s="8" t="s">
        <v>51</v>
      </c>
      <c r="S132" s="8" t="s">
        <v>8</v>
      </c>
      <c r="T132" s="8" t="s">
        <v>7</v>
      </c>
      <c r="U132" s="8" t="s">
        <v>7</v>
      </c>
      <c r="V132" s="9">
        <v>45485</v>
      </c>
      <c r="W132" s="8" t="s">
        <v>339</v>
      </c>
      <c r="X132" s="8" t="s">
        <v>517</v>
      </c>
      <c r="Y132" s="8" t="s">
        <v>51</v>
      </c>
      <c r="Z132" s="9">
        <v>45492</v>
      </c>
      <c r="AA132" s="8" t="s">
        <v>337</v>
      </c>
      <c r="AB132" s="8" t="s">
        <v>51</v>
      </c>
      <c r="AC132" s="11" t="s">
        <v>145</v>
      </c>
      <c r="AD132" s="11">
        <v>2290</v>
      </c>
      <c r="AE132" s="11"/>
      <c r="AF132" s="11"/>
      <c r="AG132" s="11"/>
    </row>
    <row r="133" spans="4:33" ht="25.5" customHeight="1">
      <c r="D133" s="8">
        <v>121</v>
      </c>
      <c r="E133" s="8" t="s">
        <v>30</v>
      </c>
      <c r="F133" s="11">
        <v>1000336</v>
      </c>
      <c r="G133" s="11">
        <v>1</v>
      </c>
      <c r="H133" s="8" t="s">
        <v>141</v>
      </c>
      <c r="I133" s="8">
        <v>1058</v>
      </c>
      <c r="J133" s="8" t="s">
        <v>346</v>
      </c>
      <c r="K133" s="9">
        <v>45427</v>
      </c>
      <c r="L133" s="8" t="s">
        <v>334</v>
      </c>
      <c r="M133" s="9">
        <v>45427</v>
      </c>
      <c r="N133" s="62" t="s">
        <v>334</v>
      </c>
      <c r="O133" s="8">
        <v>524</v>
      </c>
      <c r="P133" s="10">
        <v>5.5010000000000003</v>
      </c>
      <c r="Q133" s="10" t="s">
        <v>50</v>
      </c>
      <c r="R133" s="8" t="s">
        <v>51</v>
      </c>
      <c r="S133" s="8" t="s">
        <v>7</v>
      </c>
      <c r="T133" s="8" t="s">
        <v>7</v>
      </c>
      <c r="U133" s="8" t="s">
        <v>7</v>
      </c>
      <c r="V133" s="9">
        <v>45485</v>
      </c>
      <c r="W133" s="8" t="s">
        <v>339</v>
      </c>
      <c r="X133" s="8" t="s">
        <v>517</v>
      </c>
      <c r="Y133" s="8" t="s">
        <v>51</v>
      </c>
      <c r="Z133" s="9">
        <v>45492</v>
      </c>
      <c r="AA133" s="8" t="s">
        <v>337</v>
      </c>
      <c r="AB133" s="8" t="s">
        <v>51</v>
      </c>
      <c r="AC133" s="11" t="s">
        <v>145</v>
      </c>
      <c r="AD133" s="11" t="s">
        <v>134</v>
      </c>
      <c r="AE133" s="11"/>
      <c r="AF133" s="11"/>
      <c r="AG133" s="11" t="s">
        <v>392</v>
      </c>
    </row>
    <row r="134" spans="4:33" ht="25.5" customHeight="1">
      <c r="D134" s="8">
        <v>122</v>
      </c>
      <c r="E134" s="8" t="s">
        <v>30</v>
      </c>
      <c r="F134" s="11">
        <v>1000337</v>
      </c>
      <c r="G134" s="11">
        <v>1</v>
      </c>
      <c r="H134" s="8" t="s">
        <v>142</v>
      </c>
      <c r="I134" s="8">
        <v>1060</v>
      </c>
      <c r="J134" s="8" t="s">
        <v>346</v>
      </c>
      <c r="K134" s="9">
        <v>45427</v>
      </c>
      <c r="L134" s="8" t="s">
        <v>334</v>
      </c>
      <c r="M134" s="9">
        <v>45427</v>
      </c>
      <c r="N134" s="62" t="s">
        <v>334</v>
      </c>
      <c r="O134" s="8">
        <v>538</v>
      </c>
      <c r="P134" s="10">
        <v>2.5950000000000002</v>
      </c>
      <c r="Q134" s="10" t="s">
        <v>51</v>
      </c>
      <c r="R134" s="8" t="s">
        <v>51</v>
      </c>
      <c r="S134" s="8" t="s">
        <v>8</v>
      </c>
      <c r="T134" s="8" t="s">
        <v>7</v>
      </c>
      <c r="U134" s="8" t="s">
        <v>7</v>
      </c>
      <c r="V134" s="9">
        <v>45485</v>
      </c>
      <c r="W134" s="8" t="s">
        <v>339</v>
      </c>
      <c r="X134" s="8" t="s">
        <v>517</v>
      </c>
      <c r="Y134" s="8" t="s">
        <v>51</v>
      </c>
      <c r="Z134" s="9">
        <v>45492</v>
      </c>
      <c r="AA134" s="8" t="s">
        <v>337</v>
      </c>
      <c r="AB134" s="8" t="s">
        <v>51</v>
      </c>
      <c r="AC134" s="11" t="s">
        <v>145</v>
      </c>
      <c r="AD134" s="11">
        <v>2290</v>
      </c>
      <c r="AE134" s="11"/>
      <c r="AF134" s="11"/>
      <c r="AG134" s="11"/>
    </row>
    <row r="135" spans="4:33" ht="25.5" customHeight="1">
      <c r="D135" s="8">
        <v>123</v>
      </c>
      <c r="E135" s="8" t="s">
        <v>30</v>
      </c>
      <c r="F135" s="11">
        <v>1000338</v>
      </c>
      <c r="G135" s="11">
        <v>1</v>
      </c>
      <c r="H135" s="8" t="s">
        <v>140</v>
      </c>
      <c r="I135" s="8">
        <v>1059</v>
      </c>
      <c r="J135" s="8" t="s">
        <v>346</v>
      </c>
      <c r="K135" s="9">
        <v>45428</v>
      </c>
      <c r="L135" s="8" t="s">
        <v>333</v>
      </c>
      <c r="M135" s="9">
        <v>45428</v>
      </c>
      <c r="N135" s="62" t="s">
        <v>333</v>
      </c>
      <c r="O135" s="8">
        <v>534</v>
      </c>
      <c r="P135" s="10">
        <v>5.2619999999999996</v>
      </c>
      <c r="Q135" s="10" t="s">
        <v>51</v>
      </c>
      <c r="R135" s="8" t="s">
        <v>51</v>
      </c>
      <c r="S135" s="8" t="s">
        <v>8</v>
      </c>
      <c r="T135" s="8" t="s">
        <v>7</v>
      </c>
      <c r="U135" s="8" t="s">
        <v>7</v>
      </c>
      <c r="V135" s="9">
        <v>45485</v>
      </c>
      <c r="W135" s="8" t="s">
        <v>339</v>
      </c>
      <c r="X135" s="8" t="s">
        <v>517</v>
      </c>
      <c r="Y135" s="8" t="s">
        <v>51</v>
      </c>
      <c r="Z135" s="9">
        <v>45492</v>
      </c>
      <c r="AA135" s="8" t="s">
        <v>337</v>
      </c>
      <c r="AB135" s="8" t="s">
        <v>51</v>
      </c>
      <c r="AC135" s="11" t="s">
        <v>145</v>
      </c>
      <c r="AD135" s="11">
        <v>2290</v>
      </c>
      <c r="AE135" s="11"/>
      <c r="AF135" s="11"/>
      <c r="AG135" s="11"/>
    </row>
    <row r="136" spans="4:33" ht="25.5" customHeight="1">
      <c r="D136" s="8">
        <v>124</v>
      </c>
      <c r="E136" s="8" t="s">
        <v>30</v>
      </c>
      <c r="F136" s="11">
        <v>1000340</v>
      </c>
      <c r="G136" s="11">
        <v>1</v>
      </c>
      <c r="H136" s="8" t="s">
        <v>142</v>
      </c>
      <c r="I136" s="8">
        <v>1060</v>
      </c>
      <c r="J136" s="8" t="s">
        <v>346</v>
      </c>
      <c r="K136" s="9">
        <v>45428</v>
      </c>
      <c r="L136" s="8" t="s">
        <v>333</v>
      </c>
      <c r="M136" s="9">
        <v>45428</v>
      </c>
      <c r="N136" s="62" t="s">
        <v>333</v>
      </c>
      <c r="O136" s="8">
        <v>538</v>
      </c>
      <c r="P136" s="10">
        <v>3.0649999999999999</v>
      </c>
      <c r="Q136" s="10" t="s">
        <v>51</v>
      </c>
      <c r="R136" s="8" t="s">
        <v>51</v>
      </c>
      <c r="S136" s="8" t="s">
        <v>8</v>
      </c>
      <c r="T136" s="8" t="s">
        <v>7</v>
      </c>
      <c r="U136" s="8" t="s">
        <v>7</v>
      </c>
      <c r="V136" s="9">
        <v>45485</v>
      </c>
      <c r="W136" s="8" t="s">
        <v>339</v>
      </c>
      <c r="X136" s="8" t="s">
        <v>517</v>
      </c>
      <c r="Y136" s="8" t="s">
        <v>51</v>
      </c>
      <c r="Z136" s="9">
        <v>45492</v>
      </c>
      <c r="AA136" s="8" t="s">
        <v>337</v>
      </c>
      <c r="AB136" s="8" t="s">
        <v>51</v>
      </c>
      <c r="AC136" s="11" t="s">
        <v>145</v>
      </c>
      <c r="AD136" s="11">
        <v>2290</v>
      </c>
      <c r="AE136" s="11"/>
      <c r="AF136" s="11"/>
      <c r="AG136" s="11"/>
    </row>
    <row r="137" spans="4:33" ht="25.5" customHeight="1">
      <c r="D137" s="8">
        <v>125</v>
      </c>
      <c r="E137" s="8" t="s">
        <v>30</v>
      </c>
      <c r="F137" s="11">
        <v>1000341</v>
      </c>
      <c r="G137" s="11">
        <v>1</v>
      </c>
      <c r="H137" s="8" t="s">
        <v>140</v>
      </c>
      <c r="I137" s="8">
        <v>1059</v>
      </c>
      <c r="J137" s="8" t="s">
        <v>346</v>
      </c>
      <c r="K137" s="9">
        <v>45429</v>
      </c>
      <c r="L137" s="8" t="s">
        <v>333</v>
      </c>
      <c r="M137" s="9">
        <v>45429</v>
      </c>
      <c r="N137" s="62" t="s">
        <v>333</v>
      </c>
      <c r="O137" s="8">
        <v>534</v>
      </c>
      <c r="P137" s="10">
        <v>5.39</v>
      </c>
      <c r="Q137" s="10" t="s">
        <v>51</v>
      </c>
      <c r="R137" s="8" t="s">
        <v>51</v>
      </c>
      <c r="S137" s="8" t="s">
        <v>8</v>
      </c>
      <c r="T137" s="8" t="s">
        <v>7</v>
      </c>
      <c r="U137" s="8" t="s">
        <v>7</v>
      </c>
      <c r="V137" s="9">
        <v>45485</v>
      </c>
      <c r="W137" s="8" t="s">
        <v>339</v>
      </c>
      <c r="X137" s="8" t="s">
        <v>517</v>
      </c>
      <c r="Y137" s="8" t="s">
        <v>51</v>
      </c>
      <c r="Z137" s="9">
        <v>45492</v>
      </c>
      <c r="AA137" s="8" t="s">
        <v>337</v>
      </c>
      <c r="AB137" s="8" t="s">
        <v>51</v>
      </c>
      <c r="AC137" s="11" t="s">
        <v>145</v>
      </c>
      <c r="AD137" s="11">
        <v>2290</v>
      </c>
      <c r="AE137" s="11"/>
      <c r="AF137" s="11"/>
      <c r="AG137" s="11"/>
    </row>
    <row r="138" spans="4:33" ht="25.5" customHeight="1">
      <c r="D138" s="8">
        <v>126</v>
      </c>
      <c r="E138" s="8" t="s">
        <v>30</v>
      </c>
      <c r="F138" s="11">
        <v>1000343</v>
      </c>
      <c r="G138" s="11">
        <v>1</v>
      </c>
      <c r="H138" s="8" t="s">
        <v>142</v>
      </c>
      <c r="I138" s="8">
        <v>1060</v>
      </c>
      <c r="J138" s="8" t="s">
        <v>346</v>
      </c>
      <c r="K138" s="9">
        <v>45429</v>
      </c>
      <c r="L138" s="8" t="s">
        <v>333</v>
      </c>
      <c r="M138" s="9">
        <v>45429</v>
      </c>
      <c r="N138" s="62" t="s">
        <v>333</v>
      </c>
      <c r="O138" s="8">
        <v>539</v>
      </c>
      <c r="P138" s="10">
        <v>3.7650000000000001</v>
      </c>
      <c r="Q138" s="10" t="s">
        <v>51</v>
      </c>
      <c r="R138" s="8" t="s">
        <v>51</v>
      </c>
      <c r="S138" s="8" t="s">
        <v>8</v>
      </c>
      <c r="T138" s="8" t="s">
        <v>7</v>
      </c>
      <c r="U138" s="8" t="s">
        <v>7</v>
      </c>
      <c r="V138" s="9">
        <v>45485</v>
      </c>
      <c r="W138" s="8" t="s">
        <v>339</v>
      </c>
      <c r="X138" s="8" t="s">
        <v>517</v>
      </c>
      <c r="Y138" s="8" t="s">
        <v>51</v>
      </c>
      <c r="Z138" s="9">
        <v>45492</v>
      </c>
      <c r="AA138" s="8" t="s">
        <v>337</v>
      </c>
      <c r="AB138" s="8" t="s">
        <v>51</v>
      </c>
      <c r="AC138" s="11" t="s">
        <v>145</v>
      </c>
      <c r="AD138" s="11">
        <v>2290</v>
      </c>
      <c r="AE138" s="11"/>
      <c r="AF138" s="11"/>
      <c r="AG138" s="11"/>
    </row>
    <row r="139" spans="4:33" ht="25.5" customHeight="1">
      <c r="D139" s="8">
        <v>127</v>
      </c>
      <c r="E139" s="8" t="s">
        <v>30</v>
      </c>
      <c r="F139" s="11">
        <v>1000344</v>
      </c>
      <c r="G139" s="11">
        <v>1</v>
      </c>
      <c r="H139" s="8" t="s">
        <v>140</v>
      </c>
      <c r="I139" s="8">
        <v>1059</v>
      </c>
      <c r="J139" s="8" t="s">
        <v>346</v>
      </c>
      <c r="K139" s="9">
        <v>45433</v>
      </c>
      <c r="L139" s="8" t="s">
        <v>334</v>
      </c>
      <c r="M139" s="9">
        <v>45433</v>
      </c>
      <c r="N139" s="62" t="s">
        <v>334</v>
      </c>
      <c r="O139" s="8">
        <v>534</v>
      </c>
      <c r="P139" s="10">
        <v>4.202</v>
      </c>
      <c r="Q139" s="10" t="s">
        <v>51</v>
      </c>
      <c r="R139" s="8" t="s">
        <v>51</v>
      </c>
      <c r="S139" s="8" t="s">
        <v>8</v>
      </c>
      <c r="T139" s="8" t="s">
        <v>7</v>
      </c>
      <c r="U139" s="8" t="s">
        <v>7</v>
      </c>
      <c r="V139" s="9">
        <v>45485</v>
      </c>
      <c r="W139" s="8" t="s">
        <v>339</v>
      </c>
      <c r="X139" s="8" t="s">
        <v>517</v>
      </c>
      <c r="Y139" s="8" t="s">
        <v>51</v>
      </c>
      <c r="Z139" s="9">
        <v>45492</v>
      </c>
      <c r="AA139" s="8" t="s">
        <v>337</v>
      </c>
      <c r="AB139" s="8" t="s">
        <v>51</v>
      </c>
      <c r="AC139" s="11" t="s">
        <v>145</v>
      </c>
      <c r="AD139" s="11">
        <v>2291</v>
      </c>
      <c r="AE139" s="11"/>
      <c r="AF139" s="11"/>
      <c r="AG139" s="11"/>
    </row>
    <row r="140" spans="4:33" ht="25.5" customHeight="1">
      <c r="D140" s="8">
        <v>128</v>
      </c>
      <c r="E140" s="8" t="s">
        <v>30</v>
      </c>
      <c r="F140" s="11">
        <v>1000345</v>
      </c>
      <c r="G140" s="11">
        <v>1</v>
      </c>
      <c r="H140" s="8" t="s">
        <v>141</v>
      </c>
      <c r="I140" s="8">
        <v>1058</v>
      </c>
      <c r="J140" s="8" t="s">
        <v>346</v>
      </c>
      <c r="K140" s="9">
        <v>45433</v>
      </c>
      <c r="L140" s="8" t="s">
        <v>334</v>
      </c>
      <c r="M140" s="9">
        <v>45433</v>
      </c>
      <c r="N140" s="62" t="s">
        <v>334</v>
      </c>
      <c r="O140" s="8">
        <v>528</v>
      </c>
      <c r="P140" s="10">
        <v>5.3860000000000001</v>
      </c>
      <c r="Q140" s="10" t="s">
        <v>51</v>
      </c>
      <c r="R140" s="8" t="s">
        <v>51</v>
      </c>
      <c r="S140" s="8" t="s">
        <v>8</v>
      </c>
      <c r="T140" s="8" t="s">
        <v>7</v>
      </c>
      <c r="U140" s="8" t="s">
        <v>7</v>
      </c>
      <c r="V140" s="9">
        <v>45485</v>
      </c>
      <c r="W140" s="8" t="s">
        <v>339</v>
      </c>
      <c r="X140" s="8" t="s">
        <v>517</v>
      </c>
      <c r="Y140" s="8" t="s">
        <v>51</v>
      </c>
      <c r="Z140" s="9">
        <v>45492</v>
      </c>
      <c r="AA140" s="8" t="s">
        <v>337</v>
      </c>
      <c r="AB140" s="8" t="s">
        <v>51</v>
      </c>
      <c r="AC140" s="11" t="s">
        <v>145</v>
      </c>
      <c r="AD140" s="11">
        <v>2291</v>
      </c>
      <c r="AE140" s="11"/>
      <c r="AF140" s="11"/>
      <c r="AG140" s="11"/>
    </row>
    <row r="141" spans="4:33" ht="25.5" customHeight="1">
      <c r="D141" s="8">
        <v>129</v>
      </c>
      <c r="E141" s="8" t="s">
        <v>30</v>
      </c>
      <c r="F141" s="11">
        <v>1000346</v>
      </c>
      <c r="G141" s="11">
        <v>1</v>
      </c>
      <c r="H141" s="8" t="s">
        <v>142</v>
      </c>
      <c r="I141" s="8">
        <v>1060</v>
      </c>
      <c r="J141" s="8" t="s">
        <v>346</v>
      </c>
      <c r="K141" s="9">
        <v>45433</v>
      </c>
      <c r="L141" s="8" t="s">
        <v>334</v>
      </c>
      <c r="M141" s="9">
        <v>45433</v>
      </c>
      <c r="N141" s="62" t="s">
        <v>334</v>
      </c>
      <c r="O141" s="8">
        <v>538</v>
      </c>
      <c r="P141" s="10">
        <v>2.4980000000000002</v>
      </c>
      <c r="Q141" s="10" t="s">
        <v>51</v>
      </c>
      <c r="R141" s="8" t="s">
        <v>51</v>
      </c>
      <c r="S141" s="8" t="s">
        <v>8</v>
      </c>
      <c r="T141" s="8" t="s">
        <v>7</v>
      </c>
      <c r="U141" s="8" t="s">
        <v>7</v>
      </c>
      <c r="V141" s="9">
        <v>45485</v>
      </c>
      <c r="W141" s="8" t="s">
        <v>339</v>
      </c>
      <c r="X141" s="8" t="s">
        <v>517</v>
      </c>
      <c r="Y141" s="8" t="s">
        <v>51</v>
      </c>
      <c r="Z141" s="9">
        <v>45492</v>
      </c>
      <c r="AA141" s="8" t="s">
        <v>337</v>
      </c>
      <c r="AB141" s="8" t="s">
        <v>51</v>
      </c>
      <c r="AC141" s="11" t="s">
        <v>145</v>
      </c>
      <c r="AD141" s="11">
        <v>2291</v>
      </c>
      <c r="AE141" s="11"/>
      <c r="AF141" s="11"/>
      <c r="AG141" s="11"/>
    </row>
    <row r="142" spans="4:33" ht="25.5" customHeight="1">
      <c r="D142" s="8">
        <v>130</v>
      </c>
      <c r="E142" s="8" t="s">
        <v>30</v>
      </c>
      <c r="F142" s="11">
        <v>1000347</v>
      </c>
      <c r="G142" s="11">
        <v>1</v>
      </c>
      <c r="H142" s="8" t="s">
        <v>140</v>
      </c>
      <c r="I142" s="8">
        <v>1059</v>
      </c>
      <c r="J142" s="8" t="s">
        <v>346</v>
      </c>
      <c r="K142" s="9">
        <v>45434</v>
      </c>
      <c r="L142" s="8" t="s">
        <v>334</v>
      </c>
      <c r="M142" s="9">
        <v>45434</v>
      </c>
      <c r="N142" s="62" t="s">
        <v>334</v>
      </c>
      <c r="O142" s="8">
        <v>535</v>
      </c>
      <c r="P142" s="10">
        <v>4.7089999999999996</v>
      </c>
      <c r="Q142" s="10" t="s">
        <v>51</v>
      </c>
      <c r="R142" s="8" t="s">
        <v>51</v>
      </c>
      <c r="S142" s="8" t="s">
        <v>8</v>
      </c>
      <c r="T142" s="8" t="s">
        <v>7</v>
      </c>
      <c r="U142" s="8" t="s">
        <v>7</v>
      </c>
      <c r="V142" s="9">
        <v>45485</v>
      </c>
      <c r="W142" s="8" t="s">
        <v>339</v>
      </c>
      <c r="X142" s="8" t="s">
        <v>517</v>
      </c>
      <c r="Y142" s="8" t="s">
        <v>51</v>
      </c>
      <c r="Z142" s="9">
        <v>45492</v>
      </c>
      <c r="AA142" s="8" t="s">
        <v>337</v>
      </c>
      <c r="AB142" s="8" t="s">
        <v>51</v>
      </c>
      <c r="AC142" s="11" t="s">
        <v>145</v>
      </c>
      <c r="AD142" s="11">
        <v>2291</v>
      </c>
      <c r="AE142" s="11"/>
      <c r="AF142" s="11"/>
      <c r="AG142" s="11"/>
    </row>
    <row r="143" spans="4:33" ht="25.5" customHeight="1">
      <c r="D143" s="8">
        <v>131</v>
      </c>
      <c r="E143" s="8" t="s">
        <v>30</v>
      </c>
      <c r="F143" s="11">
        <v>1000349</v>
      </c>
      <c r="G143" s="11">
        <v>1</v>
      </c>
      <c r="H143" s="8" t="s">
        <v>142</v>
      </c>
      <c r="I143" s="8">
        <v>1060</v>
      </c>
      <c r="J143" s="8" t="s">
        <v>346</v>
      </c>
      <c r="K143" s="9">
        <v>45434</v>
      </c>
      <c r="L143" s="8" t="s">
        <v>334</v>
      </c>
      <c r="M143" s="9">
        <v>45434</v>
      </c>
      <c r="N143" s="62" t="s">
        <v>334</v>
      </c>
      <c r="O143" s="8">
        <v>539</v>
      </c>
      <c r="P143" s="10">
        <v>3.99</v>
      </c>
      <c r="Q143" s="10" t="s">
        <v>51</v>
      </c>
      <c r="R143" s="8" t="s">
        <v>51</v>
      </c>
      <c r="S143" s="8" t="s">
        <v>8</v>
      </c>
      <c r="T143" s="8" t="s">
        <v>7</v>
      </c>
      <c r="U143" s="8" t="s">
        <v>7</v>
      </c>
      <c r="V143" s="9">
        <v>45485</v>
      </c>
      <c r="W143" s="8" t="s">
        <v>339</v>
      </c>
      <c r="X143" s="8" t="s">
        <v>517</v>
      </c>
      <c r="Y143" s="8" t="s">
        <v>51</v>
      </c>
      <c r="Z143" s="9">
        <v>45492</v>
      </c>
      <c r="AA143" s="8" t="s">
        <v>337</v>
      </c>
      <c r="AB143" s="8" t="s">
        <v>51</v>
      </c>
      <c r="AC143" s="11" t="s">
        <v>145</v>
      </c>
      <c r="AD143" s="11">
        <v>2291</v>
      </c>
      <c r="AE143" s="11"/>
      <c r="AF143" s="11"/>
      <c r="AG143" s="11"/>
    </row>
    <row r="144" spans="4:33" ht="25.5" customHeight="1">
      <c r="D144" s="8">
        <v>132</v>
      </c>
      <c r="E144" s="8" t="s">
        <v>30</v>
      </c>
      <c r="F144" s="11">
        <v>1000350</v>
      </c>
      <c r="G144" s="11">
        <v>1</v>
      </c>
      <c r="H144" s="8" t="s">
        <v>140</v>
      </c>
      <c r="I144" s="8">
        <v>1059</v>
      </c>
      <c r="J144" s="8" t="s">
        <v>346</v>
      </c>
      <c r="K144" s="9">
        <v>45435</v>
      </c>
      <c r="L144" s="8" t="s">
        <v>334</v>
      </c>
      <c r="M144" s="9">
        <v>45435</v>
      </c>
      <c r="N144" s="62" t="s">
        <v>334</v>
      </c>
      <c r="O144" s="8">
        <v>534</v>
      </c>
      <c r="P144" s="10">
        <v>5.3449999999999998</v>
      </c>
      <c r="Q144" s="10" t="s">
        <v>51</v>
      </c>
      <c r="R144" s="8" t="s">
        <v>51</v>
      </c>
      <c r="S144" s="8" t="s">
        <v>8</v>
      </c>
      <c r="T144" s="8" t="s">
        <v>7</v>
      </c>
      <c r="U144" s="8" t="s">
        <v>7</v>
      </c>
      <c r="V144" s="9">
        <v>45485</v>
      </c>
      <c r="W144" s="8" t="s">
        <v>339</v>
      </c>
      <c r="X144" s="8" t="s">
        <v>517</v>
      </c>
      <c r="Y144" s="8" t="s">
        <v>51</v>
      </c>
      <c r="Z144" s="9">
        <v>45492</v>
      </c>
      <c r="AA144" s="8" t="s">
        <v>337</v>
      </c>
      <c r="AB144" s="8" t="s">
        <v>51</v>
      </c>
      <c r="AC144" s="11" t="s">
        <v>145</v>
      </c>
      <c r="AD144" s="11">
        <v>2291</v>
      </c>
      <c r="AE144" s="11"/>
      <c r="AF144" s="11"/>
      <c r="AG144" s="11"/>
    </row>
    <row r="145" spans="4:33" ht="25.5" customHeight="1">
      <c r="D145" s="8">
        <v>133</v>
      </c>
      <c r="E145" s="8" t="s">
        <v>30</v>
      </c>
      <c r="F145" s="11">
        <v>1000351</v>
      </c>
      <c r="G145" s="11">
        <v>1</v>
      </c>
      <c r="H145" s="8" t="s">
        <v>141</v>
      </c>
      <c r="I145" s="8">
        <v>1058</v>
      </c>
      <c r="J145" s="8" t="s">
        <v>346</v>
      </c>
      <c r="K145" s="9">
        <v>45435</v>
      </c>
      <c r="L145" s="8" t="s">
        <v>334</v>
      </c>
      <c r="M145" s="9">
        <v>45435</v>
      </c>
      <c r="N145" s="62" t="s">
        <v>334</v>
      </c>
      <c r="O145" s="8">
        <v>526</v>
      </c>
      <c r="P145" s="10">
        <v>5.7329999999999997</v>
      </c>
      <c r="Q145" s="10" t="s">
        <v>51</v>
      </c>
      <c r="R145" s="8" t="s">
        <v>51</v>
      </c>
      <c r="S145" s="8" t="s">
        <v>8</v>
      </c>
      <c r="T145" s="8" t="s">
        <v>7</v>
      </c>
      <c r="U145" s="8" t="s">
        <v>7</v>
      </c>
      <c r="V145" s="9">
        <v>45485</v>
      </c>
      <c r="W145" s="8" t="s">
        <v>339</v>
      </c>
      <c r="X145" s="8" t="s">
        <v>517</v>
      </c>
      <c r="Y145" s="8" t="s">
        <v>51</v>
      </c>
      <c r="Z145" s="9">
        <v>45492</v>
      </c>
      <c r="AA145" s="8" t="s">
        <v>337</v>
      </c>
      <c r="AB145" s="8" t="s">
        <v>51</v>
      </c>
      <c r="AC145" s="11" t="s">
        <v>145</v>
      </c>
      <c r="AD145" s="11">
        <v>2291</v>
      </c>
      <c r="AE145" s="11"/>
      <c r="AF145" s="11"/>
      <c r="AG145" s="11"/>
    </row>
    <row r="146" spans="4:33" ht="25.5" customHeight="1">
      <c r="D146" s="8">
        <v>134</v>
      </c>
      <c r="E146" s="8" t="s">
        <v>30</v>
      </c>
      <c r="F146" s="11">
        <v>1000352</v>
      </c>
      <c r="G146" s="11">
        <v>1</v>
      </c>
      <c r="H146" s="8" t="s">
        <v>142</v>
      </c>
      <c r="I146" s="8">
        <v>1060</v>
      </c>
      <c r="J146" s="8" t="s">
        <v>346</v>
      </c>
      <c r="K146" s="9">
        <v>45435</v>
      </c>
      <c r="L146" s="8" t="s">
        <v>334</v>
      </c>
      <c r="M146" s="9">
        <v>45435</v>
      </c>
      <c r="N146" s="62" t="s">
        <v>334</v>
      </c>
      <c r="O146" s="8">
        <v>537</v>
      </c>
      <c r="P146" s="10">
        <v>5.6619999999999999</v>
      </c>
      <c r="Q146" s="10" t="s">
        <v>51</v>
      </c>
      <c r="R146" s="8" t="s">
        <v>51</v>
      </c>
      <c r="S146" s="8" t="s">
        <v>8</v>
      </c>
      <c r="T146" s="8" t="s">
        <v>7</v>
      </c>
      <c r="U146" s="8" t="s">
        <v>7</v>
      </c>
      <c r="V146" s="9">
        <v>45485</v>
      </c>
      <c r="W146" s="8" t="s">
        <v>339</v>
      </c>
      <c r="X146" s="8" t="s">
        <v>517</v>
      </c>
      <c r="Y146" s="8" t="s">
        <v>51</v>
      </c>
      <c r="Z146" s="9">
        <v>45492</v>
      </c>
      <c r="AA146" s="8" t="s">
        <v>337</v>
      </c>
      <c r="AB146" s="8" t="s">
        <v>51</v>
      </c>
      <c r="AC146" s="11" t="s">
        <v>145</v>
      </c>
      <c r="AD146" s="11">
        <v>2291</v>
      </c>
      <c r="AE146" s="11"/>
      <c r="AF146" s="11"/>
      <c r="AG146" s="11"/>
    </row>
    <row r="147" spans="4:33" ht="25.5" customHeight="1">
      <c r="D147" s="8">
        <v>135</v>
      </c>
      <c r="E147" s="8" t="s">
        <v>30</v>
      </c>
      <c r="F147" s="11">
        <v>1000355</v>
      </c>
      <c r="G147" s="11">
        <v>1</v>
      </c>
      <c r="H147" s="8" t="s">
        <v>142</v>
      </c>
      <c r="I147" s="8">
        <v>1060</v>
      </c>
      <c r="J147" s="8" t="s">
        <v>346</v>
      </c>
      <c r="K147" s="9">
        <v>45436</v>
      </c>
      <c r="L147" s="8" t="s">
        <v>333</v>
      </c>
      <c r="M147" s="9">
        <v>45436</v>
      </c>
      <c r="N147" s="62" t="s">
        <v>333</v>
      </c>
      <c r="O147" s="8">
        <v>538</v>
      </c>
      <c r="P147" s="10">
        <v>5.9640000000000004</v>
      </c>
      <c r="Q147" s="10" t="s">
        <v>51</v>
      </c>
      <c r="R147" s="8" t="s">
        <v>51</v>
      </c>
      <c r="S147" s="8" t="s">
        <v>8</v>
      </c>
      <c r="T147" s="8" t="s">
        <v>7</v>
      </c>
      <c r="U147" s="8" t="s">
        <v>7</v>
      </c>
      <c r="V147" s="9">
        <v>45485</v>
      </c>
      <c r="W147" s="8" t="s">
        <v>339</v>
      </c>
      <c r="X147" s="8" t="s">
        <v>517</v>
      </c>
      <c r="Y147" s="8" t="s">
        <v>51</v>
      </c>
      <c r="Z147" s="9">
        <v>45492</v>
      </c>
      <c r="AA147" s="8" t="s">
        <v>337</v>
      </c>
      <c r="AB147" s="8" t="s">
        <v>51</v>
      </c>
      <c r="AC147" s="11" t="s">
        <v>145</v>
      </c>
      <c r="AD147" s="11">
        <v>2291</v>
      </c>
      <c r="AE147" s="11"/>
      <c r="AF147" s="11"/>
      <c r="AG147" s="11"/>
    </row>
    <row r="148" spans="4:33" ht="25.5" customHeight="1">
      <c r="D148" s="8">
        <v>136</v>
      </c>
      <c r="E148" s="8" t="s">
        <v>30</v>
      </c>
      <c r="F148" s="11">
        <v>1000356</v>
      </c>
      <c r="G148" s="11">
        <v>1</v>
      </c>
      <c r="H148" s="8" t="s">
        <v>140</v>
      </c>
      <c r="I148" s="8">
        <v>1059</v>
      </c>
      <c r="J148" s="8" t="s">
        <v>346</v>
      </c>
      <c r="K148" s="9">
        <v>45438</v>
      </c>
      <c r="L148" s="8" t="s">
        <v>333</v>
      </c>
      <c r="M148" s="9">
        <v>45438</v>
      </c>
      <c r="N148" s="62" t="s">
        <v>333</v>
      </c>
      <c r="O148" s="8">
        <v>534</v>
      </c>
      <c r="P148" s="10">
        <v>5.7220000000000004</v>
      </c>
      <c r="Q148" s="10" t="s">
        <v>51</v>
      </c>
      <c r="R148" s="8" t="s">
        <v>51</v>
      </c>
      <c r="S148" s="8" t="s">
        <v>8</v>
      </c>
      <c r="T148" s="8" t="s">
        <v>7</v>
      </c>
      <c r="U148" s="8" t="s">
        <v>7</v>
      </c>
      <c r="V148" s="9">
        <v>45485</v>
      </c>
      <c r="W148" s="8" t="s">
        <v>339</v>
      </c>
      <c r="X148" s="8" t="s">
        <v>517</v>
      </c>
      <c r="Y148" s="8" t="s">
        <v>51</v>
      </c>
      <c r="Z148" s="9">
        <v>45492</v>
      </c>
      <c r="AA148" s="8" t="s">
        <v>337</v>
      </c>
      <c r="AB148" s="8" t="s">
        <v>51</v>
      </c>
      <c r="AC148" s="11" t="s">
        <v>145</v>
      </c>
      <c r="AD148" s="11">
        <v>2291</v>
      </c>
      <c r="AE148" s="11"/>
      <c r="AF148" s="11"/>
      <c r="AG148" s="11"/>
    </row>
    <row r="149" spans="4:33" ht="25.5" customHeight="1">
      <c r="D149" s="8">
        <v>137</v>
      </c>
      <c r="E149" s="8" t="s">
        <v>30</v>
      </c>
      <c r="F149" s="11">
        <v>1000357</v>
      </c>
      <c r="G149" s="11">
        <v>1</v>
      </c>
      <c r="H149" s="8" t="s">
        <v>141</v>
      </c>
      <c r="I149" s="8">
        <v>1058</v>
      </c>
      <c r="J149" s="8" t="s">
        <v>346</v>
      </c>
      <c r="K149" s="9">
        <v>45438</v>
      </c>
      <c r="L149" s="8" t="s">
        <v>333</v>
      </c>
      <c r="M149" s="9">
        <v>45438</v>
      </c>
      <c r="N149" s="62" t="s">
        <v>333</v>
      </c>
      <c r="O149" s="8">
        <v>525</v>
      </c>
      <c r="P149" s="10">
        <v>5.6340000000000003</v>
      </c>
      <c r="Q149" s="10" t="s">
        <v>51</v>
      </c>
      <c r="R149" s="8" t="s">
        <v>51</v>
      </c>
      <c r="S149" s="8" t="s">
        <v>8</v>
      </c>
      <c r="T149" s="8" t="s">
        <v>7</v>
      </c>
      <c r="U149" s="8" t="s">
        <v>7</v>
      </c>
      <c r="V149" s="9">
        <v>45485</v>
      </c>
      <c r="W149" s="8" t="s">
        <v>339</v>
      </c>
      <c r="X149" s="8" t="s">
        <v>517</v>
      </c>
      <c r="Y149" s="8" t="s">
        <v>51</v>
      </c>
      <c r="Z149" s="9">
        <v>45492</v>
      </c>
      <c r="AA149" s="8" t="s">
        <v>337</v>
      </c>
      <c r="AB149" s="8" t="s">
        <v>51</v>
      </c>
      <c r="AC149" s="11" t="s">
        <v>145</v>
      </c>
      <c r="AD149" s="11">
        <v>2291</v>
      </c>
      <c r="AE149" s="11"/>
      <c r="AF149" s="11"/>
      <c r="AG149" s="11"/>
    </row>
    <row r="150" spans="4:33" ht="25.5" customHeight="1">
      <c r="D150" s="8">
        <v>138</v>
      </c>
      <c r="E150" s="8" t="s">
        <v>30</v>
      </c>
      <c r="F150" s="11">
        <v>1000359</v>
      </c>
      <c r="G150" s="11">
        <v>1</v>
      </c>
      <c r="H150" s="8" t="s">
        <v>141</v>
      </c>
      <c r="I150" s="8">
        <v>1058</v>
      </c>
      <c r="J150" s="8" t="s">
        <v>346</v>
      </c>
      <c r="K150" s="9">
        <v>45439</v>
      </c>
      <c r="L150" s="8" t="s">
        <v>334</v>
      </c>
      <c r="M150" s="9">
        <v>45439</v>
      </c>
      <c r="N150" s="62" t="s">
        <v>334</v>
      </c>
      <c r="O150" s="8">
        <v>525</v>
      </c>
      <c r="P150" s="10">
        <v>5.4619999999999997</v>
      </c>
      <c r="Q150" s="10" t="s">
        <v>51</v>
      </c>
      <c r="R150" s="8" t="s">
        <v>51</v>
      </c>
      <c r="S150" s="8" t="s">
        <v>8</v>
      </c>
      <c r="T150" s="8" t="s">
        <v>7</v>
      </c>
      <c r="U150" s="8" t="s">
        <v>7</v>
      </c>
      <c r="V150" s="9">
        <v>45485</v>
      </c>
      <c r="W150" s="8" t="s">
        <v>339</v>
      </c>
      <c r="X150" s="8" t="s">
        <v>517</v>
      </c>
      <c r="Y150" s="8" t="s">
        <v>51</v>
      </c>
      <c r="Z150" s="9">
        <v>45492</v>
      </c>
      <c r="AA150" s="8" t="s">
        <v>337</v>
      </c>
      <c r="AB150" s="8" t="s">
        <v>51</v>
      </c>
      <c r="AC150" s="11" t="s">
        <v>145</v>
      </c>
      <c r="AD150" s="11">
        <v>2291</v>
      </c>
      <c r="AE150" s="11"/>
      <c r="AF150" s="11"/>
      <c r="AG150" s="11"/>
    </row>
    <row r="151" spans="4:33" ht="25.5" customHeight="1">
      <c r="D151" s="8">
        <v>139</v>
      </c>
      <c r="E151" s="8" t="s">
        <v>30</v>
      </c>
      <c r="F151" s="11">
        <v>1000360</v>
      </c>
      <c r="G151" s="11">
        <v>1</v>
      </c>
      <c r="H151" s="8" t="s">
        <v>142</v>
      </c>
      <c r="I151" s="8">
        <v>1060</v>
      </c>
      <c r="J151" s="8" t="s">
        <v>346</v>
      </c>
      <c r="K151" s="9">
        <v>45439</v>
      </c>
      <c r="L151" s="8" t="s">
        <v>334</v>
      </c>
      <c r="M151" s="9">
        <v>45439</v>
      </c>
      <c r="N151" s="62" t="s">
        <v>334</v>
      </c>
      <c r="O151" s="8">
        <v>538</v>
      </c>
      <c r="P151" s="10">
        <v>3.9529999999999998</v>
      </c>
      <c r="Q151" s="10" t="s">
        <v>51</v>
      </c>
      <c r="R151" s="8" t="s">
        <v>51</v>
      </c>
      <c r="S151" s="8" t="s">
        <v>8</v>
      </c>
      <c r="T151" s="8" t="s">
        <v>7</v>
      </c>
      <c r="U151" s="8" t="s">
        <v>7</v>
      </c>
      <c r="V151" s="9">
        <v>45485</v>
      </c>
      <c r="W151" s="8" t="s">
        <v>339</v>
      </c>
      <c r="X151" s="8" t="s">
        <v>517</v>
      </c>
      <c r="Y151" s="8" t="s">
        <v>51</v>
      </c>
      <c r="Z151" s="9">
        <v>45492</v>
      </c>
      <c r="AA151" s="8" t="s">
        <v>337</v>
      </c>
      <c r="AB151" s="8" t="s">
        <v>51</v>
      </c>
      <c r="AC151" s="11" t="s">
        <v>145</v>
      </c>
      <c r="AD151" s="11">
        <v>2291</v>
      </c>
      <c r="AE151" s="11"/>
      <c r="AF151" s="11"/>
      <c r="AG151" s="11"/>
    </row>
    <row r="152" spans="4:33" ht="25.5" customHeight="1">
      <c r="D152" s="8">
        <v>140</v>
      </c>
      <c r="E152" s="8" t="s">
        <v>30</v>
      </c>
      <c r="F152" s="11">
        <v>1000361</v>
      </c>
      <c r="G152" s="11">
        <v>1</v>
      </c>
      <c r="H152" s="8" t="s">
        <v>140</v>
      </c>
      <c r="I152" s="8">
        <v>1061</v>
      </c>
      <c r="J152" s="8" t="s">
        <v>346</v>
      </c>
      <c r="K152" s="9">
        <v>45440</v>
      </c>
      <c r="L152" s="8" t="s">
        <v>334</v>
      </c>
      <c r="M152" s="9">
        <v>45440</v>
      </c>
      <c r="N152" s="62" t="s">
        <v>334</v>
      </c>
      <c r="O152" s="8">
        <v>535</v>
      </c>
      <c r="P152" s="10">
        <v>2.8220000000000001</v>
      </c>
      <c r="Q152" s="10" t="s">
        <v>51</v>
      </c>
      <c r="R152" s="8" t="s">
        <v>51</v>
      </c>
      <c r="S152" s="8" t="s">
        <v>8</v>
      </c>
      <c r="T152" s="8" t="s">
        <v>7</v>
      </c>
      <c r="U152" s="8" t="s">
        <v>7</v>
      </c>
      <c r="V152" s="9">
        <v>45485</v>
      </c>
      <c r="W152" s="8" t="s">
        <v>339</v>
      </c>
      <c r="X152" s="8" t="s">
        <v>517</v>
      </c>
      <c r="Y152" s="8" t="s">
        <v>51</v>
      </c>
      <c r="Z152" s="9">
        <v>45492</v>
      </c>
      <c r="AA152" s="8" t="s">
        <v>337</v>
      </c>
      <c r="AB152" s="8" t="s">
        <v>51</v>
      </c>
      <c r="AC152" s="11" t="s">
        <v>145</v>
      </c>
      <c r="AD152" s="11">
        <v>2291</v>
      </c>
      <c r="AE152" s="11"/>
      <c r="AF152" s="11"/>
      <c r="AG152" s="11"/>
    </row>
    <row r="153" spans="4:33" ht="25.5" customHeight="1">
      <c r="D153" s="8">
        <v>141</v>
      </c>
      <c r="E153" s="8" t="s">
        <v>30</v>
      </c>
      <c r="F153" s="11">
        <v>1000364</v>
      </c>
      <c r="G153" s="11">
        <v>1</v>
      </c>
      <c r="H153" s="8" t="s">
        <v>140</v>
      </c>
      <c r="I153" s="8">
        <v>1061</v>
      </c>
      <c r="J153" s="8" t="s">
        <v>346</v>
      </c>
      <c r="K153" s="9">
        <v>45441</v>
      </c>
      <c r="L153" s="8" t="s">
        <v>334</v>
      </c>
      <c r="M153" s="9">
        <v>45441</v>
      </c>
      <c r="N153" s="62" t="s">
        <v>334</v>
      </c>
      <c r="O153" s="8">
        <v>535</v>
      </c>
      <c r="P153" s="10">
        <v>2.7869999999999999</v>
      </c>
      <c r="Q153" s="10" t="s">
        <v>51</v>
      </c>
      <c r="R153" s="8" t="s">
        <v>51</v>
      </c>
      <c r="S153" s="8" t="s">
        <v>8</v>
      </c>
      <c r="T153" s="8" t="s">
        <v>7</v>
      </c>
      <c r="U153" s="8" t="s">
        <v>7</v>
      </c>
      <c r="V153" s="9">
        <v>45485</v>
      </c>
      <c r="W153" s="8" t="s">
        <v>339</v>
      </c>
      <c r="X153" s="8" t="s">
        <v>517</v>
      </c>
      <c r="Y153" s="8" t="s">
        <v>51</v>
      </c>
      <c r="Z153" s="9">
        <v>45492</v>
      </c>
      <c r="AA153" s="8" t="s">
        <v>337</v>
      </c>
      <c r="AB153" s="8" t="s">
        <v>51</v>
      </c>
      <c r="AC153" s="11" t="s">
        <v>145</v>
      </c>
      <c r="AD153" s="11">
        <v>2291</v>
      </c>
      <c r="AE153" s="11"/>
      <c r="AF153" s="11"/>
      <c r="AG153" s="11"/>
    </row>
    <row r="154" spans="4:33" ht="25.5" customHeight="1">
      <c r="D154" s="8">
        <v>142</v>
      </c>
      <c r="E154" s="8" t="s">
        <v>30</v>
      </c>
      <c r="F154" s="11">
        <v>1000366</v>
      </c>
      <c r="G154" s="11">
        <v>1</v>
      </c>
      <c r="H154" s="8" t="s">
        <v>142</v>
      </c>
      <c r="I154" s="8">
        <v>1063</v>
      </c>
      <c r="J154" s="8" t="s">
        <v>346</v>
      </c>
      <c r="K154" s="9">
        <v>45441</v>
      </c>
      <c r="L154" s="8" t="s">
        <v>334</v>
      </c>
      <c r="M154" s="9">
        <v>45441</v>
      </c>
      <c r="N154" s="62" t="s">
        <v>334</v>
      </c>
      <c r="O154" s="8">
        <v>525</v>
      </c>
      <c r="P154" s="10">
        <v>5.8659999999999997</v>
      </c>
      <c r="Q154" s="10" t="s">
        <v>51</v>
      </c>
      <c r="R154" s="8" t="s">
        <v>51</v>
      </c>
      <c r="S154" s="8" t="s">
        <v>8</v>
      </c>
      <c r="T154" s="8" t="s">
        <v>7</v>
      </c>
      <c r="U154" s="8" t="s">
        <v>7</v>
      </c>
      <c r="V154" s="9">
        <v>45485</v>
      </c>
      <c r="W154" s="8" t="s">
        <v>339</v>
      </c>
      <c r="X154" s="8" t="s">
        <v>517</v>
      </c>
      <c r="Y154" s="8" t="s">
        <v>51</v>
      </c>
      <c r="Z154" s="9">
        <v>45492</v>
      </c>
      <c r="AA154" s="8" t="s">
        <v>337</v>
      </c>
      <c r="AB154" s="8" t="s">
        <v>51</v>
      </c>
      <c r="AC154" s="11" t="s">
        <v>145</v>
      </c>
      <c r="AD154" s="11">
        <v>2291</v>
      </c>
      <c r="AE154" s="11"/>
      <c r="AF154" s="11"/>
      <c r="AG154" s="11"/>
    </row>
    <row r="155" spans="4:33" ht="25.5" customHeight="1">
      <c r="D155" s="8">
        <v>143</v>
      </c>
      <c r="E155" s="8" t="s">
        <v>30</v>
      </c>
      <c r="F155" s="11">
        <v>1000367</v>
      </c>
      <c r="G155" s="11">
        <v>1</v>
      </c>
      <c r="H155" s="8" t="s">
        <v>140</v>
      </c>
      <c r="I155" s="8">
        <v>1061</v>
      </c>
      <c r="J155" s="8" t="s">
        <v>346</v>
      </c>
      <c r="K155" s="9">
        <v>45443</v>
      </c>
      <c r="L155" s="8" t="s">
        <v>335</v>
      </c>
      <c r="M155" s="9">
        <v>45443</v>
      </c>
      <c r="N155" s="62" t="s">
        <v>335</v>
      </c>
      <c r="O155" s="8">
        <v>537</v>
      </c>
      <c r="P155" s="10">
        <v>2.367</v>
      </c>
      <c r="Q155" s="10" t="s">
        <v>51</v>
      </c>
      <c r="R155" s="8" t="s">
        <v>51</v>
      </c>
      <c r="S155" s="8" t="s">
        <v>8</v>
      </c>
      <c r="T155" s="8" t="s">
        <v>7</v>
      </c>
      <c r="U155" s="8" t="s">
        <v>7</v>
      </c>
      <c r="V155" s="9">
        <v>45485</v>
      </c>
      <c r="W155" s="8" t="s">
        <v>339</v>
      </c>
      <c r="X155" s="8" t="s">
        <v>517</v>
      </c>
      <c r="Y155" s="8" t="s">
        <v>51</v>
      </c>
      <c r="Z155" s="9">
        <v>45492</v>
      </c>
      <c r="AA155" s="8" t="s">
        <v>337</v>
      </c>
      <c r="AB155" s="8" t="s">
        <v>51</v>
      </c>
      <c r="AC155" s="11" t="s">
        <v>145</v>
      </c>
      <c r="AD155" s="11">
        <v>2291</v>
      </c>
      <c r="AE155" s="11"/>
      <c r="AF155" s="11"/>
      <c r="AG155" s="11"/>
    </row>
    <row r="156" spans="4:33" ht="25.5" customHeight="1">
      <c r="D156" s="8">
        <v>144</v>
      </c>
      <c r="E156" s="8" t="s">
        <v>30</v>
      </c>
      <c r="F156" s="11">
        <v>1000370</v>
      </c>
      <c r="G156" s="11">
        <v>1</v>
      </c>
      <c r="H156" s="8" t="s">
        <v>140</v>
      </c>
      <c r="I156" s="8">
        <v>1061</v>
      </c>
      <c r="J156" s="8" t="s">
        <v>346</v>
      </c>
      <c r="K156" s="9">
        <v>45446</v>
      </c>
      <c r="L156" s="8" t="s">
        <v>334</v>
      </c>
      <c r="M156" s="9">
        <v>45446</v>
      </c>
      <c r="N156" s="62" t="s">
        <v>334</v>
      </c>
      <c r="O156" s="8">
        <v>538</v>
      </c>
      <c r="P156" s="10">
        <v>1.9330000000000001</v>
      </c>
      <c r="Q156" s="10" t="s">
        <v>51</v>
      </c>
      <c r="R156" s="8" t="s">
        <v>51</v>
      </c>
      <c r="S156" s="8" t="s">
        <v>8</v>
      </c>
      <c r="T156" s="8" t="s">
        <v>7</v>
      </c>
      <c r="U156" s="8" t="s">
        <v>7</v>
      </c>
      <c r="V156" s="9">
        <v>45485</v>
      </c>
      <c r="W156" s="8" t="s">
        <v>339</v>
      </c>
      <c r="X156" s="8" t="s">
        <v>517</v>
      </c>
      <c r="Y156" s="8" t="s">
        <v>51</v>
      </c>
      <c r="Z156" s="9">
        <v>45492</v>
      </c>
      <c r="AA156" s="8" t="s">
        <v>337</v>
      </c>
      <c r="AB156" s="8" t="s">
        <v>51</v>
      </c>
      <c r="AC156" s="11" t="s">
        <v>145</v>
      </c>
      <c r="AD156" s="11">
        <v>2291</v>
      </c>
      <c r="AE156" s="11"/>
      <c r="AF156" s="11"/>
      <c r="AG156" s="11"/>
    </row>
    <row r="157" spans="4:33" ht="25.5" customHeight="1">
      <c r="D157" s="8">
        <v>145</v>
      </c>
      <c r="E157" s="8" t="s">
        <v>30</v>
      </c>
      <c r="F157" s="11">
        <v>1000373</v>
      </c>
      <c r="G157" s="11">
        <v>1</v>
      </c>
      <c r="H157" s="8" t="s">
        <v>140</v>
      </c>
      <c r="I157" s="8">
        <v>1061</v>
      </c>
      <c r="J157" s="8" t="s">
        <v>346</v>
      </c>
      <c r="K157" s="9">
        <v>45447</v>
      </c>
      <c r="L157" s="8" t="s">
        <v>334</v>
      </c>
      <c r="M157" s="9">
        <v>45447</v>
      </c>
      <c r="N157" s="62" t="s">
        <v>334</v>
      </c>
      <c r="O157" s="8">
        <v>536</v>
      </c>
      <c r="P157" s="10">
        <v>5.6280000000000001</v>
      </c>
      <c r="Q157" s="10" t="s">
        <v>51</v>
      </c>
      <c r="R157" s="8" t="s">
        <v>51</v>
      </c>
      <c r="S157" s="8" t="s">
        <v>8</v>
      </c>
      <c r="T157" s="8" t="s">
        <v>7</v>
      </c>
      <c r="U157" s="8" t="s">
        <v>7</v>
      </c>
      <c r="V157" s="9">
        <v>45485</v>
      </c>
      <c r="W157" s="8" t="s">
        <v>339</v>
      </c>
      <c r="X157" s="8" t="s">
        <v>517</v>
      </c>
      <c r="Y157" s="8" t="s">
        <v>51</v>
      </c>
      <c r="Z157" s="9">
        <v>45492</v>
      </c>
      <c r="AA157" s="8" t="s">
        <v>337</v>
      </c>
      <c r="AB157" s="8" t="s">
        <v>51</v>
      </c>
      <c r="AC157" s="11" t="s">
        <v>145</v>
      </c>
      <c r="AD157" s="11">
        <v>2291</v>
      </c>
      <c r="AE157" s="11"/>
      <c r="AF157" s="11"/>
      <c r="AG157" s="11"/>
    </row>
    <row r="158" spans="4:33" ht="25.5" customHeight="1">
      <c r="D158" s="8">
        <v>146</v>
      </c>
      <c r="E158" s="8" t="s">
        <v>41</v>
      </c>
      <c r="F158" s="11">
        <v>1000390</v>
      </c>
      <c r="G158" s="11">
        <v>1</v>
      </c>
      <c r="H158" s="8" t="s">
        <v>140</v>
      </c>
      <c r="I158" s="8">
        <v>1061</v>
      </c>
      <c r="J158" s="8" t="s">
        <v>346</v>
      </c>
      <c r="K158" s="9">
        <v>45450</v>
      </c>
      <c r="L158" s="8" t="s">
        <v>334</v>
      </c>
      <c r="M158" s="9">
        <v>45450</v>
      </c>
      <c r="N158" s="62" t="s">
        <v>334</v>
      </c>
      <c r="O158" s="8">
        <v>121</v>
      </c>
      <c r="P158" s="10">
        <v>4.875</v>
      </c>
      <c r="Q158" s="10" t="s">
        <v>50</v>
      </c>
      <c r="R158" s="8" t="s">
        <v>51</v>
      </c>
      <c r="S158" s="8" t="s">
        <v>7</v>
      </c>
      <c r="T158" s="8" t="s">
        <v>7</v>
      </c>
      <c r="U158" s="8" t="s">
        <v>7</v>
      </c>
      <c r="V158" s="9">
        <v>45485</v>
      </c>
      <c r="W158" s="8" t="s">
        <v>339</v>
      </c>
      <c r="X158" s="8" t="s">
        <v>517</v>
      </c>
      <c r="Y158" s="8" t="s">
        <v>51</v>
      </c>
      <c r="Z158" s="9">
        <v>45492</v>
      </c>
      <c r="AA158" s="8" t="s">
        <v>337</v>
      </c>
      <c r="AB158" s="8" t="s">
        <v>51</v>
      </c>
      <c r="AC158" s="11" t="s">
        <v>280</v>
      </c>
      <c r="AD158" s="11" t="s">
        <v>322</v>
      </c>
      <c r="AE158" s="11"/>
      <c r="AF158" s="11"/>
      <c r="AG158" s="11" t="s">
        <v>532</v>
      </c>
    </row>
    <row r="159" spans="4:33" ht="25.5" customHeight="1">
      <c r="D159" s="8">
        <v>147</v>
      </c>
      <c r="E159" s="8" t="s">
        <v>41</v>
      </c>
      <c r="F159" s="11">
        <v>1000399</v>
      </c>
      <c r="G159" s="11">
        <v>1</v>
      </c>
      <c r="H159" s="8" t="s">
        <v>141</v>
      </c>
      <c r="I159" s="8">
        <v>1063</v>
      </c>
      <c r="J159" s="8" t="s">
        <v>346</v>
      </c>
      <c r="K159" s="9">
        <v>45452</v>
      </c>
      <c r="L159" s="8" t="s">
        <v>333</v>
      </c>
      <c r="M159" s="9">
        <v>45452</v>
      </c>
      <c r="N159" s="62" t="s">
        <v>333</v>
      </c>
      <c r="O159" s="8">
        <v>121</v>
      </c>
      <c r="P159" s="10">
        <v>4.7549999999999999</v>
      </c>
      <c r="Q159" s="10" t="s">
        <v>51</v>
      </c>
      <c r="R159" s="8" t="s">
        <v>51</v>
      </c>
      <c r="S159" s="8" t="s">
        <v>8</v>
      </c>
      <c r="T159" s="8" t="s">
        <v>7</v>
      </c>
      <c r="U159" s="8" t="s">
        <v>7</v>
      </c>
      <c r="V159" s="9">
        <v>45485</v>
      </c>
      <c r="W159" s="8" t="s">
        <v>339</v>
      </c>
      <c r="X159" s="8" t="s">
        <v>517</v>
      </c>
      <c r="Y159" s="8" t="s">
        <v>51</v>
      </c>
      <c r="Z159" s="9">
        <v>45492</v>
      </c>
      <c r="AA159" s="8" t="s">
        <v>337</v>
      </c>
      <c r="AB159" s="8" t="s">
        <v>51</v>
      </c>
      <c r="AC159" s="11" t="s">
        <v>147</v>
      </c>
      <c r="AD159" s="11"/>
      <c r="AE159" s="11"/>
      <c r="AF159" s="11"/>
      <c r="AG159" s="11" t="s">
        <v>1125</v>
      </c>
    </row>
    <row r="160" spans="4:33" ht="25.5" customHeight="1">
      <c r="D160" s="8">
        <v>148</v>
      </c>
      <c r="E160" s="8" t="s">
        <v>41</v>
      </c>
      <c r="F160" s="11">
        <v>1000410</v>
      </c>
      <c r="G160" s="11">
        <v>1</v>
      </c>
      <c r="H160" s="8" t="s">
        <v>140</v>
      </c>
      <c r="I160" s="8">
        <v>1061</v>
      </c>
      <c r="J160" s="8" t="s">
        <v>346</v>
      </c>
      <c r="K160" s="9">
        <v>45454</v>
      </c>
      <c r="L160" s="8" t="s">
        <v>333</v>
      </c>
      <c r="M160" s="9">
        <v>45454</v>
      </c>
      <c r="N160" s="62" t="s">
        <v>333</v>
      </c>
      <c r="O160" s="8">
        <v>121</v>
      </c>
      <c r="P160" s="10">
        <v>5.6059999999999999</v>
      </c>
      <c r="Q160" s="10" t="s">
        <v>51</v>
      </c>
      <c r="R160" s="8" t="s">
        <v>51</v>
      </c>
      <c r="S160" s="8" t="s">
        <v>8</v>
      </c>
      <c r="T160" s="8" t="s">
        <v>7</v>
      </c>
      <c r="U160" s="8" t="s">
        <v>7</v>
      </c>
      <c r="V160" s="9">
        <v>45485</v>
      </c>
      <c r="W160" s="8" t="s">
        <v>339</v>
      </c>
      <c r="X160" s="8" t="s">
        <v>517</v>
      </c>
      <c r="Y160" s="8" t="s">
        <v>51</v>
      </c>
      <c r="Z160" s="9">
        <v>45492</v>
      </c>
      <c r="AA160" s="8" t="s">
        <v>337</v>
      </c>
      <c r="AB160" s="8" t="s">
        <v>51</v>
      </c>
      <c r="AC160" s="11" t="s">
        <v>147</v>
      </c>
      <c r="AD160" s="11"/>
      <c r="AE160" s="11" t="s">
        <v>959</v>
      </c>
      <c r="AF160" s="11" t="s">
        <v>716</v>
      </c>
      <c r="AG160" s="11"/>
    </row>
    <row r="161" spans="4:33" ht="25.5" customHeight="1">
      <c r="D161" s="8">
        <v>149</v>
      </c>
      <c r="E161" s="8" t="s">
        <v>41</v>
      </c>
      <c r="F161" s="11">
        <v>1000411</v>
      </c>
      <c r="G161" s="11">
        <v>1</v>
      </c>
      <c r="H161" s="8" t="s">
        <v>141</v>
      </c>
      <c r="I161" s="8">
        <v>1063</v>
      </c>
      <c r="J161" s="8" t="s">
        <v>346</v>
      </c>
      <c r="K161" s="9">
        <v>45454</v>
      </c>
      <c r="L161" s="8" t="s">
        <v>333</v>
      </c>
      <c r="M161" s="9">
        <v>45454</v>
      </c>
      <c r="N161" s="62" t="s">
        <v>333</v>
      </c>
      <c r="O161" s="8">
        <v>122</v>
      </c>
      <c r="P161" s="10">
        <v>5.89</v>
      </c>
      <c r="Q161" s="10" t="s">
        <v>51</v>
      </c>
      <c r="R161" s="8" t="s">
        <v>51</v>
      </c>
      <c r="S161" s="8" t="s">
        <v>8</v>
      </c>
      <c r="T161" s="8" t="s">
        <v>7</v>
      </c>
      <c r="U161" s="8" t="s">
        <v>7</v>
      </c>
      <c r="V161" s="9">
        <v>45485</v>
      </c>
      <c r="W161" s="8" t="s">
        <v>339</v>
      </c>
      <c r="X161" s="8" t="s">
        <v>517</v>
      </c>
      <c r="Y161" s="8" t="s">
        <v>51</v>
      </c>
      <c r="Z161" s="9">
        <v>45492</v>
      </c>
      <c r="AA161" s="8" t="s">
        <v>337</v>
      </c>
      <c r="AB161" s="8" t="s">
        <v>51</v>
      </c>
      <c r="AC161" s="11" t="s">
        <v>147</v>
      </c>
      <c r="AD161" s="11"/>
      <c r="AE161" s="11" t="s">
        <v>959</v>
      </c>
      <c r="AF161" s="11" t="s">
        <v>716</v>
      </c>
      <c r="AG161" s="11"/>
    </row>
    <row r="162" spans="4:33" ht="25.5" customHeight="1">
      <c r="D162" s="8">
        <v>150</v>
      </c>
      <c r="E162" s="8" t="s">
        <v>41</v>
      </c>
      <c r="F162" s="11">
        <v>1000412</v>
      </c>
      <c r="G162" s="11">
        <v>1</v>
      </c>
      <c r="H162" s="8" t="s">
        <v>142</v>
      </c>
      <c r="I162" s="8">
        <v>1064</v>
      </c>
      <c r="J162" s="8" t="s">
        <v>346</v>
      </c>
      <c r="K162" s="9">
        <v>45454</v>
      </c>
      <c r="L162" s="8" t="s">
        <v>333</v>
      </c>
      <c r="M162" s="9">
        <v>45454</v>
      </c>
      <c r="N162" s="62" t="s">
        <v>333</v>
      </c>
      <c r="O162" s="8">
        <v>122</v>
      </c>
      <c r="P162" s="10">
        <v>3.4929999999999999</v>
      </c>
      <c r="Q162" s="10" t="s">
        <v>51</v>
      </c>
      <c r="R162" s="8" t="s">
        <v>51</v>
      </c>
      <c r="S162" s="8" t="s">
        <v>8</v>
      </c>
      <c r="T162" s="8" t="s">
        <v>7</v>
      </c>
      <c r="U162" s="8" t="s">
        <v>7</v>
      </c>
      <c r="V162" s="9">
        <v>45485</v>
      </c>
      <c r="W162" s="8" t="s">
        <v>339</v>
      </c>
      <c r="X162" s="8" t="s">
        <v>517</v>
      </c>
      <c r="Y162" s="8" t="s">
        <v>51</v>
      </c>
      <c r="Z162" s="9">
        <v>45492</v>
      </c>
      <c r="AA162" s="8" t="s">
        <v>337</v>
      </c>
      <c r="AB162" s="8" t="s">
        <v>51</v>
      </c>
      <c r="AC162" s="11" t="s">
        <v>147</v>
      </c>
      <c r="AD162" s="11"/>
      <c r="AE162" s="11" t="s">
        <v>959</v>
      </c>
      <c r="AF162" s="11" t="s">
        <v>716</v>
      </c>
      <c r="AG162" s="11"/>
    </row>
    <row r="163" spans="4:33" ht="25.5" customHeight="1">
      <c r="D163" s="8">
        <v>151</v>
      </c>
      <c r="E163" s="8" t="s">
        <v>41</v>
      </c>
      <c r="F163" s="11">
        <v>1000418</v>
      </c>
      <c r="G163" s="11">
        <v>1</v>
      </c>
      <c r="H163" s="8" t="s">
        <v>142</v>
      </c>
      <c r="I163" s="8">
        <v>1064</v>
      </c>
      <c r="J163" s="8" t="s">
        <v>346</v>
      </c>
      <c r="K163" s="9">
        <v>45455</v>
      </c>
      <c r="L163" s="8" t="s">
        <v>333</v>
      </c>
      <c r="M163" s="9">
        <v>45455</v>
      </c>
      <c r="N163" s="62" t="s">
        <v>333</v>
      </c>
      <c r="O163" s="8">
        <v>122</v>
      </c>
      <c r="P163" s="10">
        <v>2.2320000000000002</v>
      </c>
      <c r="Q163" s="10" t="s">
        <v>51</v>
      </c>
      <c r="R163" s="8" t="s">
        <v>51</v>
      </c>
      <c r="S163" s="8" t="s">
        <v>8</v>
      </c>
      <c r="T163" s="8" t="s">
        <v>7</v>
      </c>
      <c r="U163" s="8" t="s">
        <v>7</v>
      </c>
      <c r="V163" s="9">
        <v>45485</v>
      </c>
      <c r="W163" s="8" t="s">
        <v>339</v>
      </c>
      <c r="X163" s="8" t="s">
        <v>517</v>
      </c>
      <c r="Y163" s="8" t="s">
        <v>51</v>
      </c>
      <c r="Z163" s="9">
        <v>45492</v>
      </c>
      <c r="AA163" s="8" t="s">
        <v>337</v>
      </c>
      <c r="AB163" s="8" t="s">
        <v>51</v>
      </c>
      <c r="AC163" s="11" t="s">
        <v>147</v>
      </c>
      <c r="AD163" s="11"/>
      <c r="AE163" s="11" t="s">
        <v>880</v>
      </c>
      <c r="AF163" s="11" t="s">
        <v>878</v>
      </c>
      <c r="AG163" s="11"/>
    </row>
    <row r="164" spans="4:33" ht="25.5" customHeight="1">
      <c r="D164" s="8">
        <v>152</v>
      </c>
      <c r="E164" s="8" t="s">
        <v>41</v>
      </c>
      <c r="F164" s="11">
        <v>1000421</v>
      </c>
      <c r="G164" s="11">
        <v>1</v>
      </c>
      <c r="H164" s="8" t="s">
        <v>142</v>
      </c>
      <c r="I164" s="8">
        <v>1064</v>
      </c>
      <c r="J164" s="8" t="s">
        <v>346</v>
      </c>
      <c r="K164" s="9">
        <v>45456</v>
      </c>
      <c r="L164" s="8" t="s">
        <v>333</v>
      </c>
      <c r="M164" s="9">
        <v>45456</v>
      </c>
      <c r="N164" s="62" t="s">
        <v>333</v>
      </c>
      <c r="O164" s="8">
        <v>122</v>
      </c>
      <c r="P164" s="10">
        <v>5.29</v>
      </c>
      <c r="Q164" s="10" t="s">
        <v>51</v>
      </c>
      <c r="R164" s="8" t="s">
        <v>51</v>
      </c>
      <c r="S164" s="8" t="s">
        <v>8</v>
      </c>
      <c r="T164" s="8" t="s">
        <v>7</v>
      </c>
      <c r="U164" s="8" t="s">
        <v>7</v>
      </c>
      <c r="V164" s="9">
        <v>45485</v>
      </c>
      <c r="W164" s="8" t="s">
        <v>339</v>
      </c>
      <c r="X164" s="8" t="s">
        <v>517</v>
      </c>
      <c r="Y164" s="8" t="s">
        <v>51</v>
      </c>
      <c r="Z164" s="9">
        <v>45492</v>
      </c>
      <c r="AA164" s="8" t="s">
        <v>337</v>
      </c>
      <c r="AB164" s="8" t="s">
        <v>51</v>
      </c>
      <c r="AC164" s="11" t="s">
        <v>147</v>
      </c>
      <c r="AD164" s="11"/>
      <c r="AE164" s="11" t="s">
        <v>880</v>
      </c>
      <c r="AF164" s="11" t="s">
        <v>878</v>
      </c>
      <c r="AG164" s="11"/>
    </row>
    <row r="165" spans="4:33" ht="25.5" customHeight="1">
      <c r="D165" s="8">
        <v>153</v>
      </c>
      <c r="E165" s="8" t="s">
        <v>41</v>
      </c>
      <c r="F165" s="11">
        <v>1000422</v>
      </c>
      <c r="G165" s="11">
        <v>1</v>
      </c>
      <c r="H165" s="8" t="s">
        <v>140</v>
      </c>
      <c r="I165" s="8">
        <v>1061</v>
      </c>
      <c r="J165" s="8" t="s">
        <v>346</v>
      </c>
      <c r="K165" s="9">
        <v>45457</v>
      </c>
      <c r="L165" s="8" t="s">
        <v>334</v>
      </c>
      <c r="M165" s="9">
        <v>45457</v>
      </c>
      <c r="N165" s="62" t="s">
        <v>334</v>
      </c>
      <c r="O165" s="8">
        <v>121</v>
      </c>
      <c r="P165" s="10">
        <v>5.726</v>
      </c>
      <c r="Q165" s="10" t="s">
        <v>51</v>
      </c>
      <c r="R165" s="8" t="s">
        <v>51</v>
      </c>
      <c r="S165" s="8" t="s">
        <v>8</v>
      </c>
      <c r="T165" s="8" t="s">
        <v>7</v>
      </c>
      <c r="U165" s="8" t="s">
        <v>7</v>
      </c>
      <c r="V165" s="9">
        <v>45485</v>
      </c>
      <c r="W165" s="8" t="s">
        <v>339</v>
      </c>
      <c r="X165" s="8" t="s">
        <v>517</v>
      </c>
      <c r="Y165" s="8" t="s">
        <v>51</v>
      </c>
      <c r="Z165" s="9">
        <v>45492</v>
      </c>
      <c r="AA165" s="8" t="s">
        <v>337</v>
      </c>
      <c r="AB165" s="8" t="s">
        <v>51</v>
      </c>
      <c r="AC165" s="11" t="s">
        <v>147</v>
      </c>
      <c r="AD165" s="11"/>
      <c r="AE165" s="11" t="s">
        <v>880</v>
      </c>
      <c r="AF165" s="11" t="s">
        <v>878</v>
      </c>
      <c r="AG165" s="11"/>
    </row>
    <row r="166" spans="4:33" ht="25.5" customHeight="1">
      <c r="D166" s="8">
        <v>154</v>
      </c>
      <c r="E166" s="8" t="s">
        <v>41</v>
      </c>
      <c r="F166" s="11">
        <v>1000428</v>
      </c>
      <c r="G166" s="11">
        <v>1</v>
      </c>
      <c r="H166" s="8" t="s">
        <v>140</v>
      </c>
      <c r="I166" s="8">
        <v>1061</v>
      </c>
      <c r="J166" s="8" t="s">
        <v>346</v>
      </c>
      <c r="K166" s="9">
        <v>45458</v>
      </c>
      <c r="L166" s="8" t="s">
        <v>333</v>
      </c>
      <c r="M166" s="9">
        <v>45458</v>
      </c>
      <c r="N166" s="62" t="s">
        <v>333</v>
      </c>
      <c r="O166" s="8">
        <v>121</v>
      </c>
      <c r="P166" s="10">
        <v>5.843</v>
      </c>
      <c r="Q166" s="10" t="s">
        <v>51</v>
      </c>
      <c r="R166" s="8" t="s">
        <v>51</v>
      </c>
      <c r="S166" s="8" t="s">
        <v>8</v>
      </c>
      <c r="T166" s="8" t="s">
        <v>7</v>
      </c>
      <c r="U166" s="8" t="s">
        <v>7</v>
      </c>
      <c r="V166" s="9">
        <v>45485</v>
      </c>
      <c r="W166" s="8" t="s">
        <v>339</v>
      </c>
      <c r="X166" s="8" t="s">
        <v>517</v>
      </c>
      <c r="Y166" s="8" t="s">
        <v>51</v>
      </c>
      <c r="Z166" s="9">
        <v>45492</v>
      </c>
      <c r="AA166" s="8" t="s">
        <v>337</v>
      </c>
      <c r="AB166" s="8" t="s">
        <v>51</v>
      </c>
      <c r="AC166" s="11" t="s">
        <v>147</v>
      </c>
      <c r="AD166" s="11"/>
      <c r="AE166" s="11" t="s">
        <v>880</v>
      </c>
      <c r="AF166" s="11" t="s">
        <v>878</v>
      </c>
      <c r="AG166" s="11"/>
    </row>
    <row r="167" spans="4:33" ht="25.5" customHeight="1">
      <c r="D167" s="8">
        <v>155</v>
      </c>
      <c r="E167" s="8" t="s">
        <v>41</v>
      </c>
      <c r="F167" s="11">
        <v>1000429</v>
      </c>
      <c r="G167" s="11">
        <v>1</v>
      </c>
      <c r="H167" s="8" t="s">
        <v>141</v>
      </c>
      <c r="I167" s="8">
        <v>1063</v>
      </c>
      <c r="J167" s="8" t="s">
        <v>346</v>
      </c>
      <c r="K167" s="9">
        <v>45458</v>
      </c>
      <c r="L167" s="8" t="s">
        <v>333</v>
      </c>
      <c r="M167" s="9">
        <v>45458</v>
      </c>
      <c r="N167" s="62" t="s">
        <v>333</v>
      </c>
      <c r="O167" s="8">
        <v>122</v>
      </c>
      <c r="P167" s="10">
        <v>5.2809999999999997</v>
      </c>
      <c r="Q167" s="10" t="s">
        <v>51</v>
      </c>
      <c r="R167" s="8" t="s">
        <v>51</v>
      </c>
      <c r="S167" s="8" t="s">
        <v>7</v>
      </c>
      <c r="T167" s="8" t="s">
        <v>7</v>
      </c>
      <c r="U167" s="8" t="s">
        <v>7</v>
      </c>
      <c r="V167" s="9">
        <v>45485</v>
      </c>
      <c r="W167" s="8" t="s">
        <v>339</v>
      </c>
      <c r="X167" s="8" t="s">
        <v>517</v>
      </c>
      <c r="Y167" s="8" t="s">
        <v>51</v>
      </c>
      <c r="Z167" s="9">
        <v>45492</v>
      </c>
      <c r="AA167" s="8" t="s">
        <v>337</v>
      </c>
      <c r="AB167" s="8" t="s">
        <v>51</v>
      </c>
      <c r="AC167" s="11" t="s">
        <v>145</v>
      </c>
      <c r="AD167" s="11" t="s">
        <v>134</v>
      </c>
      <c r="AE167" s="11"/>
      <c r="AF167" s="11"/>
      <c r="AG167" s="11" t="s">
        <v>538</v>
      </c>
    </row>
    <row r="168" spans="4:33" ht="25.5" customHeight="1">
      <c r="D168" s="8">
        <v>156</v>
      </c>
      <c r="E168" s="8" t="s">
        <v>41</v>
      </c>
      <c r="F168" s="11">
        <v>1000430</v>
      </c>
      <c r="G168" s="11">
        <v>1</v>
      </c>
      <c r="H168" s="8" t="s">
        <v>142</v>
      </c>
      <c r="I168" s="8">
        <v>1064</v>
      </c>
      <c r="J168" s="8" t="s">
        <v>346</v>
      </c>
      <c r="K168" s="9">
        <v>45458</v>
      </c>
      <c r="L168" s="8" t="s">
        <v>333</v>
      </c>
      <c r="M168" s="9">
        <v>45458</v>
      </c>
      <c r="N168" s="62" t="s">
        <v>333</v>
      </c>
      <c r="O168" s="8">
        <v>122</v>
      </c>
      <c r="P168" s="10">
        <v>2.5289999999999999</v>
      </c>
      <c r="Q168" s="10" t="s">
        <v>51</v>
      </c>
      <c r="R168" s="8" t="s">
        <v>51</v>
      </c>
      <c r="S168" s="8" t="s">
        <v>8</v>
      </c>
      <c r="T168" s="8" t="s">
        <v>7</v>
      </c>
      <c r="U168" s="8" t="s">
        <v>7</v>
      </c>
      <c r="V168" s="9">
        <v>45485</v>
      </c>
      <c r="W168" s="8" t="s">
        <v>339</v>
      </c>
      <c r="X168" s="8" t="s">
        <v>517</v>
      </c>
      <c r="Y168" s="8" t="s">
        <v>51</v>
      </c>
      <c r="Z168" s="9">
        <v>45492</v>
      </c>
      <c r="AA168" s="8" t="s">
        <v>337</v>
      </c>
      <c r="AB168" s="8" t="s">
        <v>51</v>
      </c>
      <c r="AC168" s="11" t="s">
        <v>147</v>
      </c>
      <c r="AD168" s="11"/>
      <c r="AE168" s="11" t="s">
        <v>880</v>
      </c>
      <c r="AF168" s="11" t="s">
        <v>878</v>
      </c>
      <c r="AG168" s="11"/>
    </row>
    <row r="169" spans="4:33" ht="25.5" customHeight="1">
      <c r="D169" s="8">
        <v>157</v>
      </c>
      <c r="E169" s="8" t="s">
        <v>41</v>
      </c>
      <c r="F169" s="11">
        <v>1000433</v>
      </c>
      <c r="G169" s="11">
        <v>1</v>
      </c>
      <c r="H169" s="8" t="s">
        <v>142</v>
      </c>
      <c r="I169" s="8">
        <v>1064</v>
      </c>
      <c r="J169" s="8" t="s">
        <v>346</v>
      </c>
      <c r="K169" s="9">
        <v>45458</v>
      </c>
      <c r="L169" s="8" t="s">
        <v>333</v>
      </c>
      <c r="M169" s="9">
        <v>45458</v>
      </c>
      <c r="N169" s="62" t="s">
        <v>333</v>
      </c>
      <c r="O169" s="8">
        <v>122</v>
      </c>
      <c r="P169" s="10">
        <v>5.1260000000000003</v>
      </c>
      <c r="Q169" s="10" t="s">
        <v>51</v>
      </c>
      <c r="R169" s="8" t="s">
        <v>51</v>
      </c>
      <c r="S169" s="8" t="s">
        <v>8</v>
      </c>
      <c r="T169" s="8" t="s">
        <v>7</v>
      </c>
      <c r="U169" s="8" t="s">
        <v>7</v>
      </c>
      <c r="V169" s="9">
        <v>45485</v>
      </c>
      <c r="W169" s="8" t="s">
        <v>339</v>
      </c>
      <c r="X169" s="8" t="s">
        <v>517</v>
      </c>
      <c r="Y169" s="8" t="s">
        <v>51</v>
      </c>
      <c r="Z169" s="9">
        <v>45492</v>
      </c>
      <c r="AA169" s="8" t="s">
        <v>337</v>
      </c>
      <c r="AB169" s="8" t="s">
        <v>51</v>
      </c>
      <c r="AC169" s="11" t="s">
        <v>147</v>
      </c>
      <c r="AD169" s="11"/>
      <c r="AE169" s="11" t="s">
        <v>880</v>
      </c>
      <c r="AF169" s="11" t="s">
        <v>878</v>
      </c>
      <c r="AG169" s="11"/>
    </row>
    <row r="170" spans="4:33" ht="25.5" customHeight="1">
      <c r="D170" s="8">
        <v>158</v>
      </c>
      <c r="E170" s="8" t="s">
        <v>41</v>
      </c>
      <c r="F170" s="11">
        <v>1000435</v>
      </c>
      <c r="G170" s="11">
        <v>1</v>
      </c>
      <c r="H170" s="8" t="s">
        <v>141</v>
      </c>
      <c r="I170" s="8">
        <v>1063</v>
      </c>
      <c r="J170" s="8" t="s">
        <v>346</v>
      </c>
      <c r="K170" s="9">
        <v>45460</v>
      </c>
      <c r="L170" s="8" t="s">
        <v>334</v>
      </c>
      <c r="M170" s="9">
        <v>45460</v>
      </c>
      <c r="N170" s="62" t="s">
        <v>334</v>
      </c>
      <c r="O170" s="8">
        <v>121</v>
      </c>
      <c r="P170" s="10">
        <v>3.1739999999999999</v>
      </c>
      <c r="Q170" s="10" t="s">
        <v>51</v>
      </c>
      <c r="R170" s="8" t="s">
        <v>51</v>
      </c>
      <c r="S170" s="8" t="s">
        <v>8</v>
      </c>
      <c r="T170" s="8" t="s">
        <v>7</v>
      </c>
      <c r="U170" s="8" t="s">
        <v>7</v>
      </c>
      <c r="V170" s="9">
        <v>45625</v>
      </c>
      <c r="W170" s="8" t="s">
        <v>339</v>
      </c>
      <c r="X170" s="8" t="s">
        <v>753</v>
      </c>
      <c r="Y170" s="8" t="s">
        <v>51</v>
      </c>
      <c r="Z170" s="9">
        <v>45688</v>
      </c>
      <c r="AA170" s="8" t="s">
        <v>337</v>
      </c>
      <c r="AB170" s="8" t="s">
        <v>51</v>
      </c>
      <c r="AC170" s="11" t="s">
        <v>145</v>
      </c>
      <c r="AD170" s="11"/>
      <c r="AE170" s="11"/>
      <c r="AF170" s="11"/>
      <c r="AG170" s="11"/>
    </row>
    <row r="171" spans="4:33" ht="25.5" customHeight="1">
      <c r="D171" s="8">
        <v>159</v>
      </c>
      <c r="E171" s="8" t="s">
        <v>41</v>
      </c>
      <c r="F171" s="11">
        <v>1000436</v>
      </c>
      <c r="G171" s="11">
        <v>1</v>
      </c>
      <c r="H171" s="8" t="s">
        <v>142</v>
      </c>
      <c r="I171" s="8">
        <v>1064</v>
      </c>
      <c r="J171" s="8" t="s">
        <v>346</v>
      </c>
      <c r="K171" s="9">
        <v>45460</v>
      </c>
      <c r="L171" s="8" t="s">
        <v>334</v>
      </c>
      <c r="M171" s="9">
        <v>45460</v>
      </c>
      <c r="N171" s="62" t="s">
        <v>334</v>
      </c>
      <c r="O171" s="8">
        <v>121</v>
      </c>
      <c r="P171" s="10">
        <v>2.3319999999999999</v>
      </c>
      <c r="Q171" s="10" t="s">
        <v>51</v>
      </c>
      <c r="R171" s="8" t="s">
        <v>51</v>
      </c>
      <c r="S171" s="8" t="s">
        <v>8</v>
      </c>
      <c r="T171" s="8" t="s">
        <v>7</v>
      </c>
      <c r="U171" s="8" t="s">
        <v>7</v>
      </c>
      <c r="V171" s="9">
        <v>45625</v>
      </c>
      <c r="W171" s="8" t="s">
        <v>339</v>
      </c>
      <c r="X171" s="8" t="s">
        <v>753</v>
      </c>
      <c r="Y171" s="8" t="s">
        <v>51</v>
      </c>
      <c r="Z171" s="9">
        <v>45688</v>
      </c>
      <c r="AA171" s="8" t="s">
        <v>337</v>
      </c>
      <c r="AB171" s="8" t="s">
        <v>51</v>
      </c>
      <c r="AC171" s="11" t="s">
        <v>145</v>
      </c>
      <c r="AD171" s="11"/>
      <c r="AE171" s="11"/>
      <c r="AF171" s="11"/>
      <c r="AG171" s="11"/>
    </row>
    <row r="172" spans="4:33" ht="25.5" customHeight="1">
      <c r="D172" s="8">
        <v>160</v>
      </c>
      <c r="E172" s="8" t="s">
        <v>41</v>
      </c>
      <c r="F172" s="11">
        <v>1000438</v>
      </c>
      <c r="G172" s="11">
        <v>1</v>
      </c>
      <c r="H172" s="8" t="s">
        <v>141</v>
      </c>
      <c r="I172" s="8">
        <v>1063</v>
      </c>
      <c r="J172" s="8" t="s">
        <v>346</v>
      </c>
      <c r="K172" s="9">
        <v>45461</v>
      </c>
      <c r="L172" s="8" t="s">
        <v>334</v>
      </c>
      <c r="M172" s="9">
        <v>45461</v>
      </c>
      <c r="N172" s="62" t="s">
        <v>334</v>
      </c>
      <c r="O172" s="8">
        <v>122</v>
      </c>
      <c r="P172" s="10">
        <v>4.9370000000000003</v>
      </c>
      <c r="Q172" s="10" t="s">
        <v>51</v>
      </c>
      <c r="R172" s="8" t="s">
        <v>51</v>
      </c>
      <c r="S172" s="8" t="s">
        <v>8</v>
      </c>
      <c r="V172" s="9"/>
      <c r="Z172" s="9"/>
      <c r="AC172" s="11" t="s">
        <v>34</v>
      </c>
      <c r="AD172" s="11"/>
      <c r="AE172" s="11" t="s">
        <v>684</v>
      </c>
      <c r="AF172" s="11"/>
      <c r="AG172" s="11" t="s">
        <v>688</v>
      </c>
    </row>
    <row r="173" spans="4:33" ht="25.5" customHeight="1">
      <c r="D173" s="8">
        <v>161</v>
      </c>
      <c r="E173" s="8" t="s">
        <v>41</v>
      </c>
      <c r="F173" s="11">
        <v>1000439</v>
      </c>
      <c r="G173" s="11">
        <v>1</v>
      </c>
      <c r="H173" s="8" t="s">
        <v>142</v>
      </c>
      <c r="I173" s="8">
        <v>1064</v>
      </c>
      <c r="J173" s="8" t="s">
        <v>346</v>
      </c>
      <c r="K173" s="9">
        <v>45461</v>
      </c>
      <c r="L173" s="8" t="s">
        <v>334</v>
      </c>
      <c r="M173" s="9">
        <v>45461</v>
      </c>
      <c r="N173" s="62" t="s">
        <v>334</v>
      </c>
      <c r="O173" s="8">
        <v>122</v>
      </c>
      <c r="P173" s="10">
        <v>2.6749999999999998</v>
      </c>
      <c r="Q173" s="10" t="s">
        <v>51</v>
      </c>
      <c r="R173" s="8" t="s">
        <v>51</v>
      </c>
      <c r="S173" s="8" t="s">
        <v>8</v>
      </c>
      <c r="V173" s="9"/>
      <c r="Z173" s="9"/>
      <c r="AC173" s="11" t="s">
        <v>34</v>
      </c>
      <c r="AD173" s="11"/>
      <c r="AE173" s="11" t="s">
        <v>684</v>
      </c>
      <c r="AF173" s="11"/>
      <c r="AG173" s="11"/>
    </row>
    <row r="174" spans="4:33" ht="25.5" customHeight="1">
      <c r="D174" s="8">
        <v>162</v>
      </c>
      <c r="E174" s="8" t="s">
        <v>41</v>
      </c>
      <c r="F174" s="11">
        <v>1000440</v>
      </c>
      <c r="G174" s="11">
        <v>1</v>
      </c>
      <c r="H174" s="8" t="s">
        <v>141</v>
      </c>
      <c r="I174" s="8">
        <v>1063</v>
      </c>
      <c r="J174" s="8" t="s">
        <v>346</v>
      </c>
      <c r="K174" s="9">
        <v>45462</v>
      </c>
      <c r="L174" s="8" t="s">
        <v>334</v>
      </c>
      <c r="M174" s="9">
        <v>45462</v>
      </c>
      <c r="N174" s="62" t="s">
        <v>334</v>
      </c>
      <c r="O174" s="8">
        <v>121</v>
      </c>
      <c r="P174" s="10">
        <v>3.758</v>
      </c>
      <c r="Q174" s="10" t="s">
        <v>51</v>
      </c>
      <c r="R174" s="8" t="s">
        <v>51</v>
      </c>
      <c r="S174" s="8" t="s">
        <v>8</v>
      </c>
      <c r="V174" s="9"/>
      <c r="Z174" s="9"/>
      <c r="AC174" s="11" t="s">
        <v>34</v>
      </c>
      <c r="AD174" s="11"/>
      <c r="AE174" s="11" t="s">
        <v>684</v>
      </c>
      <c r="AF174" s="11"/>
      <c r="AG174" s="11"/>
    </row>
    <row r="175" spans="4:33" ht="25.5" customHeight="1">
      <c r="D175" s="8">
        <v>163</v>
      </c>
      <c r="E175" s="8" t="s">
        <v>41</v>
      </c>
      <c r="F175" s="11">
        <v>1000441</v>
      </c>
      <c r="G175" s="11">
        <v>1</v>
      </c>
      <c r="H175" s="8" t="s">
        <v>142</v>
      </c>
      <c r="I175" s="8">
        <v>1064</v>
      </c>
      <c r="J175" s="8" t="s">
        <v>346</v>
      </c>
      <c r="K175" s="9">
        <v>45462</v>
      </c>
      <c r="L175" s="8" t="s">
        <v>334</v>
      </c>
      <c r="M175" s="9">
        <v>45462</v>
      </c>
      <c r="N175" s="62" t="s">
        <v>334</v>
      </c>
      <c r="O175" s="8">
        <v>122</v>
      </c>
      <c r="P175" s="10">
        <v>4.9809999999999999</v>
      </c>
      <c r="Q175" s="10" t="s">
        <v>51</v>
      </c>
      <c r="R175" s="8" t="s">
        <v>51</v>
      </c>
      <c r="S175" s="8" t="s">
        <v>8</v>
      </c>
      <c r="V175" s="9"/>
      <c r="Z175" s="9"/>
      <c r="AC175" s="11" t="s">
        <v>34</v>
      </c>
      <c r="AD175" s="11"/>
      <c r="AE175" s="11" t="s">
        <v>684</v>
      </c>
      <c r="AF175" s="11"/>
      <c r="AG175" s="11"/>
    </row>
    <row r="176" spans="4:33" ht="25.5" customHeight="1">
      <c r="D176" s="8">
        <v>164</v>
      </c>
      <c r="E176" s="8" t="s">
        <v>41</v>
      </c>
      <c r="F176" s="11">
        <v>1000443</v>
      </c>
      <c r="G176" s="11">
        <v>1</v>
      </c>
      <c r="H176" s="8" t="s">
        <v>141</v>
      </c>
      <c r="I176" s="8">
        <v>1063</v>
      </c>
      <c r="J176" s="8" t="s">
        <v>346</v>
      </c>
      <c r="K176" s="9">
        <v>45463</v>
      </c>
      <c r="L176" s="8" t="s">
        <v>334</v>
      </c>
      <c r="M176" s="9">
        <v>45463</v>
      </c>
      <c r="N176" s="62" t="s">
        <v>334</v>
      </c>
      <c r="O176" s="8">
        <v>122</v>
      </c>
      <c r="P176" s="10">
        <v>2.8260000000000001</v>
      </c>
      <c r="Q176" s="10" t="s">
        <v>51</v>
      </c>
      <c r="R176" s="8" t="s">
        <v>51</v>
      </c>
      <c r="S176" s="8" t="s">
        <v>8</v>
      </c>
      <c r="V176" s="9"/>
      <c r="Z176" s="9"/>
      <c r="AC176" s="11" t="s">
        <v>34</v>
      </c>
      <c r="AD176" s="11"/>
      <c r="AE176" s="11" t="s">
        <v>684</v>
      </c>
      <c r="AF176" s="11"/>
      <c r="AG176" s="11"/>
    </row>
    <row r="177" spans="4:33" ht="25.5" customHeight="1">
      <c r="D177" s="8">
        <v>165</v>
      </c>
      <c r="E177" s="8" t="s">
        <v>41</v>
      </c>
      <c r="F177" s="11">
        <v>1000444</v>
      </c>
      <c r="G177" s="11">
        <v>1</v>
      </c>
      <c r="H177" s="8" t="s">
        <v>142</v>
      </c>
      <c r="I177" s="8">
        <v>1061</v>
      </c>
      <c r="J177" s="8" t="s">
        <v>346</v>
      </c>
      <c r="K177" s="9">
        <v>45463</v>
      </c>
      <c r="L177" s="8" t="s">
        <v>334</v>
      </c>
      <c r="M177" s="9">
        <v>45463</v>
      </c>
      <c r="N177" s="62" t="s">
        <v>334</v>
      </c>
      <c r="O177" s="8">
        <v>121</v>
      </c>
      <c r="P177" s="10">
        <v>3.3759999999999999</v>
      </c>
      <c r="Q177" s="10" t="s">
        <v>51</v>
      </c>
      <c r="R177" s="8" t="s">
        <v>51</v>
      </c>
      <c r="S177" s="8" t="s">
        <v>8</v>
      </c>
      <c r="V177" s="9"/>
      <c r="Z177" s="9"/>
      <c r="AC177" s="11" t="s">
        <v>34</v>
      </c>
      <c r="AD177" s="11"/>
      <c r="AE177" s="11" t="s">
        <v>684</v>
      </c>
      <c r="AF177" s="11"/>
      <c r="AG177" s="11"/>
    </row>
    <row r="178" spans="4:33" ht="25.5" customHeight="1">
      <c r="D178" s="8">
        <v>166</v>
      </c>
      <c r="E178" s="8" t="s">
        <v>41</v>
      </c>
      <c r="F178" s="11">
        <v>1000445</v>
      </c>
      <c r="G178" s="11">
        <v>1</v>
      </c>
      <c r="H178" s="8" t="s">
        <v>140</v>
      </c>
      <c r="I178" s="8">
        <v>1064</v>
      </c>
      <c r="J178" s="8" t="s">
        <v>346</v>
      </c>
      <c r="K178" s="9">
        <v>45464</v>
      </c>
      <c r="L178" s="8" t="s">
        <v>334</v>
      </c>
      <c r="M178" s="9">
        <v>45464</v>
      </c>
      <c r="N178" s="62" t="s">
        <v>334</v>
      </c>
      <c r="O178" s="8">
        <v>122</v>
      </c>
      <c r="P178" s="10">
        <v>3.4569999999999999</v>
      </c>
      <c r="Q178" s="10" t="s">
        <v>51</v>
      </c>
      <c r="R178" s="8" t="s">
        <v>51</v>
      </c>
      <c r="S178" s="8" t="s">
        <v>8</v>
      </c>
      <c r="V178" s="9"/>
      <c r="Z178" s="9"/>
      <c r="AC178" s="11" t="s">
        <v>34</v>
      </c>
      <c r="AD178" s="11"/>
      <c r="AE178" s="11" t="s">
        <v>684</v>
      </c>
      <c r="AF178" s="11"/>
      <c r="AG178" s="11"/>
    </row>
    <row r="179" spans="4:33" ht="25.5" customHeight="1">
      <c r="D179" s="8">
        <v>167</v>
      </c>
      <c r="E179" s="8" t="s">
        <v>41</v>
      </c>
      <c r="F179" s="11">
        <v>1000446</v>
      </c>
      <c r="G179" s="11">
        <v>1</v>
      </c>
      <c r="H179" s="8" t="s">
        <v>141</v>
      </c>
      <c r="I179" s="8">
        <v>1063</v>
      </c>
      <c r="J179" s="8" t="s">
        <v>346</v>
      </c>
      <c r="K179" s="9">
        <v>45464</v>
      </c>
      <c r="L179" s="8" t="s">
        <v>334</v>
      </c>
      <c r="M179" s="9">
        <v>45464</v>
      </c>
      <c r="N179" s="62" t="s">
        <v>334</v>
      </c>
      <c r="O179" s="8">
        <v>121</v>
      </c>
      <c r="P179" s="10">
        <v>5.0869999999999997</v>
      </c>
      <c r="Q179" s="10" t="s">
        <v>51</v>
      </c>
      <c r="R179" s="8" t="s">
        <v>51</v>
      </c>
      <c r="S179" s="8" t="s">
        <v>8</v>
      </c>
      <c r="V179" s="9"/>
      <c r="Z179" s="9"/>
      <c r="AC179" s="11" t="s">
        <v>34</v>
      </c>
      <c r="AD179" s="11"/>
      <c r="AE179" s="11" t="s">
        <v>684</v>
      </c>
      <c r="AF179" s="11"/>
      <c r="AG179" s="11"/>
    </row>
    <row r="180" spans="4:33" ht="25.5" customHeight="1">
      <c r="D180" s="8">
        <v>168</v>
      </c>
      <c r="E180" s="8" t="s">
        <v>41</v>
      </c>
      <c r="F180" s="11">
        <v>1000447</v>
      </c>
      <c r="G180" s="11">
        <v>1</v>
      </c>
      <c r="H180" s="8" t="s">
        <v>142</v>
      </c>
      <c r="I180" s="8">
        <v>1061</v>
      </c>
      <c r="J180" s="8" t="s">
        <v>346</v>
      </c>
      <c r="K180" s="9">
        <v>45464</v>
      </c>
      <c r="L180" s="8" t="s">
        <v>334</v>
      </c>
      <c r="M180" s="9">
        <v>45464</v>
      </c>
      <c r="N180" s="62" t="s">
        <v>334</v>
      </c>
      <c r="O180" s="8">
        <v>120</v>
      </c>
      <c r="P180" s="10">
        <v>3.7309999999999999</v>
      </c>
      <c r="Q180" s="10" t="s">
        <v>51</v>
      </c>
      <c r="R180" s="8" t="s">
        <v>51</v>
      </c>
      <c r="S180" s="8" t="s">
        <v>8</v>
      </c>
      <c r="V180" s="9"/>
      <c r="Z180" s="9"/>
      <c r="AC180" s="11" t="s">
        <v>34</v>
      </c>
      <c r="AD180" s="11"/>
      <c r="AE180" s="11" t="s">
        <v>684</v>
      </c>
      <c r="AF180" s="11"/>
      <c r="AG180" s="11"/>
    </row>
    <row r="181" spans="4:33" ht="25.5" customHeight="1">
      <c r="D181" s="8">
        <v>169</v>
      </c>
      <c r="E181" s="8" t="s">
        <v>41</v>
      </c>
      <c r="F181" s="11">
        <v>1000449</v>
      </c>
      <c r="G181" s="11">
        <v>1</v>
      </c>
      <c r="H181" s="8" t="s">
        <v>141</v>
      </c>
      <c r="I181" s="8">
        <v>1062</v>
      </c>
      <c r="J181" s="8" t="s">
        <v>346</v>
      </c>
      <c r="K181" s="9">
        <v>45467</v>
      </c>
      <c r="L181" s="8" t="s">
        <v>334</v>
      </c>
      <c r="M181" s="9">
        <v>45467</v>
      </c>
      <c r="N181" s="62" t="s">
        <v>334</v>
      </c>
      <c r="O181" s="8">
        <v>119</v>
      </c>
      <c r="P181" s="10">
        <v>4.54</v>
      </c>
      <c r="Q181" s="10">
        <v>1</v>
      </c>
      <c r="R181" s="8" t="s">
        <v>51</v>
      </c>
      <c r="S181" s="8" t="s">
        <v>8</v>
      </c>
      <c r="V181" s="9"/>
      <c r="Z181" s="9"/>
      <c r="AC181" s="11" t="s">
        <v>34</v>
      </c>
      <c r="AD181" s="11"/>
      <c r="AE181" s="11" t="s">
        <v>684</v>
      </c>
      <c r="AF181" s="11"/>
      <c r="AG181" s="11"/>
    </row>
    <row r="182" spans="4:33" ht="25.5" customHeight="1">
      <c r="D182" s="8">
        <v>170</v>
      </c>
      <c r="E182" s="8" t="s">
        <v>41</v>
      </c>
      <c r="F182" s="11">
        <v>1000450</v>
      </c>
      <c r="G182" s="11">
        <v>1</v>
      </c>
      <c r="H182" s="8" t="s">
        <v>142</v>
      </c>
      <c r="I182" s="8">
        <v>1061</v>
      </c>
      <c r="J182" s="8" t="s">
        <v>346</v>
      </c>
      <c r="K182" s="9">
        <v>45467</v>
      </c>
      <c r="L182" s="8" t="s">
        <v>334</v>
      </c>
      <c r="M182" s="9">
        <v>45467</v>
      </c>
      <c r="N182" s="62" t="s">
        <v>334</v>
      </c>
      <c r="O182" s="8">
        <v>121</v>
      </c>
      <c r="P182" s="10">
        <v>4.6589999999999998</v>
      </c>
      <c r="Q182" s="10" t="s">
        <v>51</v>
      </c>
      <c r="R182" s="8" t="s">
        <v>51</v>
      </c>
      <c r="S182" s="8" t="s">
        <v>8</v>
      </c>
      <c r="V182" s="9"/>
      <c r="Z182" s="9"/>
      <c r="AC182" s="11" t="s">
        <v>34</v>
      </c>
      <c r="AD182" s="11"/>
      <c r="AE182" s="11" t="s">
        <v>684</v>
      </c>
      <c r="AF182" s="11"/>
      <c r="AG182" s="11"/>
    </row>
    <row r="183" spans="4:33" ht="25.5" customHeight="1">
      <c r="D183" s="8">
        <v>171</v>
      </c>
      <c r="E183" s="8" t="s">
        <v>41</v>
      </c>
      <c r="F183" s="11">
        <v>1000451</v>
      </c>
      <c r="G183" s="11">
        <v>1</v>
      </c>
      <c r="H183" s="8" t="s">
        <v>140</v>
      </c>
      <c r="I183" s="8">
        <v>1063</v>
      </c>
      <c r="J183" s="8" t="s">
        <v>346</v>
      </c>
      <c r="K183" s="9">
        <v>45468</v>
      </c>
      <c r="L183" s="8" t="s">
        <v>334</v>
      </c>
      <c r="M183" s="9">
        <v>45468</v>
      </c>
      <c r="N183" s="62" t="s">
        <v>334</v>
      </c>
      <c r="O183" s="8">
        <v>122</v>
      </c>
      <c r="P183" s="10">
        <v>5.8940000000000001</v>
      </c>
      <c r="Q183" s="10" t="s">
        <v>51</v>
      </c>
      <c r="R183" s="8" t="s">
        <v>51</v>
      </c>
      <c r="S183" s="8" t="s">
        <v>8</v>
      </c>
      <c r="V183" s="9"/>
      <c r="Z183" s="9"/>
      <c r="AC183" s="11" t="s">
        <v>34</v>
      </c>
      <c r="AD183" s="11"/>
      <c r="AE183" s="11" t="s">
        <v>684</v>
      </c>
      <c r="AF183" s="11"/>
      <c r="AG183" s="11"/>
    </row>
    <row r="184" spans="4:33" ht="25.5" customHeight="1">
      <c r="D184" s="8">
        <v>172</v>
      </c>
      <c r="E184" s="8" t="s">
        <v>41</v>
      </c>
      <c r="F184" s="11">
        <v>1000452</v>
      </c>
      <c r="G184" s="11">
        <v>1</v>
      </c>
      <c r="H184" s="8" t="s">
        <v>141</v>
      </c>
      <c r="I184" s="8">
        <v>1062</v>
      </c>
      <c r="J184" s="8" t="s">
        <v>346</v>
      </c>
      <c r="K184" s="9">
        <v>45468</v>
      </c>
      <c r="L184" s="8" t="s">
        <v>334</v>
      </c>
      <c r="M184" s="9">
        <v>45468</v>
      </c>
      <c r="N184" s="62" t="s">
        <v>334</v>
      </c>
      <c r="O184" s="8">
        <v>119</v>
      </c>
      <c r="P184" s="10">
        <v>4.734</v>
      </c>
      <c r="Q184" s="10" t="s">
        <v>51</v>
      </c>
      <c r="R184" s="8" t="s">
        <v>51</v>
      </c>
      <c r="S184" s="8" t="s">
        <v>8</v>
      </c>
      <c r="V184" s="9"/>
      <c r="Z184" s="9"/>
      <c r="AC184" s="11" t="s">
        <v>34</v>
      </c>
      <c r="AD184" s="11"/>
      <c r="AE184" s="11" t="s">
        <v>684</v>
      </c>
      <c r="AF184" s="11"/>
      <c r="AG184" s="11"/>
    </row>
    <row r="185" spans="4:33" ht="25.5" customHeight="1">
      <c r="D185" s="8">
        <v>173</v>
      </c>
      <c r="E185" s="8" t="s">
        <v>41</v>
      </c>
      <c r="F185" s="11">
        <v>1000453</v>
      </c>
      <c r="G185" s="11">
        <v>1</v>
      </c>
      <c r="H185" s="8" t="s">
        <v>142</v>
      </c>
      <c r="I185" s="8">
        <v>1061</v>
      </c>
      <c r="J185" s="8" t="s">
        <v>346</v>
      </c>
      <c r="K185" s="9">
        <v>45468</v>
      </c>
      <c r="L185" s="8" t="s">
        <v>334</v>
      </c>
      <c r="M185" s="9">
        <v>45468</v>
      </c>
      <c r="N185" s="62" t="s">
        <v>334</v>
      </c>
      <c r="O185" s="8">
        <v>121</v>
      </c>
      <c r="P185" s="10">
        <v>5.032</v>
      </c>
      <c r="Q185" s="10" t="s">
        <v>51</v>
      </c>
      <c r="R185" s="8" t="s">
        <v>51</v>
      </c>
      <c r="S185" s="8" t="s">
        <v>8</v>
      </c>
      <c r="V185" s="9"/>
      <c r="Z185" s="9"/>
      <c r="AC185" s="11" t="s">
        <v>34</v>
      </c>
      <c r="AD185" s="11"/>
      <c r="AE185" s="11" t="s">
        <v>684</v>
      </c>
      <c r="AF185" s="11"/>
      <c r="AG185" s="11"/>
    </row>
    <row r="186" spans="4:33" ht="25.5" customHeight="1">
      <c r="D186" s="8">
        <v>174</v>
      </c>
      <c r="E186" s="8" t="s">
        <v>41</v>
      </c>
      <c r="F186" s="11">
        <v>1000454</v>
      </c>
      <c r="G186" s="11">
        <v>1</v>
      </c>
      <c r="H186" s="8" t="s">
        <v>140</v>
      </c>
      <c r="I186" s="8">
        <v>1064</v>
      </c>
      <c r="J186" s="8" t="s">
        <v>346</v>
      </c>
      <c r="K186" s="9">
        <v>45469</v>
      </c>
      <c r="L186" s="8" t="s">
        <v>334</v>
      </c>
      <c r="M186" s="9">
        <v>45469</v>
      </c>
      <c r="N186" s="62" t="s">
        <v>334</v>
      </c>
      <c r="O186" s="8">
        <v>122</v>
      </c>
      <c r="P186" s="10">
        <v>4.6130000000000004</v>
      </c>
      <c r="Q186" s="10" t="s">
        <v>51</v>
      </c>
      <c r="R186" s="8" t="s">
        <v>51</v>
      </c>
      <c r="S186" s="8" t="s">
        <v>8</v>
      </c>
      <c r="V186" s="9"/>
      <c r="Z186" s="9"/>
      <c r="AC186" s="11" t="s">
        <v>34</v>
      </c>
      <c r="AD186" s="11"/>
      <c r="AE186" s="11" t="s">
        <v>684</v>
      </c>
      <c r="AF186" s="11"/>
      <c r="AG186" s="11"/>
    </row>
    <row r="187" spans="4:33" ht="25.5" customHeight="1">
      <c r="D187" s="8">
        <v>175</v>
      </c>
      <c r="E187" s="8" t="s">
        <v>41</v>
      </c>
      <c r="F187" s="11">
        <v>1000456</v>
      </c>
      <c r="G187" s="11">
        <v>1</v>
      </c>
      <c r="H187" s="8" t="s">
        <v>142</v>
      </c>
      <c r="I187" s="8">
        <v>1061</v>
      </c>
      <c r="J187" s="8" t="s">
        <v>346</v>
      </c>
      <c r="K187" s="9">
        <v>45469</v>
      </c>
      <c r="L187" s="8" t="s">
        <v>334</v>
      </c>
      <c r="M187" s="9">
        <v>45469</v>
      </c>
      <c r="N187" s="62" t="s">
        <v>334</v>
      </c>
      <c r="O187" s="8">
        <v>121</v>
      </c>
      <c r="P187" s="10">
        <v>2.6259999999999999</v>
      </c>
      <c r="Q187" s="10" t="s">
        <v>51</v>
      </c>
      <c r="R187" s="8" t="s">
        <v>51</v>
      </c>
      <c r="S187" s="8" t="s">
        <v>8</v>
      </c>
      <c r="V187" s="9"/>
      <c r="Z187" s="9"/>
      <c r="AC187" s="11" t="s">
        <v>34</v>
      </c>
      <c r="AD187" s="11"/>
      <c r="AE187" s="11" t="s">
        <v>684</v>
      </c>
      <c r="AF187" s="11"/>
      <c r="AG187" s="11"/>
    </row>
    <row r="188" spans="4:33" ht="25.5" customHeight="1">
      <c r="D188" s="8">
        <v>176</v>
      </c>
      <c r="E188" s="8" t="s">
        <v>41</v>
      </c>
      <c r="F188" s="11">
        <v>1000457</v>
      </c>
      <c r="G188" s="11">
        <v>1</v>
      </c>
      <c r="H188" s="8" t="s">
        <v>140</v>
      </c>
      <c r="I188" s="8">
        <v>1064</v>
      </c>
      <c r="J188" s="8" t="s">
        <v>346</v>
      </c>
      <c r="K188" s="9">
        <v>45470</v>
      </c>
      <c r="L188" s="8" t="s">
        <v>334</v>
      </c>
      <c r="M188" s="9">
        <v>45470</v>
      </c>
      <c r="N188" s="62" t="s">
        <v>334</v>
      </c>
      <c r="O188" s="8">
        <v>122</v>
      </c>
      <c r="P188" s="10">
        <v>4.6269999999999998</v>
      </c>
      <c r="Q188" s="10" t="s">
        <v>51</v>
      </c>
      <c r="R188" s="8" t="s">
        <v>51</v>
      </c>
      <c r="S188" s="8" t="s">
        <v>8</v>
      </c>
      <c r="V188" s="9"/>
      <c r="Z188" s="9"/>
      <c r="AC188" s="11" t="s">
        <v>34</v>
      </c>
      <c r="AD188" s="11"/>
      <c r="AE188" s="11" t="s">
        <v>684</v>
      </c>
      <c r="AF188" s="11"/>
      <c r="AG188" s="11"/>
    </row>
    <row r="189" spans="4:33" ht="25.5" customHeight="1">
      <c r="D189" s="8">
        <v>177</v>
      </c>
      <c r="E189" s="8" t="s">
        <v>41</v>
      </c>
      <c r="F189" s="11">
        <v>1000458</v>
      </c>
      <c r="G189" s="11">
        <v>1</v>
      </c>
      <c r="H189" s="8" t="s">
        <v>141</v>
      </c>
      <c r="I189" s="8">
        <v>1063</v>
      </c>
      <c r="J189" s="8" t="s">
        <v>346</v>
      </c>
      <c r="K189" s="9">
        <v>45470</v>
      </c>
      <c r="L189" s="8" t="s">
        <v>334</v>
      </c>
      <c r="M189" s="9">
        <v>45470</v>
      </c>
      <c r="N189" s="62" t="s">
        <v>334</v>
      </c>
      <c r="O189" s="8">
        <v>121</v>
      </c>
      <c r="P189" s="10">
        <v>3.84</v>
      </c>
      <c r="Q189" s="10" t="s">
        <v>51</v>
      </c>
      <c r="R189" s="8" t="s">
        <v>51</v>
      </c>
      <c r="S189" s="8" t="s">
        <v>8</v>
      </c>
      <c r="V189" s="9"/>
      <c r="Z189" s="9"/>
      <c r="AC189" s="11" t="s">
        <v>34</v>
      </c>
      <c r="AD189" s="11"/>
      <c r="AE189" s="11" t="s">
        <v>684</v>
      </c>
      <c r="AF189" s="11"/>
      <c r="AG189" s="11"/>
    </row>
    <row r="190" spans="4:33" ht="25.5" customHeight="1">
      <c r="D190" s="8">
        <v>178</v>
      </c>
      <c r="E190" s="8" t="s">
        <v>41</v>
      </c>
      <c r="F190" s="11">
        <v>1000459</v>
      </c>
      <c r="G190" s="11">
        <v>1</v>
      </c>
      <c r="H190" s="8" t="s">
        <v>142</v>
      </c>
      <c r="I190" s="8">
        <v>1061</v>
      </c>
      <c r="J190" s="8" t="s">
        <v>346</v>
      </c>
      <c r="K190" s="9">
        <v>45470</v>
      </c>
      <c r="L190" s="8" t="s">
        <v>334</v>
      </c>
      <c r="M190" s="9">
        <v>45470</v>
      </c>
      <c r="N190" s="62" t="s">
        <v>334</v>
      </c>
      <c r="O190" s="8">
        <v>120</v>
      </c>
      <c r="P190" s="10">
        <v>4.6070000000000002</v>
      </c>
      <c r="Q190" s="10" t="s">
        <v>51</v>
      </c>
      <c r="R190" s="8" t="s">
        <v>51</v>
      </c>
      <c r="S190" s="8" t="s">
        <v>8</v>
      </c>
      <c r="V190" s="9"/>
      <c r="Z190" s="9"/>
      <c r="AC190" s="11" t="s">
        <v>34</v>
      </c>
      <c r="AD190" s="11"/>
      <c r="AE190" s="11" t="s">
        <v>684</v>
      </c>
      <c r="AF190" s="11"/>
      <c r="AG190" s="11"/>
    </row>
    <row r="191" spans="4:33" ht="25.5" customHeight="1">
      <c r="D191" s="8">
        <v>179</v>
      </c>
      <c r="E191" s="8" t="s">
        <v>41</v>
      </c>
      <c r="F191" s="11">
        <v>1000461</v>
      </c>
      <c r="G191" s="11">
        <v>1</v>
      </c>
      <c r="H191" s="8" t="s">
        <v>141</v>
      </c>
      <c r="I191" s="8">
        <v>1063</v>
      </c>
      <c r="J191" s="8" t="s">
        <v>346</v>
      </c>
      <c r="K191" s="9">
        <v>45471</v>
      </c>
      <c r="L191" s="8" t="s">
        <v>334</v>
      </c>
      <c r="M191" s="9">
        <v>45471</v>
      </c>
      <c r="N191" s="62" t="s">
        <v>334</v>
      </c>
      <c r="O191" s="8">
        <v>121</v>
      </c>
      <c r="P191" s="10">
        <v>3.6269999999999998</v>
      </c>
      <c r="Q191" s="10" t="s">
        <v>51</v>
      </c>
      <c r="R191" s="8" t="s">
        <v>51</v>
      </c>
      <c r="S191" s="8" t="s">
        <v>8</v>
      </c>
      <c r="V191" s="9"/>
      <c r="Z191" s="9"/>
      <c r="AC191" s="11" t="s">
        <v>34</v>
      </c>
      <c r="AD191" s="11"/>
      <c r="AE191" s="11" t="s">
        <v>684</v>
      </c>
      <c r="AF191" s="11"/>
      <c r="AG191" s="11"/>
    </row>
    <row r="192" spans="4:33" ht="25.5" customHeight="1">
      <c r="D192" s="8">
        <v>180</v>
      </c>
      <c r="E192" s="8" t="s">
        <v>41</v>
      </c>
      <c r="F192" s="11">
        <v>1000462</v>
      </c>
      <c r="G192" s="11">
        <v>1</v>
      </c>
      <c r="H192" s="8" t="s">
        <v>142</v>
      </c>
      <c r="I192" s="8">
        <v>1061</v>
      </c>
      <c r="J192" s="8" t="s">
        <v>346</v>
      </c>
      <c r="K192" s="9">
        <v>45471</v>
      </c>
      <c r="L192" s="8" t="s">
        <v>334</v>
      </c>
      <c r="M192" s="9">
        <v>45471</v>
      </c>
      <c r="N192" s="62" t="s">
        <v>334</v>
      </c>
      <c r="O192" s="8">
        <v>121</v>
      </c>
      <c r="P192" s="10">
        <v>3.1949999999999998</v>
      </c>
      <c r="Q192" s="10" t="s">
        <v>51</v>
      </c>
      <c r="R192" s="8" t="s">
        <v>51</v>
      </c>
      <c r="S192" s="8" t="s">
        <v>8</v>
      </c>
      <c r="V192" s="9"/>
      <c r="Z192" s="9"/>
      <c r="AC192" s="11" t="s">
        <v>34</v>
      </c>
      <c r="AD192" s="11"/>
      <c r="AE192" s="11" t="s">
        <v>684</v>
      </c>
      <c r="AF192" s="11"/>
      <c r="AG192" s="11"/>
    </row>
    <row r="193" spans="4:33" ht="25.5" customHeight="1">
      <c r="D193" s="8">
        <v>181</v>
      </c>
      <c r="E193" s="8" t="s">
        <v>41</v>
      </c>
      <c r="F193" s="11">
        <v>1000463</v>
      </c>
      <c r="G193" s="11">
        <v>1</v>
      </c>
      <c r="H193" s="8" t="s">
        <v>140</v>
      </c>
      <c r="I193" s="8">
        <v>1064</v>
      </c>
      <c r="J193" s="8" t="s">
        <v>346</v>
      </c>
      <c r="K193" s="9">
        <v>45474</v>
      </c>
      <c r="L193" s="8" t="s">
        <v>334</v>
      </c>
      <c r="M193" s="9">
        <v>45474</v>
      </c>
      <c r="N193" s="62" t="s">
        <v>334</v>
      </c>
      <c r="O193" s="8">
        <v>122</v>
      </c>
      <c r="P193" s="10">
        <v>4.3369999999999997</v>
      </c>
      <c r="Q193" s="10" t="s">
        <v>51</v>
      </c>
      <c r="R193" s="8" t="s">
        <v>51</v>
      </c>
      <c r="S193" s="8" t="s">
        <v>8</v>
      </c>
      <c r="V193" s="9"/>
      <c r="Z193" s="9"/>
      <c r="AC193" s="11" t="s">
        <v>34</v>
      </c>
      <c r="AD193" s="11"/>
      <c r="AE193" s="11" t="s">
        <v>684</v>
      </c>
      <c r="AF193" s="11"/>
      <c r="AG193" s="11"/>
    </row>
    <row r="194" spans="4:33" ht="25.5" customHeight="1">
      <c r="D194" s="8">
        <v>182</v>
      </c>
      <c r="E194" s="8" t="s">
        <v>41</v>
      </c>
      <c r="F194" s="11">
        <v>1000464</v>
      </c>
      <c r="G194" s="11">
        <v>1</v>
      </c>
      <c r="H194" s="8" t="s">
        <v>141</v>
      </c>
      <c r="I194" s="8">
        <v>1063</v>
      </c>
      <c r="J194" s="8" t="s">
        <v>346</v>
      </c>
      <c r="K194" s="9">
        <v>45474</v>
      </c>
      <c r="L194" s="8" t="s">
        <v>334</v>
      </c>
      <c r="M194" s="9">
        <v>45474</v>
      </c>
      <c r="N194" s="62" t="s">
        <v>334</v>
      </c>
      <c r="O194" s="8">
        <v>121</v>
      </c>
      <c r="P194" s="10">
        <v>3.3730000000000002</v>
      </c>
      <c r="Q194" s="10" t="s">
        <v>51</v>
      </c>
      <c r="R194" s="8" t="s">
        <v>51</v>
      </c>
      <c r="S194" s="8" t="s">
        <v>8</v>
      </c>
      <c r="V194" s="9"/>
      <c r="Z194" s="9"/>
      <c r="AC194" s="11" t="s">
        <v>34</v>
      </c>
      <c r="AD194" s="11"/>
      <c r="AE194" s="11" t="s">
        <v>684</v>
      </c>
      <c r="AF194" s="11"/>
      <c r="AG194" s="11"/>
    </row>
    <row r="195" spans="4:33" ht="25.5" customHeight="1">
      <c r="D195" s="8">
        <v>183</v>
      </c>
      <c r="E195" s="8" t="s">
        <v>41</v>
      </c>
      <c r="F195" s="11">
        <v>1000465</v>
      </c>
      <c r="G195" s="11">
        <v>1</v>
      </c>
      <c r="H195" s="8" t="s">
        <v>142</v>
      </c>
      <c r="I195" s="8">
        <v>1061</v>
      </c>
      <c r="J195" s="8" t="s">
        <v>346</v>
      </c>
      <c r="K195" s="9">
        <v>45474</v>
      </c>
      <c r="L195" s="8" t="s">
        <v>334</v>
      </c>
      <c r="M195" s="9">
        <v>45474</v>
      </c>
      <c r="N195" s="62" t="s">
        <v>334</v>
      </c>
      <c r="O195" s="8">
        <v>120</v>
      </c>
      <c r="P195" s="10">
        <v>3.95</v>
      </c>
      <c r="Q195" s="10" t="s">
        <v>51</v>
      </c>
      <c r="R195" s="8" t="s">
        <v>51</v>
      </c>
      <c r="S195" s="8" t="s">
        <v>8</v>
      </c>
      <c r="V195" s="9"/>
      <c r="Z195" s="9"/>
      <c r="AC195" s="11" t="s">
        <v>34</v>
      </c>
      <c r="AD195" s="11"/>
      <c r="AE195" s="11" t="s">
        <v>684</v>
      </c>
      <c r="AF195" s="11"/>
      <c r="AG195" s="11" t="s">
        <v>688</v>
      </c>
    </row>
    <row r="196" spans="4:33" ht="25.5" customHeight="1">
      <c r="D196" s="8">
        <v>184</v>
      </c>
      <c r="E196" s="8" t="s">
        <v>41</v>
      </c>
      <c r="F196" s="11">
        <v>1000467</v>
      </c>
      <c r="G196" s="11">
        <v>1</v>
      </c>
      <c r="H196" s="8" t="s">
        <v>141</v>
      </c>
      <c r="I196" s="8">
        <v>1063</v>
      </c>
      <c r="J196" s="8" t="s">
        <v>346</v>
      </c>
      <c r="K196" s="9">
        <v>45475</v>
      </c>
      <c r="L196" s="8" t="s">
        <v>334</v>
      </c>
      <c r="M196" s="9">
        <v>45475</v>
      </c>
      <c r="N196" s="62" t="s">
        <v>334</v>
      </c>
      <c r="O196" s="8">
        <v>121</v>
      </c>
      <c r="P196" s="10">
        <v>3.883</v>
      </c>
      <c r="Q196" s="10" t="s">
        <v>51</v>
      </c>
      <c r="R196" s="8" t="s">
        <v>51</v>
      </c>
      <c r="S196" s="8" t="s">
        <v>8</v>
      </c>
      <c r="T196" s="8" t="s">
        <v>7</v>
      </c>
      <c r="U196" s="8" t="s">
        <v>7</v>
      </c>
      <c r="V196" s="9">
        <v>45625</v>
      </c>
      <c r="W196" s="8" t="s">
        <v>339</v>
      </c>
      <c r="X196" s="8" t="s">
        <v>753</v>
      </c>
      <c r="Y196" s="8" t="s">
        <v>51</v>
      </c>
      <c r="Z196" s="9">
        <v>45688</v>
      </c>
      <c r="AA196" s="8" t="s">
        <v>337</v>
      </c>
      <c r="AB196" s="8" t="s">
        <v>51</v>
      </c>
      <c r="AC196" s="11" t="s">
        <v>147</v>
      </c>
      <c r="AD196" s="11"/>
      <c r="AE196" s="11" t="s">
        <v>880</v>
      </c>
      <c r="AF196" s="11" t="s">
        <v>878</v>
      </c>
      <c r="AG196" s="11"/>
    </row>
    <row r="197" spans="4:33" ht="25.5" customHeight="1">
      <c r="D197" s="8">
        <v>185</v>
      </c>
      <c r="E197" s="8" t="s">
        <v>41</v>
      </c>
      <c r="F197" s="11">
        <v>1000468</v>
      </c>
      <c r="G197" s="11">
        <v>1</v>
      </c>
      <c r="H197" s="8" t="s">
        <v>142</v>
      </c>
      <c r="I197" s="8">
        <v>1061</v>
      </c>
      <c r="J197" s="8" t="s">
        <v>346</v>
      </c>
      <c r="K197" s="9">
        <v>45475</v>
      </c>
      <c r="L197" s="8" t="s">
        <v>334</v>
      </c>
      <c r="M197" s="9">
        <v>45475</v>
      </c>
      <c r="N197" s="62" t="s">
        <v>334</v>
      </c>
      <c r="O197" s="8">
        <v>120</v>
      </c>
      <c r="P197" s="10">
        <v>5.3730000000000002</v>
      </c>
      <c r="Q197" s="10" t="s">
        <v>51</v>
      </c>
      <c r="R197" s="8" t="s">
        <v>51</v>
      </c>
      <c r="S197" s="8" t="s">
        <v>8</v>
      </c>
      <c r="T197" s="8" t="s">
        <v>7</v>
      </c>
      <c r="U197" s="8" t="s">
        <v>7</v>
      </c>
      <c r="V197" s="9">
        <v>45625</v>
      </c>
      <c r="W197" s="8" t="s">
        <v>339</v>
      </c>
      <c r="X197" s="8" t="s">
        <v>753</v>
      </c>
      <c r="Y197" s="8" t="s">
        <v>51</v>
      </c>
      <c r="Z197" s="9">
        <v>45688</v>
      </c>
      <c r="AA197" s="8" t="s">
        <v>337</v>
      </c>
      <c r="AB197" s="8" t="s">
        <v>51</v>
      </c>
      <c r="AC197" s="11" t="s">
        <v>147</v>
      </c>
      <c r="AD197" s="11"/>
      <c r="AE197" s="11" t="s">
        <v>880</v>
      </c>
      <c r="AF197" s="11" t="s">
        <v>878</v>
      </c>
      <c r="AG197" s="11"/>
    </row>
    <row r="198" spans="4:33" ht="25.5" customHeight="1">
      <c r="D198" s="8">
        <v>186</v>
      </c>
      <c r="E198" s="8" t="s">
        <v>41</v>
      </c>
      <c r="F198" s="11">
        <v>1000469</v>
      </c>
      <c r="G198" s="11">
        <v>1</v>
      </c>
      <c r="H198" s="8" t="s">
        <v>140</v>
      </c>
      <c r="I198" s="8">
        <v>1064</v>
      </c>
      <c r="J198" s="8" t="s">
        <v>346</v>
      </c>
      <c r="K198" s="9">
        <v>45475</v>
      </c>
      <c r="L198" s="8" t="s">
        <v>333</v>
      </c>
      <c r="M198" s="9">
        <v>45475</v>
      </c>
      <c r="N198" s="62" t="s">
        <v>333</v>
      </c>
      <c r="O198" s="8">
        <v>122</v>
      </c>
      <c r="P198" s="10">
        <v>4.4630000000000001</v>
      </c>
      <c r="Q198" s="10" t="s">
        <v>51</v>
      </c>
      <c r="R198" s="8" t="s">
        <v>51</v>
      </c>
      <c r="S198" s="8" t="s">
        <v>8</v>
      </c>
      <c r="T198" s="8" t="s">
        <v>7</v>
      </c>
      <c r="U198" s="8" t="s">
        <v>7</v>
      </c>
      <c r="V198" s="9">
        <v>45625</v>
      </c>
      <c r="W198" s="8" t="s">
        <v>339</v>
      </c>
      <c r="X198" s="8" t="s">
        <v>753</v>
      </c>
      <c r="Y198" s="8" t="s">
        <v>51</v>
      </c>
      <c r="Z198" s="9">
        <v>45688</v>
      </c>
      <c r="AA198" s="8" t="s">
        <v>337</v>
      </c>
      <c r="AB198" s="8" t="s">
        <v>51</v>
      </c>
      <c r="AC198" s="11" t="s">
        <v>147</v>
      </c>
      <c r="AD198" s="11"/>
      <c r="AE198" s="11" t="s">
        <v>880</v>
      </c>
      <c r="AF198" s="11" t="s">
        <v>878</v>
      </c>
      <c r="AG198" s="11"/>
    </row>
    <row r="199" spans="4:33" ht="25.5" customHeight="1">
      <c r="D199" s="8">
        <v>187</v>
      </c>
      <c r="E199" s="8" t="s">
        <v>41</v>
      </c>
      <c r="F199" s="11">
        <v>1000470</v>
      </c>
      <c r="G199" s="11">
        <v>1</v>
      </c>
      <c r="H199" s="8" t="s">
        <v>141</v>
      </c>
      <c r="I199" s="8">
        <v>1063</v>
      </c>
      <c r="J199" s="8" t="s">
        <v>346</v>
      </c>
      <c r="K199" s="9">
        <v>45475</v>
      </c>
      <c r="L199" s="8" t="s">
        <v>333</v>
      </c>
      <c r="M199" s="9">
        <v>45475</v>
      </c>
      <c r="N199" s="62" t="s">
        <v>333</v>
      </c>
      <c r="O199" s="8">
        <v>122</v>
      </c>
      <c r="P199" s="10">
        <v>5.5380000000000003</v>
      </c>
      <c r="Q199" s="10" t="s">
        <v>51</v>
      </c>
      <c r="R199" s="8" t="s">
        <v>51</v>
      </c>
      <c r="S199" s="8" t="s">
        <v>8</v>
      </c>
      <c r="T199" s="8" t="s">
        <v>7</v>
      </c>
      <c r="U199" s="8" t="s">
        <v>7</v>
      </c>
      <c r="V199" s="9">
        <v>45625</v>
      </c>
      <c r="W199" s="8" t="s">
        <v>339</v>
      </c>
      <c r="X199" s="8" t="s">
        <v>753</v>
      </c>
      <c r="Y199" s="8" t="s">
        <v>51</v>
      </c>
      <c r="Z199" s="9">
        <v>45688</v>
      </c>
      <c r="AA199" s="8" t="s">
        <v>337</v>
      </c>
      <c r="AB199" s="8" t="s">
        <v>51</v>
      </c>
      <c r="AC199" s="11" t="s">
        <v>147</v>
      </c>
      <c r="AD199" s="11"/>
      <c r="AE199" s="11" t="s">
        <v>880</v>
      </c>
      <c r="AF199" s="11" t="s">
        <v>878</v>
      </c>
      <c r="AG199" s="11"/>
    </row>
    <row r="200" spans="4:33" ht="25.5" customHeight="1">
      <c r="D200" s="8">
        <v>188</v>
      </c>
      <c r="E200" s="8" t="s">
        <v>41</v>
      </c>
      <c r="F200" s="11">
        <v>1000475</v>
      </c>
      <c r="G200" s="11">
        <v>1</v>
      </c>
      <c r="H200" s="8" t="s">
        <v>140</v>
      </c>
      <c r="I200" s="8">
        <v>1064</v>
      </c>
      <c r="J200" s="8" t="s">
        <v>346</v>
      </c>
      <c r="K200" s="9">
        <v>45477</v>
      </c>
      <c r="L200" s="8" t="s">
        <v>334</v>
      </c>
      <c r="M200" s="9">
        <v>45477</v>
      </c>
      <c r="N200" s="62" t="s">
        <v>334</v>
      </c>
      <c r="O200" s="8">
        <v>122</v>
      </c>
      <c r="P200" s="10">
        <v>4.6589999999999998</v>
      </c>
      <c r="Q200" s="10" t="s">
        <v>51</v>
      </c>
      <c r="R200" s="8" t="s">
        <v>51</v>
      </c>
      <c r="S200" s="8" t="s">
        <v>8</v>
      </c>
      <c r="T200" s="8" t="s">
        <v>7</v>
      </c>
      <c r="U200" s="8" t="s">
        <v>7</v>
      </c>
      <c r="V200" s="9">
        <v>45625</v>
      </c>
      <c r="W200" s="8" t="s">
        <v>339</v>
      </c>
      <c r="X200" s="8" t="s">
        <v>753</v>
      </c>
      <c r="Y200" s="8" t="s">
        <v>51</v>
      </c>
      <c r="Z200" s="9">
        <v>45688</v>
      </c>
      <c r="AA200" s="8" t="s">
        <v>337</v>
      </c>
      <c r="AB200" s="8" t="s">
        <v>51</v>
      </c>
      <c r="AC200" s="11" t="s">
        <v>147</v>
      </c>
      <c r="AD200" s="11"/>
      <c r="AE200" s="11" t="s">
        <v>880</v>
      </c>
      <c r="AF200" s="11" t="s">
        <v>878</v>
      </c>
      <c r="AG200" s="11"/>
    </row>
    <row r="201" spans="4:33" ht="25.5" customHeight="1">
      <c r="D201" s="8">
        <v>189</v>
      </c>
      <c r="E201" s="8" t="s">
        <v>41</v>
      </c>
      <c r="F201" s="11">
        <v>1000476</v>
      </c>
      <c r="G201" s="11">
        <v>1</v>
      </c>
      <c r="H201" s="8" t="s">
        <v>141</v>
      </c>
      <c r="I201" s="8">
        <v>1063</v>
      </c>
      <c r="J201" s="8" t="s">
        <v>346</v>
      </c>
      <c r="K201" s="9">
        <v>45477</v>
      </c>
      <c r="L201" s="8" t="s">
        <v>334</v>
      </c>
      <c r="M201" s="9">
        <v>45477</v>
      </c>
      <c r="N201" s="62" t="s">
        <v>334</v>
      </c>
      <c r="O201" s="8">
        <v>122</v>
      </c>
      <c r="P201" s="10">
        <v>2.399</v>
      </c>
      <c r="Q201" s="10" t="s">
        <v>51</v>
      </c>
      <c r="R201" s="8" t="s">
        <v>51</v>
      </c>
      <c r="S201" s="8" t="s">
        <v>8</v>
      </c>
      <c r="T201" s="8" t="s">
        <v>7</v>
      </c>
      <c r="U201" s="8" t="s">
        <v>7</v>
      </c>
      <c r="V201" s="9">
        <v>45625</v>
      </c>
      <c r="W201" s="8" t="s">
        <v>339</v>
      </c>
      <c r="X201" s="8" t="s">
        <v>753</v>
      </c>
      <c r="Y201" s="8" t="s">
        <v>51</v>
      </c>
      <c r="Z201" s="9">
        <v>45688</v>
      </c>
      <c r="AA201" s="8" t="s">
        <v>337</v>
      </c>
      <c r="AB201" s="8" t="s">
        <v>51</v>
      </c>
      <c r="AC201" s="11" t="s">
        <v>147</v>
      </c>
      <c r="AD201" s="11"/>
      <c r="AE201" s="11" t="s">
        <v>880</v>
      </c>
      <c r="AF201" s="11" t="s">
        <v>878</v>
      </c>
      <c r="AG201" s="11"/>
    </row>
    <row r="202" spans="4:33" ht="25.5" customHeight="1">
      <c r="D202" s="8">
        <v>190</v>
      </c>
      <c r="E202" s="8" t="s">
        <v>41</v>
      </c>
      <c r="F202" s="11">
        <v>1000477</v>
      </c>
      <c r="G202" s="11">
        <v>1</v>
      </c>
      <c r="H202" s="8" t="s">
        <v>142</v>
      </c>
      <c r="I202" s="8">
        <v>1061</v>
      </c>
      <c r="J202" s="8" t="s">
        <v>346</v>
      </c>
      <c r="K202" s="9">
        <v>45477</v>
      </c>
      <c r="L202" s="8" t="s">
        <v>334</v>
      </c>
      <c r="M202" s="9">
        <v>45477</v>
      </c>
      <c r="N202" s="62" t="s">
        <v>334</v>
      </c>
      <c r="O202" s="8">
        <v>120</v>
      </c>
      <c r="P202" s="10">
        <v>4.46</v>
      </c>
      <c r="Q202" s="10" t="s">
        <v>51</v>
      </c>
      <c r="R202" s="8" t="s">
        <v>51</v>
      </c>
      <c r="S202" s="8" t="s">
        <v>8</v>
      </c>
      <c r="T202" s="8" t="s">
        <v>7</v>
      </c>
      <c r="U202" s="8" t="s">
        <v>7</v>
      </c>
      <c r="V202" s="9">
        <v>45625</v>
      </c>
      <c r="W202" s="8" t="s">
        <v>339</v>
      </c>
      <c r="X202" s="8" t="s">
        <v>753</v>
      </c>
      <c r="Y202" s="8" t="s">
        <v>51</v>
      </c>
      <c r="Z202" s="9">
        <v>45688</v>
      </c>
      <c r="AA202" s="8" t="s">
        <v>337</v>
      </c>
      <c r="AB202" s="8" t="s">
        <v>51</v>
      </c>
      <c r="AC202" s="11" t="s">
        <v>147</v>
      </c>
      <c r="AD202" s="11"/>
      <c r="AE202" s="11" t="s">
        <v>880</v>
      </c>
      <c r="AF202" s="11" t="s">
        <v>878</v>
      </c>
      <c r="AG202" s="11"/>
    </row>
    <row r="203" spans="4:33" ht="25.5" customHeight="1">
      <c r="D203" s="8">
        <v>191</v>
      </c>
      <c r="E203" s="8" t="s">
        <v>41</v>
      </c>
      <c r="F203" s="11">
        <v>1000480</v>
      </c>
      <c r="G203" s="11">
        <v>1</v>
      </c>
      <c r="H203" s="8" t="s">
        <v>142</v>
      </c>
      <c r="I203" s="8">
        <v>1061</v>
      </c>
      <c r="J203" s="8" t="s">
        <v>346</v>
      </c>
      <c r="K203" s="9">
        <v>45477</v>
      </c>
      <c r="L203" s="8" t="s">
        <v>333</v>
      </c>
      <c r="M203" s="9">
        <v>45477</v>
      </c>
      <c r="N203" s="62" t="s">
        <v>333</v>
      </c>
      <c r="O203" s="8">
        <v>120</v>
      </c>
      <c r="P203" s="10">
        <v>4.4359999999999999</v>
      </c>
      <c r="Q203" s="10" t="s">
        <v>51</v>
      </c>
      <c r="R203" s="8" t="s">
        <v>51</v>
      </c>
      <c r="S203" s="8" t="s">
        <v>8</v>
      </c>
      <c r="T203" s="8" t="s">
        <v>7</v>
      </c>
      <c r="U203" s="8" t="s">
        <v>7</v>
      </c>
      <c r="V203" s="9">
        <v>45625</v>
      </c>
      <c r="W203" s="8" t="s">
        <v>339</v>
      </c>
      <c r="X203" s="8" t="s">
        <v>753</v>
      </c>
      <c r="Y203" s="8" t="s">
        <v>51</v>
      </c>
      <c r="Z203" s="9">
        <v>45688</v>
      </c>
      <c r="AA203" s="8" t="s">
        <v>337</v>
      </c>
      <c r="AB203" s="8" t="s">
        <v>51</v>
      </c>
      <c r="AC203" s="11" t="s">
        <v>147</v>
      </c>
      <c r="AD203" s="11"/>
      <c r="AE203" s="11" t="s">
        <v>880</v>
      </c>
      <c r="AF203" s="11" t="s">
        <v>878</v>
      </c>
      <c r="AG203" s="11"/>
    </row>
    <row r="204" spans="4:33" ht="25.5" customHeight="1">
      <c r="D204" s="8">
        <v>192</v>
      </c>
      <c r="E204" s="8" t="s">
        <v>41</v>
      </c>
      <c r="F204" s="11">
        <v>1000481</v>
      </c>
      <c r="G204" s="11">
        <v>1</v>
      </c>
      <c r="H204" s="8" t="s">
        <v>140</v>
      </c>
      <c r="I204" s="8">
        <v>1064</v>
      </c>
      <c r="J204" s="8" t="s">
        <v>346</v>
      </c>
      <c r="K204" s="9">
        <v>45478</v>
      </c>
      <c r="L204" s="8" t="s">
        <v>334</v>
      </c>
      <c r="M204" s="9">
        <v>45478</v>
      </c>
      <c r="N204" s="62" t="s">
        <v>334</v>
      </c>
      <c r="O204" s="8">
        <v>122</v>
      </c>
      <c r="P204" s="10">
        <v>5.6369999999999996</v>
      </c>
      <c r="Q204" s="10" t="s">
        <v>51</v>
      </c>
      <c r="R204" s="8" t="s">
        <v>51</v>
      </c>
      <c r="S204" s="8" t="s">
        <v>8</v>
      </c>
      <c r="T204" s="8" t="s">
        <v>7</v>
      </c>
      <c r="U204" s="8" t="s">
        <v>7</v>
      </c>
      <c r="V204" s="9">
        <v>45625</v>
      </c>
      <c r="W204" s="8" t="s">
        <v>339</v>
      </c>
      <c r="X204" s="8" t="s">
        <v>753</v>
      </c>
      <c r="Y204" s="8" t="s">
        <v>51</v>
      </c>
      <c r="Z204" s="9">
        <v>45688</v>
      </c>
      <c r="AA204" s="8" t="s">
        <v>337</v>
      </c>
      <c r="AB204" s="8" t="s">
        <v>51</v>
      </c>
      <c r="AC204" s="11" t="s">
        <v>147</v>
      </c>
      <c r="AD204" s="11"/>
      <c r="AE204" s="11" t="s">
        <v>880</v>
      </c>
      <c r="AF204" s="11" t="s">
        <v>878</v>
      </c>
      <c r="AG204" s="11"/>
    </row>
    <row r="205" spans="4:33" ht="25.5" customHeight="1">
      <c r="D205" s="8">
        <v>193</v>
      </c>
      <c r="E205" s="8" t="s">
        <v>41</v>
      </c>
      <c r="F205" s="11">
        <v>1000482</v>
      </c>
      <c r="G205" s="11">
        <v>1</v>
      </c>
      <c r="H205" s="8" t="s">
        <v>141</v>
      </c>
      <c r="I205" s="8">
        <v>1063</v>
      </c>
      <c r="J205" s="8" t="s">
        <v>346</v>
      </c>
      <c r="K205" s="9">
        <v>45478</v>
      </c>
      <c r="L205" s="8" t="s">
        <v>334</v>
      </c>
      <c r="M205" s="9">
        <v>45478</v>
      </c>
      <c r="N205" s="62" t="s">
        <v>334</v>
      </c>
      <c r="O205" s="8">
        <v>122</v>
      </c>
      <c r="P205" s="10">
        <v>4.2469999999999999</v>
      </c>
      <c r="Q205" s="10" t="s">
        <v>51</v>
      </c>
      <c r="R205" s="8" t="s">
        <v>51</v>
      </c>
      <c r="S205" s="8" t="s">
        <v>8</v>
      </c>
      <c r="T205" s="8" t="s">
        <v>7</v>
      </c>
      <c r="U205" s="8" t="s">
        <v>7</v>
      </c>
      <c r="V205" s="9">
        <v>45625</v>
      </c>
      <c r="W205" s="8" t="s">
        <v>339</v>
      </c>
      <c r="X205" s="8" t="s">
        <v>753</v>
      </c>
      <c r="Y205" s="8" t="s">
        <v>51</v>
      </c>
      <c r="Z205" s="9">
        <v>45688</v>
      </c>
      <c r="AA205" s="8" t="s">
        <v>337</v>
      </c>
      <c r="AB205" s="8" t="s">
        <v>51</v>
      </c>
      <c r="AC205" s="11" t="s">
        <v>147</v>
      </c>
      <c r="AD205" s="11"/>
      <c r="AE205" s="11" t="s">
        <v>880</v>
      </c>
      <c r="AF205" s="11" t="s">
        <v>878</v>
      </c>
      <c r="AG205" s="11"/>
    </row>
    <row r="206" spans="4:33" ht="25.5" customHeight="1">
      <c r="D206" s="8">
        <v>194</v>
      </c>
      <c r="E206" s="8" t="s">
        <v>41</v>
      </c>
      <c r="F206" s="11">
        <v>1000483</v>
      </c>
      <c r="G206" s="11">
        <v>1</v>
      </c>
      <c r="H206" s="8" t="s">
        <v>142</v>
      </c>
      <c r="I206" s="8">
        <v>1061</v>
      </c>
      <c r="J206" s="8" t="s">
        <v>346</v>
      </c>
      <c r="K206" s="9">
        <v>45478</v>
      </c>
      <c r="L206" s="8" t="s">
        <v>334</v>
      </c>
      <c r="M206" s="9">
        <v>45478</v>
      </c>
      <c r="N206" s="62" t="s">
        <v>334</v>
      </c>
      <c r="O206" s="8">
        <v>121</v>
      </c>
      <c r="P206" s="10">
        <v>3.9020000000000001</v>
      </c>
      <c r="Q206" s="10" t="s">
        <v>51</v>
      </c>
      <c r="R206" s="8" t="s">
        <v>51</v>
      </c>
      <c r="S206" s="8" t="s">
        <v>8</v>
      </c>
      <c r="T206" s="8" t="s">
        <v>7</v>
      </c>
      <c r="U206" s="8" t="s">
        <v>7</v>
      </c>
      <c r="V206" s="9">
        <v>45625</v>
      </c>
      <c r="W206" s="8" t="s">
        <v>339</v>
      </c>
      <c r="X206" s="8" t="s">
        <v>753</v>
      </c>
      <c r="Y206" s="8" t="s">
        <v>51</v>
      </c>
      <c r="Z206" s="9">
        <v>45688</v>
      </c>
      <c r="AA206" s="8" t="s">
        <v>337</v>
      </c>
      <c r="AB206" s="8" t="s">
        <v>51</v>
      </c>
      <c r="AC206" s="11" t="s">
        <v>147</v>
      </c>
      <c r="AD206" s="11"/>
      <c r="AE206" s="11" t="s">
        <v>880</v>
      </c>
      <c r="AF206" s="11" t="s">
        <v>878</v>
      </c>
      <c r="AG206" s="11"/>
    </row>
    <row r="207" spans="4:33" ht="25.5" customHeight="1">
      <c r="D207" s="8">
        <v>195</v>
      </c>
      <c r="E207" s="8" t="s">
        <v>41</v>
      </c>
      <c r="F207" s="11">
        <v>1000484</v>
      </c>
      <c r="G207" s="11">
        <v>1</v>
      </c>
      <c r="H207" s="8" t="s">
        <v>140</v>
      </c>
      <c r="I207" s="8">
        <v>1064</v>
      </c>
      <c r="J207" s="8" t="s">
        <v>346</v>
      </c>
      <c r="K207" s="9">
        <v>45481</v>
      </c>
      <c r="L207" s="8" t="s">
        <v>334</v>
      </c>
      <c r="M207" s="9">
        <v>45481</v>
      </c>
      <c r="N207" s="62" t="s">
        <v>334</v>
      </c>
      <c r="O207" s="8">
        <v>121</v>
      </c>
      <c r="P207" s="10">
        <v>5.2190000000000003</v>
      </c>
      <c r="Q207" s="10" t="s">
        <v>51</v>
      </c>
      <c r="R207" s="8" t="s">
        <v>51</v>
      </c>
      <c r="S207" s="8" t="s">
        <v>8</v>
      </c>
      <c r="T207" s="8" t="s">
        <v>7</v>
      </c>
      <c r="U207" s="8" t="s">
        <v>7</v>
      </c>
      <c r="V207" s="9">
        <v>45625</v>
      </c>
      <c r="W207" s="8" t="s">
        <v>339</v>
      </c>
      <c r="X207" s="8" t="s">
        <v>753</v>
      </c>
      <c r="Y207" s="8" t="s">
        <v>51</v>
      </c>
      <c r="Z207" s="9">
        <v>45688</v>
      </c>
      <c r="AA207" s="8" t="s">
        <v>337</v>
      </c>
      <c r="AB207" s="8" t="s">
        <v>51</v>
      </c>
      <c r="AC207" s="11" t="s">
        <v>147</v>
      </c>
      <c r="AD207" s="11"/>
      <c r="AE207" s="11" t="s">
        <v>880</v>
      </c>
      <c r="AF207" s="11" t="s">
        <v>878</v>
      </c>
      <c r="AG207" s="11"/>
    </row>
    <row r="208" spans="4:33" ht="25.5" customHeight="1">
      <c r="D208" s="8">
        <v>196</v>
      </c>
      <c r="E208" s="8" t="s">
        <v>41</v>
      </c>
      <c r="F208" s="11">
        <v>1000485</v>
      </c>
      <c r="G208" s="11">
        <v>1</v>
      </c>
      <c r="H208" s="8" t="s">
        <v>141</v>
      </c>
      <c r="I208" s="8">
        <v>1063</v>
      </c>
      <c r="J208" s="8" t="s">
        <v>346</v>
      </c>
      <c r="K208" s="9">
        <v>45481</v>
      </c>
      <c r="L208" s="8" t="s">
        <v>334</v>
      </c>
      <c r="M208" s="9">
        <v>45481</v>
      </c>
      <c r="N208" s="62" t="s">
        <v>334</v>
      </c>
      <c r="O208" s="8">
        <v>121</v>
      </c>
      <c r="P208" s="10">
        <v>4.2279999999999998</v>
      </c>
      <c r="Q208" s="10" t="s">
        <v>51</v>
      </c>
      <c r="R208" s="8" t="s">
        <v>51</v>
      </c>
      <c r="S208" s="8" t="s">
        <v>8</v>
      </c>
      <c r="T208" s="8" t="s">
        <v>7</v>
      </c>
      <c r="U208" s="8" t="s">
        <v>7</v>
      </c>
      <c r="V208" s="9">
        <v>45625</v>
      </c>
      <c r="W208" s="8" t="s">
        <v>339</v>
      </c>
      <c r="X208" s="8" t="s">
        <v>753</v>
      </c>
      <c r="Y208" s="8" t="s">
        <v>51</v>
      </c>
      <c r="Z208" s="9">
        <v>45688</v>
      </c>
      <c r="AA208" s="8" t="s">
        <v>337</v>
      </c>
      <c r="AB208" s="8" t="s">
        <v>51</v>
      </c>
      <c r="AC208" s="11" t="s">
        <v>147</v>
      </c>
      <c r="AD208" s="11"/>
      <c r="AE208" s="11" t="s">
        <v>882</v>
      </c>
      <c r="AF208" s="11" t="s">
        <v>878</v>
      </c>
      <c r="AG208" s="11"/>
    </row>
    <row r="209" spans="4:33" ht="25.5" customHeight="1">
      <c r="D209" s="8">
        <v>197</v>
      </c>
      <c r="E209" s="8" t="s">
        <v>41</v>
      </c>
      <c r="F209" s="11">
        <v>1000486</v>
      </c>
      <c r="G209" s="11">
        <v>1</v>
      </c>
      <c r="H209" s="8" t="s">
        <v>142</v>
      </c>
      <c r="I209" s="8">
        <v>1061</v>
      </c>
      <c r="J209" s="8" t="s">
        <v>346</v>
      </c>
      <c r="K209" s="9">
        <v>45481</v>
      </c>
      <c r="L209" s="8" t="s">
        <v>334</v>
      </c>
      <c r="M209" s="9">
        <v>45481</v>
      </c>
      <c r="N209" s="62" t="s">
        <v>334</v>
      </c>
      <c r="O209" s="8">
        <v>121</v>
      </c>
      <c r="P209" s="10">
        <v>3.605</v>
      </c>
      <c r="Q209" s="10" t="s">
        <v>51</v>
      </c>
      <c r="R209" s="8" t="s">
        <v>51</v>
      </c>
      <c r="S209" s="8" t="s">
        <v>8</v>
      </c>
      <c r="T209" s="8" t="s">
        <v>7</v>
      </c>
      <c r="U209" s="8" t="s">
        <v>7</v>
      </c>
      <c r="V209" s="9">
        <v>45625</v>
      </c>
      <c r="W209" s="8" t="s">
        <v>339</v>
      </c>
      <c r="X209" s="8" t="s">
        <v>753</v>
      </c>
      <c r="Y209" s="8" t="s">
        <v>51</v>
      </c>
      <c r="Z209" s="9">
        <v>45688</v>
      </c>
      <c r="AA209" s="8" t="s">
        <v>337</v>
      </c>
      <c r="AB209" s="8" t="s">
        <v>51</v>
      </c>
      <c r="AC209" s="11" t="s">
        <v>147</v>
      </c>
      <c r="AD209" s="11"/>
      <c r="AE209" s="11" t="s">
        <v>882</v>
      </c>
      <c r="AF209" s="11" t="s">
        <v>878</v>
      </c>
      <c r="AG209" s="11"/>
    </row>
    <row r="210" spans="4:33" ht="25.5" customHeight="1">
      <c r="D210" s="8">
        <v>198</v>
      </c>
      <c r="E210" s="8" t="s">
        <v>41</v>
      </c>
      <c r="F210" s="11">
        <v>1000487</v>
      </c>
      <c r="G210" s="11">
        <v>1</v>
      </c>
      <c r="H210" s="8" t="s">
        <v>140</v>
      </c>
      <c r="I210" s="8">
        <v>1064</v>
      </c>
      <c r="J210" s="8" t="s">
        <v>346</v>
      </c>
      <c r="K210" s="9">
        <v>45482</v>
      </c>
      <c r="L210" s="8" t="s">
        <v>334</v>
      </c>
      <c r="M210" s="9">
        <v>45482</v>
      </c>
      <c r="N210" s="62" t="s">
        <v>334</v>
      </c>
      <c r="O210" s="8">
        <v>121</v>
      </c>
      <c r="P210" s="10">
        <v>5.7350000000000003</v>
      </c>
      <c r="Q210" s="10" t="s">
        <v>51</v>
      </c>
      <c r="R210" s="8" t="s">
        <v>51</v>
      </c>
      <c r="S210" s="8" t="s">
        <v>8</v>
      </c>
      <c r="T210" s="8" t="s">
        <v>7</v>
      </c>
      <c r="U210" s="8" t="s">
        <v>7</v>
      </c>
      <c r="V210" s="9">
        <v>45625</v>
      </c>
      <c r="W210" s="8" t="s">
        <v>339</v>
      </c>
      <c r="X210" s="8" t="s">
        <v>753</v>
      </c>
      <c r="Y210" s="8" t="s">
        <v>51</v>
      </c>
      <c r="Z210" s="9">
        <v>45688</v>
      </c>
      <c r="AA210" s="8" t="s">
        <v>337</v>
      </c>
      <c r="AB210" s="8" t="s">
        <v>51</v>
      </c>
      <c r="AC210" s="11" t="s">
        <v>147</v>
      </c>
      <c r="AD210" s="11"/>
      <c r="AE210" s="11" t="s">
        <v>882</v>
      </c>
      <c r="AF210" s="11" t="s">
        <v>878</v>
      </c>
      <c r="AG210" s="11"/>
    </row>
    <row r="211" spans="4:33" ht="25.5" customHeight="1">
      <c r="D211" s="8">
        <v>199</v>
      </c>
      <c r="E211" s="8" t="s">
        <v>41</v>
      </c>
      <c r="F211" s="11">
        <v>1000489</v>
      </c>
      <c r="G211" s="11">
        <v>1</v>
      </c>
      <c r="H211" s="8" t="s">
        <v>142</v>
      </c>
      <c r="I211" s="8">
        <v>1061</v>
      </c>
      <c r="J211" s="8" t="s">
        <v>346</v>
      </c>
      <c r="K211" s="9">
        <v>45482</v>
      </c>
      <c r="L211" s="8" t="s">
        <v>334</v>
      </c>
      <c r="M211" s="9">
        <v>45482</v>
      </c>
      <c r="N211" s="62" t="s">
        <v>334</v>
      </c>
      <c r="O211" s="8">
        <v>117</v>
      </c>
      <c r="P211" s="10">
        <v>5.6920000000000002</v>
      </c>
      <c r="Q211" s="10" t="s">
        <v>51</v>
      </c>
      <c r="R211" s="8" t="s">
        <v>51</v>
      </c>
      <c r="S211" s="8" t="s">
        <v>8</v>
      </c>
      <c r="T211" s="8" t="s">
        <v>7</v>
      </c>
      <c r="U211" s="8" t="s">
        <v>7</v>
      </c>
      <c r="V211" s="9">
        <v>45625</v>
      </c>
      <c r="W211" s="8" t="s">
        <v>339</v>
      </c>
      <c r="X211" s="8" t="s">
        <v>753</v>
      </c>
      <c r="Y211" s="8" t="s">
        <v>51</v>
      </c>
      <c r="Z211" s="9">
        <v>45688</v>
      </c>
      <c r="AA211" s="8" t="s">
        <v>337</v>
      </c>
      <c r="AB211" s="8" t="s">
        <v>51</v>
      </c>
      <c r="AC211" s="11" t="s">
        <v>147</v>
      </c>
      <c r="AD211" s="11"/>
      <c r="AE211" s="11" t="s">
        <v>890</v>
      </c>
      <c r="AF211" s="11" t="s">
        <v>716</v>
      </c>
      <c r="AG211" s="11"/>
    </row>
    <row r="212" spans="4:33" ht="25.5" customHeight="1">
      <c r="D212" s="8">
        <v>200</v>
      </c>
      <c r="E212" s="8" t="s">
        <v>41</v>
      </c>
      <c r="F212" s="11">
        <v>1000491</v>
      </c>
      <c r="G212" s="11">
        <v>1</v>
      </c>
      <c r="H212" s="8" t="s">
        <v>141</v>
      </c>
      <c r="I212" s="8">
        <v>1064</v>
      </c>
      <c r="J212" s="8" t="s">
        <v>346</v>
      </c>
      <c r="K212" s="9">
        <v>45482</v>
      </c>
      <c r="L212" s="8" t="s">
        <v>333</v>
      </c>
      <c r="M212" s="9">
        <v>45482</v>
      </c>
      <c r="N212" s="62" t="s">
        <v>333</v>
      </c>
      <c r="O212" s="8">
        <v>121</v>
      </c>
      <c r="P212" s="10">
        <v>3.8439999999999999</v>
      </c>
      <c r="Q212" s="10" t="s">
        <v>51</v>
      </c>
      <c r="R212" s="8" t="s">
        <v>51</v>
      </c>
      <c r="S212" s="8" t="s">
        <v>8</v>
      </c>
      <c r="V212" s="9"/>
      <c r="Z212" s="9"/>
      <c r="AC212" s="11"/>
      <c r="AD212" s="11"/>
      <c r="AE212" s="11"/>
      <c r="AF212" s="11"/>
      <c r="AG212" s="11"/>
    </row>
    <row r="213" spans="4:33" ht="25.5" customHeight="1">
      <c r="D213" s="8">
        <v>201</v>
      </c>
      <c r="E213" s="8" t="s">
        <v>41</v>
      </c>
      <c r="F213" s="11">
        <v>1000493</v>
      </c>
      <c r="G213" s="11">
        <v>1</v>
      </c>
      <c r="H213" s="8" t="s">
        <v>140</v>
      </c>
      <c r="I213" s="8">
        <v>1063</v>
      </c>
      <c r="J213" s="8" t="s">
        <v>346</v>
      </c>
      <c r="K213" s="9">
        <v>45483</v>
      </c>
      <c r="L213" s="8" t="s">
        <v>333</v>
      </c>
      <c r="M213" s="9">
        <v>45483</v>
      </c>
      <c r="N213" s="62" t="s">
        <v>333</v>
      </c>
      <c r="O213" s="8">
        <v>122</v>
      </c>
      <c r="P213" s="10">
        <v>5.7809999999999997</v>
      </c>
      <c r="Q213" s="10" t="s">
        <v>51</v>
      </c>
      <c r="R213" s="8" t="s">
        <v>51</v>
      </c>
      <c r="S213" s="8" t="s">
        <v>8</v>
      </c>
      <c r="T213" s="8" t="s">
        <v>7</v>
      </c>
      <c r="U213" s="8" t="s">
        <v>7</v>
      </c>
      <c r="V213" s="9">
        <v>45625</v>
      </c>
      <c r="W213" s="8" t="s">
        <v>339</v>
      </c>
      <c r="X213" s="8" t="s">
        <v>753</v>
      </c>
      <c r="Y213" s="8" t="s">
        <v>51</v>
      </c>
      <c r="Z213" s="9">
        <v>45688</v>
      </c>
      <c r="AA213" s="8" t="s">
        <v>337</v>
      </c>
      <c r="AB213" s="8" t="s">
        <v>51</v>
      </c>
      <c r="AC213" s="11" t="s">
        <v>147</v>
      </c>
      <c r="AD213" s="11"/>
      <c r="AE213" s="11" t="s">
        <v>890</v>
      </c>
      <c r="AF213" s="11" t="s">
        <v>716</v>
      </c>
      <c r="AG213" s="11"/>
    </row>
    <row r="214" spans="4:33" ht="25.5" customHeight="1">
      <c r="D214" s="8">
        <v>202</v>
      </c>
      <c r="E214" s="8" t="s">
        <v>41</v>
      </c>
      <c r="F214" s="11">
        <v>1000494</v>
      </c>
      <c r="G214" s="11">
        <v>1</v>
      </c>
      <c r="H214" s="8" t="s">
        <v>141</v>
      </c>
      <c r="I214" s="8">
        <v>1064</v>
      </c>
      <c r="J214" s="8" t="s">
        <v>346</v>
      </c>
      <c r="K214" s="9">
        <v>45483</v>
      </c>
      <c r="L214" s="8" t="s">
        <v>333</v>
      </c>
      <c r="M214" s="9">
        <v>45483</v>
      </c>
      <c r="N214" s="62" t="s">
        <v>333</v>
      </c>
      <c r="O214" s="8">
        <v>121</v>
      </c>
      <c r="P214" s="10">
        <v>2.4670000000000001</v>
      </c>
      <c r="Q214" s="10" t="s">
        <v>51</v>
      </c>
      <c r="R214" s="8" t="s">
        <v>51</v>
      </c>
      <c r="S214" s="8" t="s">
        <v>8</v>
      </c>
      <c r="T214" s="8" t="s">
        <v>7</v>
      </c>
      <c r="U214" s="8" t="s">
        <v>7</v>
      </c>
      <c r="V214" s="9">
        <v>45625</v>
      </c>
      <c r="W214" s="8" t="s">
        <v>339</v>
      </c>
      <c r="X214" s="8" t="s">
        <v>753</v>
      </c>
      <c r="Y214" s="8" t="s">
        <v>51</v>
      </c>
      <c r="Z214" s="9">
        <v>45688</v>
      </c>
      <c r="AA214" s="8" t="s">
        <v>337</v>
      </c>
      <c r="AB214" s="8" t="s">
        <v>51</v>
      </c>
      <c r="AC214" s="11" t="s">
        <v>147</v>
      </c>
      <c r="AD214" s="11"/>
      <c r="AE214" s="11" t="s">
        <v>890</v>
      </c>
      <c r="AF214" s="11" t="s">
        <v>716</v>
      </c>
      <c r="AG214" s="11"/>
    </row>
    <row r="215" spans="4:33" ht="25.5" customHeight="1">
      <c r="D215" s="8">
        <v>203</v>
      </c>
      <c r="E215" s="8" t="s">
        <v>41</v>
      </c>
      <c r="F215" s="11">
        <v>1000497</v>
      </c>
      <c r="G215" s="11">
        <v>1</v>
      </c>
      <c r="H215" s="8" t="s">
        <v>141</v>
      </c>
      <c r="I215" s="8">
        <v>1064</v>
      </c>
      <c r="J215" s="8" t="s">
        <v>346</v>
      </c>
      <c r="K215" s="9">
        <v>45483</v>
      </c>
      <c r="L215" s="8" t="s">
        <v>334</v>
      </c>
      <c r="M215" s="9">
        <v>45483</v>
      </c>
      <c r="N215" s="62" t="s">
        <v>334</v>
      </c>
      <c r="O215" s="8">
        <v>121</v>
      </c>
      <c r="P215" s="10">
        <v>3.012</v>
      </c>
      <c r="Q215" s="10" t="s">
        <v>51</v>
      </c>
      <c r="R215" s="8" t="s">
        <v>51</v>
      </c>
      <c r="S215" s="8" t="s">
        <v>8</v>
      </c>
      <c r="T215" s="8" t="s">
        <v>7</v>
      </c>
      <c r="U215" s="8" t="s">
        <v>7</v>
      </c>
      <c r="V215" s="9">
        <v>45625</v>
      </c>
      <c r="W215" s="8" t="s">
        <v>339</v>
      </c>
      <c r="X215" s="8" t="s">
        <v>753</v>
      </c>
      <c r="Y215" s="8" t="s">
        <v>51</v>
      </c>
      <c r="Z215" s="9">
        <v>45688</v>
      </c>
      <c r="AA215" s="8" t="s">
        <v>337</v>
      </c>
      <c r="AB215" s="8" t="s">
        <v>51</v>
      </c>
      <c r="AC215" s="11" t="s">
        <v>147</v>
      </c>
      <c r="AD215" s="11"/>
      <c r="AE215" s="11" t="s">
        <v>890</v>
      </c>
      <c r="AF215" s="11" t="s">
        <v>716</v>
      </c>
      <c r="AG215" s="11"/>
    </row>
    <row r="216" spans="4:33" ht="25.5" customHeight="1">
      <c r="D216" s="8">
        <v>204</v>
      </c>
      <c r="E216" s="8" t="s">
        <v>41</v>
      </c>
      <c r="F216" s="11">
        <v>1000500</v>
      </c>
      <c r="G216" s="11">
        <v>1</v>
      </c>
      <c r="H216" s="8" t="s">
        <v>141</v>
      </c>
      <c r="I216" s="8">
        <v>1064</v>
      </c>
      <c r="J216" s="8" t="s">
        <v>346</v>
      </c>
      <c r="K216" s="9">
        <v>45484</v>
      </c>
      <c r="L216" s="8" t="s">
        <v>334</v>
      </c>
      <c r="M216" s="9">
        <v>45484</v>
      </c>
      <c r="N216" s="62" t="s">
        <v>334</v>
      </c>
      <c r="O216" s="8">
        <v>121</v>
      </c>
      <c r="P216" s="10">
        <v>3.5019999999999998</v>
      </c>
      <c r="Q216" s="10" t="s">
        <v>50</v>
      </c>
      <c r="R216" s="8" t="s">
        <v>51</v>
      </c>
      <c r="S216" s="8" t="s">
        <v>7</v>
      </c>
      <c r="T216" s="8" t="s">
        <v>7</v>
      </c>
      <c r="U216" s="8" t="s">
        <v>7</v>
      </c>
      <c r="V216" s="9">
        <v>45625</v>
      </c>
      <c r="W216" s="8" t="s">
        <v>339</v>
      </c>
      <c r="X216" s="8" t="s">
        <v>753</v>
      </c>
      <c r="Y216" s="8" t="s">
        <v>51</v>
      </c>
      <c r="Z216" s="9">
        <v>45688</v>
      </c>
      <c r="AA216" s="8" t="s">
        <v>337</v>
      </c>
      <c r="AB216" s="8" t="s">
        <v>51</v>
      </c>
      <c r="AC216" s="11" t="s">
        <v>145</v>
      </c>
      <c r="AD216" s="11" t="s">
        <v>134</v>
      </c>
      <c r="AE216" s="11"/>
      <c r="AF216" s="11"/>
      <c r="AG216" s="11" t="s">
        <v>514</v>
      </c>
    </row>
    <row r="217" spans="4:33" ht="25.5" customHeight="1">
      <c r="D217" s="8">
        <v>205</v>
      </c>
      <c r="E217" s="8" t="s">
        <v>41</v>
      </c>
      <c r="F217" s="11">
        <v>1000503</v>
      </c>
      <c r="G217" s="11">
        <v>1</v>
      </c>
      <c r="H217" s="8" t="s">
        <v>141</v>
      </c>
      <c r="I217" s="8">
        <v>1064</v>
      </c>
      <c r="J217" s="8" t="s">
        <v>346</v>
      </c>
      <c r="K217" s="9">
        <v>45485</v>
      </c>
      <c r="L217" s="8" t="s">
        <v>333</v>
      </c>
      <c r="M217" s="9">
        <v>45485</v>
      </c>
      <c r="N217" s="8" t="s">
        <v>333</v>
      </c>
      <c r="O217" s="8">
        <v>121</v>
      </c>
      <c r="P217" s="10">
        <v>3.3319999999999999</v>
      </c>
      <c r="Q217" s="10" t="s">
        <v>51</v>
      </c>
      <c r="R217" s="8" t="s">
        <v>51</v>
      </c>
      <c r="S217" s="8" t="s">
        <v>8</v>
      </c>
      <c r="T217" s="8" t="s">
        <v>7</v>
      </c>
      <c r="U217" s="8" t="s">
        <v>7</v>
      </c>
      <c r="V217" s="9">
        <v>45625</v>
      </c>
      <c r="W217" s="8" t="s">
        <v>339</v>
      </c>
      <c r="X217" s="8" t="s">
        <v>753</v>
      </c>
      <c r="Y217" s="8" t="s">
        <v>51</v>
      </c>
      <c r="Z217" s="9">
        <v>45688</v>
      </c>
      <c r="AA217" s="8" t="s">
        <v>337</v>
      </c>
      <c r="AB217" s="8" t="s">
        <v>51</v>
      </c>
      <c r="AC217" s="11" t="s">
        <v>147</v>
      </c>
      <c r="AD217" s="11"/>
      <c r="AE217" s="11" t="s">
        <v>890</v>
      </c>
      <c r="AF217" s="11" t="s">
        <v>716</v>
      </c>
      <c r="AG217" s="11"/>
    </row>
    <row r="218" spans="4:33" ht="25.5" customHeight="1">
      <c r="D218" s="8">
        <v>206</v>
      </c>
      <c r="E218" s="8" t="s">
        <v>41</v>
      </c>
      <c r="F218" s="11">
        <v>1000506</v>
      </c>
      <c r="G218" s="11">
        <v>1</v>
      </c>
      <c r="H218" s="8" t="s">
        <v>141</v>
      </c>
      <c r="I218" s="8">
        <v>1064</v>
      </c>
      <c r="J218" s="8" t="s">
        <v>346</v>
      </c>
      <c r="K218" s="9">
        <v>45485</v>
      </c>
      <c r="L218" s="8" t="s">
        <v>334</v>
      </c>
      <c r="M218" s="9">
        <v>45485</v>
      </c>
      <c r="N218" s="62" t="s">
        <v>334</v>
      </c>
      <c r="O218" s="8">
        <v>121</v>
      </c>
      <c r="P218" s="10">
        <v>5.2709999999999999</v>
      </c>
      <c r="Q218" s="10" t="s">
        <v>51</v>
      </c>
      <c r="R218" s="8" t="s">
        <v>51</v>
      </c>
      <c r="S218" s="8" t="s">
        <v>8</v>
      </c>
      <c r="T218" s="8" t="s">
        <v>7</v>
      </c>
      <c r="U218" s="8" t="s">
        <v>7</v>
      </c>
      <c r="V218" s="9">
        <v>45625</v>
      </c>
      <c r="W218" s="8" t="s">
        <v>339</v>
      </c>
      <c r="X218" s="8" t="s">
        <v>753</v>
      </c>
      <c r="Y218" s="8" t="s">
        <v>51</v>
      </c>
      <c r="Z218" s="9">
        <v>45688</v>
      </c>
      <c r="AA218" s="8" t="s">
        <v>337</v>
      </c>
      <c r="AB218" s="8" t="s">
        <v>51</v>
      </c>
      <c r="AC218" s="11" t="s">
        <v>147</v>
      </c>
      <c r="AD218" s="11"/>
      <c r="AE218" s="11" t="s">
        <v>890</v>
      </c>
      <c r="AF218" s="11" t="s">
        <v>716</v>
      </c>
      <c r="AG218" s="11"/>
    </row>
    <row r="219" spans="4:33" ht="25.5" customHeight="1">
      <c r="D219" s="8">
        <v>207</v>
      </c>
      <c r="E219" s="8" t="s">
        <v>41</v>
      </c>
      <c r="F219" s="11">
        <v>1000509</v>
      </c>
      <c r="G219" s="11">
        <v>1</v>
      </c>
      <c r="H219" s="8" t="s">
        <v>141</v>
      </c>
      <c r="I219" s="8">
        <v>1064</v>
      </c>
      <c r="J219" s="8" t="s">
        <v>346</v>
      </c>
      <c r="K219" s="9">
        <v>45489</v>
      </c>
      <c r="L219" s="8" t="s">
        <v>334</v>
      </c>
      <c r="M219" s="9">
        <v>45489</v>
      </c>
      <c r="N219" s="62" t="s">
        <v>334</v>
      </c>
      <c r="O219" s="8">
        <v>121</v>
      </c>
      <c r="P219" s="10">
        <v>2.67</v>
      </c>
      <c r="Q219" s="10" t="s">
        <v>51</v>
      </c>
      <c r="R219" s="8" t="s">
        <v>51</v>
      </c>
      <c r="S219" s="8" t="s">
        <v>8</v>
      </c>
      <c r="T219" s="8" t="s">
        <v>7</v>
      </c>
      <c r="U219" s="8" t="s">
        <v>7</v>
      </c>
      <c r="V219" s="9">
        <v>45625</v>
      </c>
      <c r="W219" s="8" t="s">
        <v>339</v>
      </c>
      <c r="X219" s="8" t="s">
        <v>753</v>
      </c>
      <c r="Y219" s="8" t="s">
        <v>51</v>
      </c>
      <c r="Z219" s="9">
        <v>45688</v>
      </c>
      <c r="AA219" s="8" t="s">
        <v>337</v>
      </c>
      <c r="AB219" s="8" t="s">
        <v>51</v>
      </c>
      <c r="AC219" s="11" t="s">
        <v>147</v>
      </c>
      <c r="AD219" s="11"/>
      <c r="AE219" s="11" t="s">
        <v>890</v>
      </c>
      <c r="AF219" s="11" t="s">
        <v>716</v>
      </c>
      <c r="AG219" s="11"/>
    </row>
    <row r="220" spans="4:33" ht="25.5" customHeight="1">
      <c r="D220" s="8">
        <v>208</v>
      </c>
      <c r="E220" s="8" t="s">
        <v>41</v>
      </c>
      <c r="F220" s="11">
        <v>1000512</v>
      </c>
      <c r="G220" s="11">
        <v>1</v>
      </c>
      <c r="H220" s="8" t="s">
        <v>141</v>
      </c>
      <c r="I220" s="8">
        <v>1064</v>
      </c>
      <c r="J220" s="8" t="s">
        <v>346</v>
      </c>
      <c r="K220" s="9">
        <v>45490</v>
      </c>
      <c r="L220" s="8" t="s">
        <v>334</v>
      </c>
      <c r="M220" s="9">
        <v>45490</v>
      </c>
      <c r="N220" s="62" t="s">
        <v>334</v>
      </c>
      <c r="O220" s="8">
        <v>121</v>
      </c>
      <c r="P220" s="10">
        <v>3.532</v>
      </c>
      <c r="Q220" s="10" t="s">
        <v>51</v>
      </c>
      <c r="R220" s="8" t="s">
        <v>51</v>
      </c>
      <c r="S220" s="8" t="s">
        <v>8</v>
      </c>
      <c r="T220" s="8" t="s">
        <v>7</v>
      </c>
      <c r="U220" s="8" t="s">
        <v>7</v>
      </c>
      <c r="V220" s="9">
        <v>45625</v>
      </c>
      <c r="W220" s="8" t="s">
        <v>339</v>
      </c>
      <c r="X220" s="8" t="s">
        <v>753</v>
      </c>
      <c r="Y220" s="8" t="s">
        <v>51</v>
      </c>
      <c r="Z220" s="9">
        <v>45688</v>
      </c>
      <c r="AA220" s="8" t="s">
        <v>337</v>
      </c>
      <c r="AB220" s="8" t="s">
        <v>51</v>
      </c>
      <c r="AC220" s="11" t="s">
        <v>147</v>
      </c>
      <c r="AD220" s="11"/>
      <c r="AE220" s="11" t="s">
        <v>884</v>
      </c>
      <c r="AF220" s="11" t="s">
        <v>878</v>
      </c>
      <c r="AG220" s="11"/>
    </row>
    <row r="221" spans="4:33" ht="25.5" customHeight="1">
      <c r="D221" s="8">
        <v>209</v>
      </c>
      <c r="E221" s="8" t="s">
        <v>41</v>
      </c>
      <c r="F221" s="11">
        <v>1000515</v>
      </c>
      <c r="G221" s="11">
        <v>1</v>
      </c>
      <c r="H221" s="8" t="s">
        <v>141</v>
      </c>
      <c r="I221" s="8">
        <v>1064</v>
      </c>
      <c r="J221" s="8" t="s">
        <v>346</v>
      </c>
      <c r="K221" s="9">
        <v>45490</v>
      </c>
      <c r="L221" s="8" t="s">
        <v>296</v>
      </c>
      <c r="M221" s="9">
        <v>45490</v>
      </c>
      <c r="N221" s="62" t="s">
        <v>296</v>
      </c>
      <c r="O221" s="8">
        <v>121</v>
      </c>
      <c r="P221" s="10">
        <v>3.4620000000000002</v>
      </c>
      <c r="Q221" s="10" t="s">
        <v>51</v>
      </c>
      <c r="R221" s="8" t="s">
        <v>51</v>
      </c>
      <c r="S221" s="8" t="s">
        <v>8</v>
      </c>
      <c r="T221" s="8" t="s">
        <v>7</v>
      </c>
      <c r="U221" s="8" t="s">
        <v>7</v>
      </c>
      <c r="V221" s="9">
        <v>45625</v>
      </c>
      <c r="W221" s="8" t="s">
        <v>339</v>
      </c>
      <c r="X221" s="8" t="s">
        <v>753</v>
      </c>
      <c r="Y221" s="8" t="s">
        <v>51</v>
      </c>
      <c r="Z221" s="9">
        <v>45688</v>
      </c>
      <c r="AA221" s="8" t="s">
        <v>337</v>
      </c>
      <c r="AB221" s="8" t="s">
        <v>51</v>
      </c>
      <c r="AC221" s="11" t="s">
        <v>147</v>
      </c>
      <c r="AD221" s="11"/>
      <c r="AE221" s="11" t="s">
        <v>884</v>
      </c>
      <c r="AF221" s="11" t="s">
        <v>878</v>
      </c>
      <c r="AG221" s="11"/>
    </row>
    <row r="222" spans="4:33" ht="25.5" customHeight="1">
      <c r="D222" s="8">
        <v>210</v>
      </c>
      <c r="E222" s="8" t="s">
        <v>41</v>
      </c>
      <c r="F222" s="11">
        <v>1000516</v>
      </c>
      <c r="G222" s="11">
        <v>1</v>
      </c>
      <c r="H222" s="8" t="s">
        <v>142</v>
      </c>
      <c r="I222" s="8">
        <v>1060</v>
      </c>
      <c r="J222" s="8" t="s">
        <v>346</v>
      </c>
      <c r="K222" s="9">
        <v>45490</v>
      </c>
      <c r="L222" s="8" t="s">
        <v>296</v>
      </c>
      <c r="M222" s="9">
        <v>45490</v>
      </c>
      <c r="N222" s="62" t="s">
        <v>296</v>
      </c>
      <c r="O222" s="8">
        <v>122</v>
      </c>
      <c r="P222" s="10">
        <v>2.0579999999999998</v>
      </c>
      <c r="Q222" s="10" t="s">
        <v>51</v>
      </c>
      <c r="R222" s="8" t="s">
        <v>51</v>
      </c>
      <c r="S222" s="8" t="s">
        <v>8</v>
      </c>
      <c r="T222" s="8" t="s">
        <v>7</v>
      </c>
      <c r="U222" s="8" t="s">
        <v>7</v>
      </c>
      <c r="V222" s="9">
        <v>45625</v>
      </c>
      <c r="W222" s="8" t="s">
        <v>339</v>
      </c>
      <c r="X222" s="8" t="s">
        <v>753</v>
      </c>
      <c r="Y222" s="8" t="s">
        <v>51</v>
      </c>
      <c r="Z222" s="9">
        <v>45688</v>
      </c>
      <c r="AA222" s="8" t="s">
        <v>337</v>
      </c>
      <c r="AB222" s="8" t="s">
        <v>51</v>
      </c>
      <c r="AC222" s="11" t="s">
        <v>147</v>
      </c>
      <c r="AD222" s="11"/>
      <c r="AE222" s="11" t="s">
        <v>884</v>
      </c>
      <c r="AF222" s="11" t="s">
        <v>878</v>
      </c>
      <c r="AG222" s="11"/>
    </row>
    <row r="223" spans="4:33" ht="25.5" customHeight="1">
      <c r="D223" s="8">
        <v>211</v>
      </c>
      <c r="E223" s="8" t="s">
        <v>41</v>
      </c>
      <c r="F223" s="11">
        <v>1000518</v>
      </c>
      <c r="G223" s="11">
        <v>1</v>
      </c>
      <c r="H223" s="8" t="s">
        <v>141</v>
      </c>
      <c r="I223" s="8">
        <v>1064</v>
      </c>
      <c r="J223" s="8" t="s">
        <v>346</v>
      </c>
      <c r="K223" s="9">
        <v>45491</v>
      </c>
      <c r="L223" s="8" t="s">
        <v>334</v>
      </c>
      <c r="M223" s="9">
        <v>45491</v>
      </c>
      <c r="N223" s="62" t="s">
        <v>334</v>
      </c>
      <c r="O223" s="8">
        <v>121</v>
      </c>
      <c r="P223" s="10">
        <v>3.9609999999999999</v>
      </c>
      <c r="Q223" s="10" t="s">
        <v>51</v>
      </c>
      <c r="R223" s="8" t="s">
        <v>51</v>
      </c>
      <c r="S223" s="8" t="s">
        <v>8</v>
      </c>
      <c r="T223" s="8" t="s">
        <v>7</v>
      </c>
      <c r="U223" s="8" t="s">
        <v>7</v>
      </c>
      <c r="V223" s="9">
        <v>45625</v>
      </c>
      <c r="W223" s="8" t="s">
        <v>339</v>
      </c>
      <c r="X223" s="8" t="s">
        <v>753</v>
      </c>
      <c r="Y223" s="8" t="s">
        <v>51</v>
      </c>
      <c r="Z223" s="9">
        <v>45688</v>
      </c>
      <c r="AA223" s="8" t="s">
        <v>337</v>
      </c>
      <c r="AB223" s="8" t="s">
        <v>51</v>
      </c>
      <c r="AC223" s="11" t="s">
        <v>147</v>
      </c>
      <c r="AD223" s="11"/>
      <c r="AE223" s="11" t="s">
        <v>884</v>
      </c>
      <c r="AF223" s="11" t="s">
        <v>878</v>
      </c>
      <c r="AG223" s="11"/>
    </row>
    <row r="224" spans="4:33" ht="25.5" customHeight="1">
      <c r="D224" s="8">
        <v>212</v>
      </c>
      <c r="E224" s="8" t="s">
        <v>41</v>
      </c>
      <c r="F224" s="11">
        <v>1000519</v>
      </c>
      <c r="G224" s="11">
        <v>1</v>
      </c>
      <c r="H224" s="8" t="s">
        <v>142</v>
      </c>
      <c r="I224" s="8">
        <v>1060</v>
      </c>
      <c r="J224" s="8" t="s">
        <v>346</v>
      </c>
      <c r="K224" s="9">
        <v>45491</v>
      </c>
      <c r="L224" s="8" t="s">
        <v>334</v>
      </c>
      <c r="M224" s="9">
        <v>45491</v>
      </c>
      <c r="N224" s="62" t="s">
        <v>334</v>
      </c>
      <c r="O224" s="8">
        <v>123</v>
      </c>
      <c r="P224" s="10">
        <v>3.0680000000000001</v>
      </c>
      <c r="Q224" s="10" t="s">
        <v>51</v>
      </c>
      <c r="R224" s="8" t="s">
        <v>51</v>
      </c>
      <c r="S224" s="8" t="s">
        <v>8</v>
      </c>
      <c r="T224" s="8" t="s">
        <v>7</v>
      </c>
      <c r="U224" s="8" t="s">
        <v>7</v>
      </c>
      <c r="V224" s="9">
        <v>45625</v>
      </c>
      <c r="W224" s="8" t="s">
        <v>339</v>
      </c>
      <c r="X224" s="8" t="s">
        <v>753</v>
      </c>
      <c r="Y224" s="8" t="s">
        <v>51</v>
      </c>
      <c r="Z224" s="9">
        <v>45688</v>
      </c>
      <c r="AA224" s="8" t="s">
        <v>337</v>
      </c>
      <c r="AB224" s="8" t="s">
        <v>51</v>
      </c>
      <c r="AC224" s="11" t="s">
        <v>147</v>
      </c>
      <c r="AD224" s="11"/>
      <c r="AE224" s="11" t="s">
        <v>884</v>
      </c>
      <c r="AF224" s="11" t="s">
        <v>878</v>
      </c>
      <c r="AG224" s="11"/>
    </row>
    <row r="225" spans="4:33" ht="25.5" customHeight="1">
      <c r="D225" s="8">
        <v>213</v>
      </c>
      <c r="E225" s="8" t="s">
        <v>41</v>
      </c>
      <c r="F225" s="11">
        <v>1000521</v>
      </c>
      <c r="G225" s="11">
        <v>1</v>
      </c>
      <c r="H225" s="8" t="s">
        <v>141</v>
      </c>
      <c r="I225" s="8">
        <v>1064</v>
      </c>
      <c r="J225" s="8" t="s">
        <v>346</v>
      </c>
      <c r="K225" s="9">
        <v>45492</v>
      </c>
      <c r="L225" s="8" t="s">
        <v>334</v>
      </c>
      <c r="M225" s="9">
        <v>45492</v>
      </c>
      <c r="N225" s="62" t="s">
        <v>334</v>
      </c>
      <c r="O225" s="8">
        <v>121</v>
      </c>
      <c r="P225" s="10">
        <v>2.9329999999999998</v>
      </c>
      <c r="Q225" s="10" t="s">
        <v>51</v>
      </c>
      <c r="R225" s="8" t="s">
        <v>51</v>
      </c>
      <c r="S225" s="8" t="s">
        <v>8</v>
      </c>
      <c r="T225" s="8" t="s">
        <v>7</v>
      </c>
      <c r="U225" s="8" t="s">
        <v>7</v>
      </c>
      <c r="V225" s="9">
        <v>45625</v>
      </c>
      <c r="W225" s="8" t="s">
        <v>339</v>
      </c>
      <c r="X225" s="8" t="s">
        <v>753</v>
      </c>
      <c r="Y225" s="8" t="s">
        <v>51</v>
      </c>
      <c r="Z225" s="9">
        <v>45688</v>
      </c>
      <c r="AA225" s="8" t="s">
        <v>337</v>
      </c>
      <c r="AB225" s="8" t="s">
        <v>51</v>
      </c>
      <c r="AC225" s="11" t="s">
        <v>147</v>
      </c>
      <c r="AD225" s="11"/>
      <c r="AE225" s="11" t="s">
        <v>884</v>
      </c>
      <c r="AF225" s="11" t="s">
        <v>878</v>
      </c>
      <c r="AG225" s="11"/>
    </row>
    <row r="226" spans="4:33" ht="25.5" customHeight="1">
      <c r="D226" s="8">
        <v>214</v>
      </c>
      <c r="E226" s="8" t="s">
        <v>41</v>
      </c>
      <c r="F226" s="11">
        <v>1000523</v>
      </c>
      <c r="G226" s="11">
        <v>1</v>
      </c>
      <c r="H226" s="8" t="s">
        <v>140</v>
      </c>
      <c r="I226" s="8">
        <v>1061</v>
      </c>
      <c r="J226" s="8" t="s">
        <v>346</v>
      </c>
      <c r="K226" s="9">
        <v>45495</v>
      </c>
      <c r="L226" s="8" t="s">
        <v>334</v>
      </c>
      <c r="M226" s="9">
        <v>45495</v>
      </c>
      <c r="N226" s="62" t="s">
        <v>334</v>
      </c>
      <c r="O226" s="8">
        <v>121</v>
      </c>
      <c r="P226" s="10">
        <v>5.8650000000000002</v>
      </c>
      <c r="Q226" s="10" t="s">
        <v>51</v>
      </c>
      <c r="R226" s="8" t="s">
        <v>51</v>
      </c>
      <c r="S226" s="8" t="s">
        <v>8</v>
      </c>
      <c r="T226" s="8" t="s">
        <v>7</v>
      </c>
      <c r="U226" s="8" t="s">
        <v>7</v>
      </c>
      <c r="V226" s="9">
        <v>45625</v>
      </c>
      <c r="W226" s="8" t="s">
        <v>339</v>
      </c>
      <c r="X226" s="8" t="s">
        <v>753</v>
      </c>
      <c r="Y226" s="8" t="s">
        <v>51</v>
      </c>
      <c r="Z226" s="9">
        <v>45688</v>
      </c>
      <c r="AA226" s="8" t="s">
        <v>337</v>
      </c>
      <c r="AB226" s="8" t="s">
        <v>51</v>
      </c>
      <c r="AC226" s="11" t="s">
        <v>147</v>
      </c>
      <c r="AD226" s="11"/>
      <c r="AE226" s="11" t="s">
        <v>887</v>
      </c>
      <c r="AF226" s="11" t="s">
        <v>879</v>
      </c>
      <c r="AG226" s="11"/>
    </row>
    <row r="227" spans="4:33" ht="25.5" customHeight="1">
      <c r="D227" s="8">
        <v>215</v>
      </c>
      <c r="E227" s="8" t="s">
        <v>41</v>
      </c>
      <c r="F227" s="11">
        <v>1000524</v>
      </c>
      <c r="G227" s="11">
        <v>1</v>
      </c>
      <c r="H227" s="8" t="s">
        <v>141</v>
      </c>
      <c r="I227" s="8">
        <v>1064</v>
      </c>
      <c r="J227" s="8" t="s">
        <v>346</v>
      </c>
      <c r="K227" s="9">
        <v>45495</v>
      </c>
      <c r="L227" s="8" t="s">
        <v>334</v>
      </c>
      <c r="M227" s="9">
        <v>45495</v>
      </c>
      <c r="N227" s="62" t="s">
        <v>334</v>
      </c>
      <c r="O227" s="8">
        <v>121</v>
      </c>
      <c r="P227" s="10">
        <v>2.6080000000000001</v>
      </c>
      <c r="Q227" s="10" t="s">
        <v>51</v>
      </c>
      <c r="R227" s="8" t="s">
        <v>51</v>
      </c>
      <c r="S227" s="8" t="s">
        <v>8</v>
      </c>
      <c r="T227" s="8" t="s">
        <v>7</v>
      </c>
      <c r="U227" s="8" t="s">
        <v>7</v>
      </c>
      <c r="V227" s="9">
        <v>45625</v>
      </c>
      <c r="W227" s="8" t="s">
        <v>339</v>
      </c>
      <c r="X227" s="8" t="s">
        <v>753</v>
      </c>
      <c r="Y227" s="8" t="s">
        <v>51</v>
      </c>
      <c r="Z227" s="9">
        <v>45688</v>
      </c>
      <c r="AA227" s="8" t="s">
        <v>337</v>
      </c>
      <c r="AB227" s="8" t="s">
        <v>51</v>
      </c>
      <c r="AC227" s="11" t="s">
        <v>147</v>
      </c>
      <c r="AD227" s="11"/>
      <c r="AE227" s="11" t="s">
        <v>890</v>
      </c>
      <c r="AF227" s="11" t="s">
        <v>716</v>
      </c>
      <c r="AG227" s="11"/>
    </row>
    <row r="228" spans="4:33" ht="25.5" customHeight="1">
      <c r="D228" s="8">
        <v>216</v>
      </c>
      <c r="E228" s="8" t="s">
        <v>41</v>
      </c>
      <c r="F228" s="11">
        <v>1000525</v>
      </c>
      <c r="G228" s="11">
        <v>1</v>
      </c>
      <c r="H228" s="8" t="s">
        <v>142</v>
      </c>
      <c r="I228" s="8">
        <v>1056</v>
      </c>
      <c r="J228" s="8" t="s">
        <v>346</v>
      </c>
      <c r="K228" s="9">
        <v>45495</v>
      </c>
      <c r="L228" s="8" t="s">
        <v>334</v>
      </c>
      <c r="M228" s="9">
        <v>45495</v>
      </c>
      <c r="N228" s="62" t="s">
        <v>334</v>
      </c>
      <c r="O228" s="8">
        <v>120</v>
      </c>
      <c r="P228" s="10">
        <v>5.7270000000000003</v>
      </c>
      <c r="Q228" s="10" t="s">
        <v>51</v>
      </c>
      <c r="R228" s="8" t="s">
        <v>51</v>
      </c>
      <c r="S228" s="8" t="s">
        <v>8</v>
      </c>
      <c r="T228" s="8" t="s">
        <v>7</v>
      </c>
      <c r="U228" s="8" t="s">
        <v>7</v>
      </c>
      <c r="V228" s="9">
        <v>45625</v>
      </c>
      <c r="W228" s="8" t="s">
        <v>339</v>
      </c>
      <c r="X228" s="8" t="s">
        <v>753</v>
      </c>
      <c r="Y228" s="8" t="s">
        <v>51</v>
      </c>
      <c r="Z228" s="9">
        <v>45688</v>
      </c>
      <c r="AA228" s="8" t="s">
        <v>337</v>
      </c>
      <c r="AB228" s="8" t="s">
        <v>51</v>
      </c>
      <c r="AC228" s="11" t="s">
        <v>147</v>
      </c>
      <c r="AD228" s="11"/>
      <c r="AE228" s="11" t="s">
        <v>884</v>
      </c>
      <c r="AF228" s="11" t="s">
        <v>878</v>
      </c>
      <c r="AG228" s="11"/>
    </row>
    <row r="229" spans="4:33" ht="25.5" customHeight="1">
      <c r="D229" s="8">
        <v>217</v>
      </c>
      <c r="E229" s="8" t="s">
        <v>41</v>
      </c>
      <c r="F229" s="11">
        <v>1000530</v>
      </c>
      <c r="G229" s="11">
        <v>1</v>
      </c>
      <c r="H229" s="8" t="s">
        <v>141</v>
      </c>
      <c r="I229" s="8">
        <v>1062</v>
      </c>
      <c r="J229" s="8" t="s">
        <v>346</v>
      </c>
      <c r="K229" s="9">
        <v>45497</v>
      </c>
      <c r="L229" s="8" t="s">
        <v>334</v>
      </c>
      <c r="M229" s="9">
        <v>45497</v>
      </c>
      <c r="N229" s="62" t="s">
        <v>334</v>
      </c>
      <c r="O229" s="8">
        <v>121</v>
      </c>
      <c r="P229" s="10">
        <v>2.6040000000000001</v>
      </c>
      <c r="Q229" s="10" t="s">
        <v>50</v>
      </c>
      <c r="R229" s="8" t="s">
        <v>51</v>
      </c>
      <c r="S229" s="8" t="s">
        <v>7</v>
      </c>
      <c r="T229" s="8" t="s">
        <v>7</v>
      </c>
      <c r="U229" s="8" t="s">
        <v>7</v>
      </c>
      <c r="V229" s="9">
        <v>45625</v>
      </c>
      <c r="W229" s="8" t="s">
        <v>339</v>
      </c>
      <c r="X229" s="8" t="s">
        <v>753</v>
      </c>
      <c r="Y229" s="8" t="s">
        <v>51</v>
      </c>
      <c r="Z229" s="9">
        <v>45688</v>
      </c>
      <c r="AA229" s="8" t="s">
        <v>337</v>
      </c>
      <c r="AB229" s="8" t="s">
        <v>51</v>
      </c>
      <c r="AC229" s="11" t="s">
        <v>145</v>
      </c>
      <c r="AD229" s="11" t="s">
        <v>134</v>
      </c>
      <c r="AE229" s="11"/>
      <c r="AF229" s="11"/>
      <c r="AG229" s="11" t="s">
        <v>558</v>
      </c>
    </row>
    <row r="230" spans="4:33" ht="25.5" customHeight="1">
      <c r="D230" s="8">
        <v>218</v>
      </c>
      <c r="E230" s="8" t="s">
        <v>41</v>
      </c>
      <c r="F230" s="11">
        <v>1000531</v>
      </c>
      <c r="G230" s="11">
        <v>1</v>
      </c>
      <c r="H230" s="8" t="s">
        <v>142</v>
      </c>
      <c r="I230" s="8">
        <v>1064</v>
      </c>
      <c r="J230" s="8" t="s">
        <v>346</v>
      </c>
      <c r="K230" s="9">
        <v>45497</v>
      </c>
      <c r="L230" s="8" t="s">
        <v>334</v>
      </c>
      <c r="M230" s="9">
        <v>45497</v>
      </c>
      <c r="N230" s="62" t="s">
        <v>334</v>
      </c>
      <c r="O230" s="8">
        <v>122</v>
      </c>
      <c r="P230" s="10">
        <v>3.399</v>
      </c>
      <c r="Q230" s="10" t="s">
        <v>51</v>
      </c>
      <c r="R230" s="8" t="s">
        <v>51</v>
      </c>
      <c r="S230" s="8" t="s">
        <v>8</v>
      </c>
      <c r="T230" s="8" t="s">
        <v>7</v>
      </c>
      <c r="U230" s="8" t="s">
        <v>7</v>
      </c>
      <c r="V230" s="9">
        <v>45625</v>
      </c>
      <c r="W230" s="8" t="s">
        <v>339</v>
      </c>
      <c r="X230" s="8" t="s">
        <v>753</v>
      </c>
      <c r="Y230" s="8" t="s">
        <v>51</v>
      </c>
      <c r="Z230" s="9">
        <v>45688</v>
      </c>
      <c r="AA230" s="8" t="s">
        <v>337</v>
      </c>
      <c r="AB230" s="8" t="s">
        <v>51</v>
      </c>
      <c r="AC230" s="11" t="s">
        <v>147</v>
      </c>
      <c r="AD230" s="11"/>
      <c r="AE230" s="11" t="s">
        <v>884</v>
      </c>
      <c r="AF230" s="11" t="s">
        <v>878</v>
      </c>
      <c r="AG230" s="11"/>
    </row>
    <row r="231" spans="4:33" ht="25.5" customHeight="1">
      <c r="D231" s="8">
        <v>219</v>
      </c>
      <c r="E231" s="8" t="s">
        <v>41</v>
      </c>
      <c r="F231" s="11">
        <v>1000533</v>
      </c>
      <c r="G231" s="11">
        <v>1</v>
      </c>
      <c r="H231" s="8" t="s">
        <v>142</v>
      </c>
      <c r="I231" s="8">
        <v>1064</v>
      </c>
      <c r="J231" s="8" t="s">
        <v>346</v>
      </c>
      <c r="K231" s="9">
        <v>45498</v>
      </c>
      <c r="L231" s="8" t="s">
        <v>334</v>
      </c>
      <c r="M231" s="9">
        <v>45498</v>
      </c>
      <c r="N231" s="62" t="s">
        <v>334</v>
      </c>
      <c r="O231" s="8">
        <v>122</v>
      </c>
      <c r="P231" s="10">
        <v>2.7</v>
      </c>
      <c r="Q231" s="10" t="s">
        <v>51</v>
      </c>
      <c r="R231" s="8" t="s">
        <v>51</v>
      </c>
      <c r="S231" s="8" t="s">
        <v>8</v>
      </c>
      <c r="T231" s="8" t="s">
        <v>7</v>
      </c>
      <c r="U231" s="8" t="s">
        <v>7</v>
      </c>
      <c r="V231" s="9">
        <v>45625</v>
      </c>
      <c r="W231" s="8" t="s">
        <v>339</v>
      </c>
      <c r="X231" s="8" t="s">
        <v>753</v>
      </c>
      <c r="Y231" s="8" t="s">
        <v>51</v>
      </c>
      <c r="Z231" s="9">
        <v>45688</v>
      </c>
      <c r="AA231" s="8" t="s">
        <v>337</v>
      </c>
      <c r="AB231" s="8" t="s">
        <v>51</v>
      </c>
      <c r="AC231" s="11" t="s">
        <v>147</v>
      </c>
      <c r="AD231" s="11"/>
      <c r="AE231" s="11" t="s">
        <v>884</v>
      </c>
      <c r="AF231" s="11" t="s">
        <v>878</v>
      </c>
      <c r="AG231" s="11"/>
    </row>
    <row r="232" spans="4:33" ht="25.5" customHeight="1">
      <c r="D232" s="8">
        <v>220</v>
      </c>
      <c r="E232" s="8" t="s">
        <v>41</v>
      </c>
      <c r="F232" s="11">
        <v>1000534</v>
      </c>
      <c r="G232" s="11">
        <v>1</v>
      </c>
      <c r="H232" s="8" t="s">
        <v>140</v>
      </c>
      <c r="I232" s="8">
        <v>1061</v>
      </c>
      <c r="J232" s="8" t="s">
        <v>346</v>
      </c>
      <c r="K232" s="9">
        <v>45499</v>
      </c>
      <c r="L232" s="8" t="s">
        <v>334</v>
      </c>
      <c r="M232" s="9">
        <v>45499</v>
      </c>
      <c r="N232" s="62" t="s">
        <v>334</v>
      </c>
      <c r="O232" s="8">
        <v>122</v>
      </c>
      <c r="P232" s="10">
        <v>5.56</v>
      </c>
      <c r="Q232" s="10" t="s">
        <v>51</v>
      </c>
      <c r="R232" s="8" t="s">
        <v>51</v>
      </c>
      <c r="S232" s="8" t="s">
        <v>8</v>
      </c>
      <c r="T232" s="8" t="s">
        <v>7</v>
      </c>
      <c r="U232" s="8" t="s">
        <v>7</v>
      </c>
      <c r="V232" s="9">
        <v>45625</v>
      </c>
      <c r="W232" s="8" t="s">
        <v>339</v>
      </c>
      <c r="X232" s="8" t="s">
        <v>753</v>
      </c>
      <c r="Y232" s="8" t="s">
        <v>51</v>
      </c>
      <c r="Z232" s="9">
        <v>45688</v>
      </c>
      <c r="AA232" s="8" t="s">
        <v>337</v>
      </c>
      <c r="AB232" s="8" t="s">
        <v>51</v>
      </c>
      <c r="AC232" s="11" t="s">
        <v>147</v>
      </c>
      <c r="AD232" s="11"/>
      <c r="AE232" s="11" t="s">
        <v>884</v>
      </c>
      <c r="AF232" s="11" t="s">
        <v>878</v>
      </c>
      <c r="AG232" s="11"/>
    </row>
    <row r="233" spans="4:33" ht="25.5" customHeight="1">
      <c r="D233" s="8">
        <v>221</v>
      </c>
      <c r="E233" s="8" t="s">
        <v>41</v>
      </c>
      <c r="F233" s="11">
        <v>1000536</v>
      </c>
      <c r="G233" s="11">
        <v>1</v>
      </c>
      <c r="H233" s="8" t="s">
        <v>142</v>
      </c>
      <c r="I233" s="8">
        <v>1064</v>
      </c>
      <c r="J233" s="8" t="s">
        <v>346</v>
      </c>
      <c r="K233" s="9">
        <v>45499</v>
      </c>
      <c r="L233" s="8" t="s">
        <v>334</v>
      </c>
      <c r="M233" s="9">
        <v>45499</v>
      </c>
      <c r="N233" s="62" t="s">
        <v>334</v>
      </c>
      <c r="O233" s="8">
        <v>121</v>
      </c>
      <c r="P233" s="10">
        <v>3.6789999999999998</v>
      </c>
      <c r="Q233" s="10" t="s">
        <v>51</v>
      </c>
      <c r="R233" s="8" t="s">
        <v>51</v>
      </c>
      <c r="S233" s="8" t="s">
        <v>8</v>
      </c>
      <c r="T233" s="8" t="s">
        <v>7</v>
      </c>
      <c r="U233" s="8" t="s">
        <v>7</v>
      </c>
      <c r="V233" s="9">
        <v>45625</v>
      </c>
      <c r="W233" s="8" t="s">
        <v>339</v>
      </c>
      <c r="X233" s="8" t="s">
        <v>753</v>
      </c>
      <c r="Y233" s="8" t="s">
        <v>51</v>
      </c>
      <c r="Z233" s="9">
        <v>45688</v>
      </c>
      <c r="AA233" s="8" t="s">
        <v>337</v>
      </c>
      <c r="AB233" s="8" t="s">
        <v>51</v>
      </c>
      <c r="AC233" s="11" t="s">
        <v>147</v>
      </c>
      <c r="AD233" s="11"/>
      <c r="AE233" s="11" t="s">
        <v>884</v>
      </c>
      <c r="AF233" s="11" t="s">
        <v>878</v>
      </c>
      <c r="AG233" s="11"/>
    </row>
    <row r="234" spans="4:33" ht="25.5" customHeight="1">
      <c r="D234" s="8">
        <v>222</v>
      </c>
      <c r="E234" s="8" t="s">
        <v>41</v>
      </c>
      <c r="F234" s="11">
        <v>1000540</v>
      </c>
      <c r="G234" s="11">
        <v>1</v>
      </c>
      <c r="H234" s="8" t="s">
        <v>141</v>
      </c>
      <c r="I234" s="8">
        <v>1056</v>
      </c>
      <c r="J234" s="8" t="s">
        <v>346</v>
      </c>
      <c r="K234" s="9">
        <v>45504</v>
      </c>
      <c r="L234" s="8" t="s">
        <v>334</v>
      </c>
      <c r="M234" s="9">
        <v>45504</v>
      </c>
      <c r="N234" s="62" t="s">
        <v>334</v>
      </c>
      <c r="O234" s="8">
        <v>119</v>
      </c>
      <c r="P234" s="10">
        <v>5.9580000000000002</v>
      </c>
      <c r="Q234" s="10" t="s">
        <v>51</v>
      </c>
      <c r="R234" s="8" t="s">
        <v>51</v>
      </c>
      <c r="S234" s="8" t="s">
        <v>8</v>
      </c>
      <c r="T234" s="8" t="s">
        <v>7</v>
      </c>
      <c r="U234" s="8" t="s">
        <v>7</v>
      </c>
      <c r="V234" s="9">
        <v>45625</v>
      </c>
      <c r="W234" s="8" t="s">
        <v>339</v>
      </c>
      <c r="X234" s="8" t="s">
        <v>753</v>
      </c>
      <c r="Y234" s="8" t="s">
        <v>51</v>
      </c>
      <c r="Z234" s="9">
        <v>45688</v>
      </c>
      <c r="AA234" s="8" t="s">
        <v>337</v>
      </c>
      <c r="AB234" s="8" t="s">
        <v>51</v>
      </c>
      <c r="AC234" s="11" t="s">
        <v>147</v>
      </c>
      <c r="AD234" s="11"/>
      <c r="AE234" s="11" t="s">
        <v>884</v>
      </c>
      <c r="AF234" s="11" t="s">
        <v>878</v>
      </c>
      <c r="AG234" s="11"/>
    </row>
    <row r="235" spans="4:33" ht="25.5" customHeight="1">
      <c r="D235" s="8">
        <v>223</v>
      </c>
      <c r="E235" s="8" t="s">
        <v>41</v>
      </c>
      <c r="F235" s="11">
        <v>1000544</v>
      </c>
      <c r="G235" s="11">
        <v>1</v>
      </c>
      <c r="H235" s="8" t="s">
        <v>142</v>
      </c>
      <c r="I235" s="8">
        <v>1064</v>
      </c>
      <c r="J235" s="8" t="s">
        <v>346</v>
      </c>
      <c r="K235" s="9">
        <v>45504</v>
      </c>
      <c r="L235" s="8" t="s">
        <v>334</v>
      </c>
      <c r="M235" s="9">
        <v>45504</v>
      </c>
      <c r="N235" s="62" t="s">
        <v>334</v>
      </c>
      <c r="O235" s="8">
        <v>120</v>
      </c>
      <c r="P235" s="10">
        <v>2.7050000000000001</v>
      </c>
      <c r="Q235" s="10" t="s">
        <v>51</v>
      </c>
      <c r="R235" s="8" t="s">
        <v>51</v>
      </c>
      <c r="S235" s="8" t="s">
        <v>8</v>
      </c>
      <c r="T235" s="8" t="s">
        <v>7</v>
      </c>
      <c r="U235" s="8" t="s">
        <v>7</v>
      </c>
      <c r="V235" s="9">
        <v>45625</v>
      </c>
      <c r="W235" s="8" t="s">
        <v>339</v>
      </c>
      <c r="X235" s="8" t="s">
        <v>753</v>
      </c>
      <c r="Y235" s="8" t="s">
        <v>51</v>
      </c>
      <c r="Z235" s="9">
        <v>45688</v>
      </c>
      <c r="AA235" s="8" t="s">
        <v>337</v>
      </c>
      <c r="AB235" s="8" t="s">
        <v>51</v>
      </c>
      <c r="AC235" s="11" t="s">
        <v>147</v>
      </c>
      <c r="AD235" s="11"/>
      <c r="AE235" s="11" t="s">
        <v>887</v>
      </c>
      <c r="AF235" s="11" t="s">
        <v>879</v>
      </c>
      <c r="AG235" s="11"/>
    </row>
    <row r="236" spans="4:33" ht="25.5" customHeight="1">
      <c r="D236" s="8">
        <v>224</v>
      </c>
      <c r="E236" s="8" t="s">
        <v>41</v>
      </c>
      <c r="F236" s="11">
        <v>1000545</v>
      </c>
      <c r="G236" s="11">
        <v>1</v>
      </c>
      <c r="H236" s="8" t="s">
        <v>142</v>
      </c>
      <c r="I236" s="8">
        <v>1064</v>
      </c>
      <c r="J236" s="8" t="s">
        <v>346</v>
      </c>
      <c r="K236" s="9">
        <v>45504</v>
      </c>
      <c r="L236" s="8" t="s">
        <v>334</v>
      </c>
      <c r="M236" s="9">
        <v>45504</v>
      </c>
      <c r="N236" s="62" t="s">
        <v>334</v>
      </c>
      <c r="O236" s="8">
        <v>120</v>
      </c>
      <c r="P236" s="10">
        <v>1.554</v>
      </c>
      <c r="Q236" s="10" t="s">
        <v>51</v>
      </c>
      <c r="R236" s="8" t="s">
        <v>51</v>
      </c>
      <c r="S236" s="8" t="s">
        <v>8</v>
      </c>
      <c r="T236" s="8" t="s">
        <v>7</v>
      </c>
      <c r="U236" s="8" t="s">
        <v>7</v>
      </c>
      <c r="V236" s="9">
        <v>45625</v>
      </c>
      <c r="W236" s="8" t="s">
        <v>339</v>
      </c>
      <c r="X236" s="8" t="s">
        <v>753</v>
      </c>
      <c r="Y236" s="8" t="s">
        <v>51</v>
      </c>
      <c r="Z236" s="9">
        <v>45688</v>
      </c>
      <c r="AA236" s="8" t="s">
        <v>337</v>
      </c>
      <c r="AB236" s="8" t="s">
        <v>51</v>
      </c>
      <c r="AC236" s="11" t="s">
        <v>147</v>
      </c>
      <c r="AD236" s="11"/>
      <c r="AE236" s="11" t="s">
        <v>887</v>
      </c>
      <c r="AF236" s="11" t="s">
        <v>879</v>
      </c>
      <c r="AG236" s="11"/>
    </row>
    <row r="237" spans="4:33" ht="25.5" customHeight="1">
      <c r="D237" s="8">
        <v>225</v>
      </c>
      <c r="E237" s="8" t="s">
        <v>41</v>
      </c>
      <c r="F237" s="11">
        <v>1000548</v>
      </c>
      <c r="G237" s="11">
        <v>1</v>
      </c>
      <c r="H237" s="8" t="s">
        <v>141</v>
      </c>
      <c r="I237" s="8">
        <v>1055</v>
      </c>
      <c r="J237" s="8" t="s">
        <v>346</v>
      </c>
      <c r="K237" s="9">
        <v>45505</v>
      </c>
      <c r="L237" s="8" t="s">
        <v>334</v>
      </c>
      <c r="M237" s="9">
        <v>45505</v>
      </c>
      <c r="N237" s="62" t="s">
        <v>334</v>
      </c>
      <c r="O237" s="8">
        <v>120</v>
      </c>
      <c r="P237" s="10">
        <v>2.415</v>
      </c>
      <c r="Q237" s="10" t="s">
        <v>50</v>
      </c>
      <c r="R237" s="8" t="s">
        <v>51</v>
      </c>
      <c r="S237" s="8" t="s">
        <v>7</v>
      </c>
      <c r="T237" s="8" t="s">
        <v>7</v>
      </c>
      <c r="U237" s="8" t="s">
        <v>7</v>
      </c>
      <c r="V237" s="9">
        <v>45625</v>
      </c>
      <c r="W237" s="8" t="s">
        <v>339</v>
      </c>
      <c r="X237" s="8" t="s">
        <v>753</v>
      </c>
      <c r="Y237" s="8" t="s">
        <v>51</v>
      </c>
      <c r="Z237" s="9">
        <v>45688</v>
      </c>
      <c r="AA237" s="8" t="s">
        <v>337</v>
      </c>
      <c r="AB237" s="8" t="s">
        <v>51</v>
      </c>
      <c r="AC237" s="11" t="s">
        <v>145</v>
      </c>
      <c r="AD237" s="11" t="s">
        <v>134</v>
      </c>
      <c r="AE237" s="11"/>
      <c r="AF237" s="11"/>
      <c r="AG237" s="11"/>
    </row>
    <row r="238" spans="4:33" ht="25.5" customHeight="1">
      <c r="D238" s="8">
        <v>226</v>
      </c>
      <c r="E238" s="8" t="s">
        <v>41</v>
      </c>
      <c r="F238" s="11">
        <v>1000549</v>
      </c>
      <c r="G238" s="11">
        <v>1</v>
      </c>
      <c r="H238" s="8" t="s">
        <v>142</v>
      </c>
      <c r="I238" s="8">
        <v>1061</v>
      </c>
      <c r="J238" s="8" t="s">
        <v>346</v>
      </c>
      <c r="K238" s="9">
        <v>45505</v>
      </c>
      <c r="L238" s="8" t="s">
        <v>334</v>
      </c>
      <c r="M238" s="9">
        <v>45505</v>
      </c>
      <c r="N238" s="62" t="s">
        <v>334</v>
      </c>
      <c r="O238" s="8">
        <v>120</v>
      </c>
      <c r="P238" s="10">
        <v>2.7069999999999999</v>
      </c>
      <c r="Q238" s="10" t="s">
        <v>51</v>
      </c>
      <c r="R238" s="8" t="s">
        <v>51</v>
      </c>
      <c r="S238" s="8" t="s">
        <v>8</v>
      </c>
      <c r="T238" s="8" t="s">
        <v>7</v>
      </c>
      <c r="U238" s="8" t="s">
        <v>7</v>
      </c>
      <c r="V238" s="9">
        <v>45625</v>
      </c>
      <c r="W238" s="8" t="s">
        <v>339</v>
      </c>
      <c r="X238" s="8" t="s">
        <v>753</v>
      </c>
      <c r="Y238" s="8" t="s">
        <v>51</v>
      </c>
      <c r="Z238" s="9">
        <v>45688</v>
      </c>
      <c r="AA238" s="8" t="s">
        <v>337</v>
      </c>
      <c r="AB238" s="8" t="s">
        <v>51</v>
      </c>
      <c r="AC238" s="11" t="s">
        <v>147</v>
      </c>
      <c r="AD238" s="11"/>
      <c r="AE238" s="11" t="s">
        <v>887</v>
      </c>
      <c r="AF238" s="11" t="s">
        <v>879</v>
      </c>
      <c r="AG238" s="11"/>
    </row>
    <row r="239" spans="4:33" ht="25.5" customHeight="1">
      <c r="D239" s="8">
        <v>227</v>
      </c>
      <c r="E239" s="8" t="s">
        <v>41</v>
      </c>
      <c r="F239" s="11">
        <v>1000550</v>
      </c>
      <c r="G239" s="11">
        <v>1</v>
      </c>
      <c r="H239" s="8" t="s">
        <v>142</v>
      </c>
      <c r="I239" s="8">
        <v>1061</v>
      </c>
      <c r="J239" s="8" t="s">
        <v>346</v>
      </c>
      <c r="K239" s="9">
        <v>45505</v>
      </c>
      <c r="L239" s="8" t="s">
        <v>334</v>
      </c>
      <c r="M239" s="9">
        <v>45505</v>
      </c>
      <c r="N239" s="62" t="s">
        <v>334</v>
      </c>
      <c r="O239" s="8">
        <v>120</v>
      </c>
      <c r="P239" s="10">
        <v>3.4510000000000001</v>
      </c>
      <c r="Q239" s="10" t="s">
        <v>51</v>
      </c>
      <c r="R239" s="8" t="s">
        <v>51</v>
      </c>
      <c r="S239" s="8" t="s">
        <v>8</v>
      </c>
      <c r="T239" s="8" t="s">
        <v>7</v>
      </c>
      <c r="U239" s="8" t="s">
        <v>7</v>
      </c>
      <c r="V239" s="9">
        <v>45625</v>
      </c>
      <c r="W239" s="8" t="s">
        <v>339</v>
      </c>
      <c r="X239" s="8" t="s">
        <v>753</v>
      </c>
      <c r="Y239" s="8" t="s">
        <v>51</v>
      </c>
      <c r="Z239" s="9">
        <v>45688</v>
      </c>
      <c r="AA239" s="8" t="s">
        <v>337</v>
      </c>
      <c r="AB239" s="8" t="s">
        <v>51</v>
      </c>
      <c r="AC239" s="11" t="s">
        <v>147</v>
      </c>
      <c r="AD239" s="11"/>
      <c r="AE239" s="11" t="s">
        <v>887</v>
      </c>
      <c r="AF239" s="11" t="s">
        <v>879</v>
      </c>
      <c r="AG239" s="11"/>
    </row>
    <row r="240" spans="4:33" ht="25.5" customHeight="1">
      <c r="D240" s="8">
        <v>228</v>
      </c>
      <c r="E240" s="8" t="s">
        <v>41</v>
      </c>
      <c r="F240" s="11">
        <v>1000551</v>
      </c>
      <c r="G240" s="11">
        <v>1</v>
      </c>
      <c r="H240" s="8" t="s">
        <v>142</v>
      </c>
      <c r="I240" s="8">
        <v>1061</v>
      </c>
      <c r="J240" s="8" t="s">
        <v>346</v>
      </c>
      <c r="K240" s="9">
        <v>45505</v>
      </c>
      <c r="L240" s="8" t="s">
        <v>334</v>
      </c>
      <c r="M240" s="9">
        <v>45505</v>
      </c>
      <c r="N240" s="62" t="s">
        <v>334</v>
      </c>
      <c r="O240" s="8">
        <v>120</v>
      </c>
      <c r="P240" s="10">
        <v>4.5880000000000001</v>
      </c>
      <c r="Q240" s="10" t="s">
        <v>51</v>
      </c>
      <c r="R240" s="8" t="s">
        <v>51</v>
      </c>
      <c r="S240" s="8" t="s">
        <v>8</v>
      </c>
      <c r="T240" s="8" t="s">
        <v>7</v>
      </c>
      <c r="U240" s="8" t="s">
        <v>7</v>
      </c>
      <c r="V240" s="9">
        <v>45625</v>
      </c>
      <c r="W240" s="8" t="s">
        <v>339</v>
      </c>
      <c r="X240" s="8" t="s">
        <v>753</v>
      </c>
      <c r="Y240" s="8" t="s">
        <v>51</v>
      </c>
      <c r="Z240" s="9">
        <v>45688</v>
      </c>
      <c r="AA240" s="8" t="s">
        <v>337</v>
      </c>
      <c r="AB240" s="8" t="s">
        <v>51</v>
      </c>
      <c r="AC240" s="11" t="s">
        <v>147</v>
      </c>
      <c r="AD240" s="11"/>
      <c r="AE240" s="11" t="s">
        <v>887</v>
      </c>
      <c r="AF240" s="11" t="s">
        <v>879</v>
      </c>
      <c r="AG240" s="11"/>
    </row>
    <row r="241" spans="4:33" ht="25.5" customHeight="1">
      <c r="D241" s="8">
        <v>229</v>
      </c>
      <c r="E241" s="8" t="s">
        <v>41</v>
      </c>
      <c r="F241" s="11">
        <v>1000552</v>
      </c>
      <c r="G241" s="11">
        <v>1</v>
      </c>
      <c r="H241" s="8" t="s">
        <v>140</v>
      </c>
      <c r="I241" s="8">
        <v>1066</v>
      </c>
      <c r="J241" s="8">
        <v>55925</v>
      </c>
      <c r="K241" s="9">
        <v>45506</v>
      </c>
      <c r="L241" s="8" t="s">
        <v>334</v>
      </c>
      <c r="M241" s="9">
        <v>45506</v>
      </c>
      <c r="N241" s="62" t="s">
        <v>334</v>
      </c>
      <c r="O241" s="8">
        <v>123</v>
      </c>
      <c r="P241" s="10">
        <v>5.9029999999999996</v>
      </c>
      <c r="Q241" s="10" t="s">
        <v>50</v>
      </c>
      <c r="R241" s="8" t="s">
        <v>51</v>
      </c>
      <c r="S241" s="8" t="s">
        <v>7</v>
      </c>
      <c r="T241" s="8" t="s">
        <v>7</v>
      </c>
      <c r="U241" s="8" t="s">
        <v>7</v>
      </c>
      <c r="V241" s="9">
        <v>45625</v>
      </c>
      <c r="W241" s="8" t="s">
        <v>339</v>
      </c>
      <c r="X241" s="8" t="s">
        <v>753</v>
      </c>
      <c r="Y241" s="8" t="s">
        <v>51</v>
      </c>
      <c r="Z241" s="9">
        <v>45688</v>
      </c>
      <c r="AA241" s="8" t="s">
        <v>337</v>
      </c>
      <c r="AB241" s="8" t="s">
        <v>51</v>
      </c>
      <c r="AC241" s="11" t="s">
        <v>145</v>
      </c>
      <c r="AD241" s="11" t="s">
        <v>134</v>
      </c>
      <c r="AE241" s="11"/>
      <c r="AF241" s="11"/>
      <c r="AG241" s="122" t="s">
        <v>561</v>
      </c>
    </row>
    <row r="242" spans="4:33" ht="25.5" customHeight="1">
      <c r="D242" s="8">
        <v>230</v>
      </c>
      <c r="E242" s="8" t="s">
        <v>41</v>
      </c>
      <c r="F242" s="11">
        <v>1000553</v>
      </c>
      <c r="G242" s="11">
        <v>1</v>
      </c>
      <c r="H242" s="8" t="s">
        <v>140</v>
      </c>
      <c r="I242" s="8">
        <v>1066</v>
      </c>
      <c r="J242" s="8">
        <v>55925</v>
      </c>
      <c r="K242" s="9">
        <v>45506</v>
      </c>
      <c r="L242" s="8" t="s">
        <v>334</v>
      </c>
      <c r="M242" s="9">
        <v>45506</v>
      </c>
      <c r="N242" s="62" t="s">
        <v>334</v>
      </c>
      <c r="O242" s="8">
        <v>123</v>
      </c>
      <c r="P242" s="10">
        <v>0.997</v>
      </c>
      <c r="Q242" s="10" t="s">
        <v>51</v>
      </c>
      <c r="R242" s="8" t="s">
        <v>51</v>
      </c>
      <c r="S242" s="8" t="s">
        <v>8</v>
      </c>
      <c r="T242" s="8" t="s">
        <v>7</v>
      </c>
      <c r="U242" s="8" t="s">
        <v>7</v>
      </c>
      <c r="V242" s="9">
        <v>45625</v>
      </c>
      <c r="W242" s="8" t="s">
        <v>339</v>
      </c>
      <c r="X242" s="8" t="s">
        <v>753</v>
      </c>
      <c r="Y242" s="8" t="s">
        <v>51</v>
      </c>
      <c r="Z242" s="9">
        <v>45688</v>
      </c>
      <c r="AA242" s="8" t="s">
        <v>337</v>
      </c>
      <c r="AB242" s="8" t="s">
        <v>51</v>
      </c>
      <c r="AC242" s="11" t="s">
        <v>147</v>
      </c>
      <c r="AD242" s="11"/>
      <c r="AE242" s="11" t="s">
        <v>887</v>
      </c>
      <c r="AF242" s="11" t="s">
        <v>879</v>
      </c>
      <c r="AG242" s="122" t="s">
        <v>562</v>
      </c>
    </row>
    <row r="243" spans="4:33" ht="25.5" customHeight="1">
      <c r="D243" s="8">
        <v>231</v>
      </c>
      <c r="E243" s="8" t="s">
        <v>41</v>
      </c>
      <c r="F243" s="11">
        <v>1000554</v>
      </c>
      <c r="G243" s="11">
        <v>1</v>
      </c>
      <c r="H243" s="8" t="s">
        <v>140</v>
      </c>
      <c r="I243" s="8">
        <v>1066</v>
      </c>
      <c r="J243" s="8">
        <v>55925</v>
      </c>
      <c r="K243" s="9">
        <v>45506</v>
      </c>
      <c r="L243" s="8" t="s">
        <v>334</v>
      </c>
      <c r="M243" s="9">
        <v>45506</v>
      </c>
      <c r="N243" s="62" t="s">
        <v>334</v>
      </c>
      <c r="O243" s="8">
        <v>122</v>
      </c>
      <c r="P243" s="10">
        <v>0.77700000000000002</v>
      </c>
      <c r="Q243" s="10" t="s">
        <v>51</v>
      </c>
      <c r="R243" s="8" t="s">
        <v>51</v>
      </c>
      <c r="S243" s="8" t="s">
        <v>8</v>
      </c>
      <c r="T243" s="8" t="s">
        <v>7</v>
      </c>
      <c r="U243" s="8" t="s">
        <v>7</v>
      </c>
      <c r="V243" s="9">
        <v>45625</v>
      </c>
      <c r="W243" s="8" t="s">
        <v>339</v>
      </c>
      <c r="X243" s="8" t="s">
        <v>753</v>
      </c>
      <c r="Y243" s="8" t="s">
        <v>51</v>
      </c>
      <c r="Z243" s="9">
        <v>45688</v>
      </c>
      <c r="AA243" s="8" t="s">
        <v>337</v>
      </c>
      <c r="AB243" s="8" t="s">
        <v>51</v>
      </c>
      <c r="AC243" s="11" t="s">
        <v>147</v>
      </c>
      <c r="AD243" s="11"/>
      <c r="AE243" s="11" t="s">
        <v>887</v>
      </c>
      <c r="AF243" s="11" t="s">
        <v>879</v>
      </c>
      <c r="AG243" s="122" t="s">
        <v>562</v>
      </c>
    </row>
    <row r="244" spans="4:33" ht="25.5" customHeight="1">
      <c r="D244" s="8">
        <v>232</v>
      </c>
      <c r="E244" s="8" t="s">
        <v>41</v>
      </c>
      <c r="F244" s="11">
        <v>1000555</v>
      </c>
      <c r="G244" s="11">
        <v>1</v>
      </c>
      <c r="H244" s="8" t="s">
        <v>141</v>
      </c>
      <c r="I244" s="8">
        <v>1064</v>
      </c>
      <c r="J244" s="8" t="s">
        <v>346</v>
      </c>
      <c r="K244" s="9">
        <v>45506</v>
      </c>
      <c r="L244" s="8" t="s">
        <v>334</v>
      </c>
      <c r="M244" s="9">
        <v>45506</v>
      </c>
      <c r="N244" s="62" t="s">
        <v>334</v>
      </c>
      <c r="O244" s="8">
        <v>124</v>
      </c>
      <c r="P244" s="10">
        <v>1.681</v>
      </c>
      <c r="Q244" s="10" t="s">
        <v>51</v>
      </c>
      <c r="R244" s="8" t="s">
        <v>51</v>
      </c>
      <c r="S244" s="8" t="s">
        <v>8</v>
      </c>
      <c r="T244" s="8" t="s">
        <v>7</v>
      </c>
      <c r="U244" s="8" t="s">
        <v>7</v>
      </c>
      <c r="V244" s="9">
        <v>45625</v>
      </c>
      <c r="W244" s="8" t="s">
        <v>339</v>
      </c>
      <c r="X244" s="8" t="s">
        <v>753</v>
      </c>
      <c r="Y244" s="8" t="s">
        <v>51</v>
      </c>
      <c r="Z244" s="9">
        <v>45688</v>
      </c>
      <c r="AA244" s="8" t="s">
        <v>337</v>
      </c>
      <c r="AB244" s="8" t="s">
        <v>51</v>
      </c>
      <c r="AC244" s="11" t="s">
        <v>147</v>
      </c>
      <c r="AD244" s="11"/>
      <c r="AE244" s="11" t="s">
        <v>887</v>
      </c>
      <c r="AF244" s="11" t="s">
        <v>879</v>
      </c>
      <c r="AG244" s="122" t="s">
        <v>562</v>
      </c>
    </row>
    <row r="245" spans="4:33" ht="25.5" customHeight="1">
      <c r="D245" s="8">
        <v>233</v>
      </c>
      <c r="E245" s="8" t="s">
        <v>41</v>
      </c>
      <c r="F245" s="11">
        <v>1000556</v>
      </c>
      <c r="G245" s="11">
        <v>1</v>
      </c>
      <c r="H245" s="8" t="s">
        <v>141</v>
      </c>
      <c r="I245" s="8">
        <v>1064</v>
      </c>
      <c r="J245" s="8" t="s">
        <v>346</v>
      </c>
      <c r="K245" s="9">
        <v>45506</v>
      </c>
      <c r="L245" s="8" t="s">
        <v>334</v>
      </c>
      <c r="M245" s="9">
        <v>45506</v>
      </c>
      <c r="N245" s="62" t="s">
        <v>334</v>
      </c>
      <c r="O245" s="8">
        <v>123</v>
      </c>
      <c r="P245" s="10">
        <v>0.63700000000000001</v>
      </c>
      <c r="Q245" s="10" t="s">
        <v>51</v>
      </c>
      <c r="R245" s="8" t="s">
        <v>51</v>
      </c>
      <c r="S245" s="8" t="s">
        <v>8</v>
      </c>
      <c r="T245" s="8" t="s">
        <v>7</v>
      </c>
      <c r="U245" s="8" t="s">
        <v>7</v>
      </c>
      <c r="V245" s="9">
        <v>45625</v>
      </c>
      <c r="W245" s="8" t="s">
        <v>339</v>
      </c>
      <c r="X245" s="8" t="s">
        <v>753</v>
      </c>
      <c r="Y245" s="8" t="s">
        <v>51</v>
      </c>
      <c r="Z245" s="9">
        <v>45688</v>
      </c>
      <c r="AA245" s="8" t="s">
        <v>337</v>
      </c>
      <c r="AB245" s="8" t="s">
        <v>51</v>
      </c>
      <c r="AC245" s="11" t="s">
        <v>147</v>
      </c>
      <c r="AD245" s="11"/>
      <c r="AE245" s="11" t="s">
        <v>901</v>
      </c>
      <c r="AF245" s="11" t="s">
        <v>902</v>
      </c>
      <c r="AG245" s="122" t="s">
        <v>562</v>
      </c>
    </row>
    <row r="246" spans="4:33" ht="25.5" customHeight="1">
      <c r="D246" s="8">
        <v>234</v>
      </c>
      <c r="E246" s="8" t="s">
        <v>41</v>
      </c>
      <c r="F246" s="11">
        <v>1000557</v>
      </c>
      <c r="G246" s="11">
        <v>1</v>
      </c>
      <c r="H246" s="8" t="s">
        <v>141</v>
      </c>
      <c r="I246" s="8">
        <v>1064</v>
      </c>
      <c r="J246" s="8" t="s">
        <v>346</v>
      </c>
      <c r="K246" s="9">
        <v>45506</v>
      </c>
      <c r="L246" s="8" t="s">
        <v>334</v>
      </c>
      <c r="M246" s="9">
        <v>45506</v>
      </c>
      <c r="N246" s="62" t="s">
        <v>334</v>
      </c>
      <c r="O246" s="8">
        <v>122</v>
      </c>
      <c r="P246" s="10">
        <v>0.71499999999999997</v>
      </c>
      <c r="Q246" s="10" t="s">
        <v>51</v>
      </c>
      <c r="R246" s="8" t="s">
        <v>51</v>
      </c>
      <c r="S246" s="8" t="s">
        <v>8</v>
      </c>
      <c r="T246" s="8" t="s">
        <v>7</v>
      </c>
      <c r="U246" s="8" t="s">
        <v>7</v>
      </c>
      <c r="V246" s="9">
        <v>45625</v>
      </c>
      <c r="W246" s="8" t="s">
        <v>339</v>
      </c>
      <c r="X246" s="8" t="s">
        <v>753</v>
      </c>
      <c r="Y246" s="8" t="s">
        <v>51</v>
      </c>
      <c r="Z246" s="9">
        <v>45688</v>
      </c>
      <c r="AA246" s="8" t="s">
        <v>337</v>
      </c>
      <c r="AB246" s="8" t="s">
        <v>51</v>
      </c>
      <c r="AC246" s="11" t="s">
        <v>147</v>
      </c>
      <c r="AD246" s="11"/>
      <c r="AE246" s="11" t="s">
        <v>901</v>
      </c>
      <c r="AF246" s="11" t="s">
        <v>902</v>
      </c>
      <c r="AG246" s="122" t="s">
        <v>562</v>
      </c>
    </row>
    <row r="247" spans="4:33" ht="25.5" customHeight="1">
      <c r="D247" s="8">
        <v>235</v>
      </c>
      <c r="E247" s="8" t="s">
        <v>41</v>
      </c>
      <c r="F247" s="11">
        <v>1000558</v>
      </c>
      <c r="G247" s="11">
        <v>1</v>
      </c>
      <c r="H247" s="8" t="s">
        <v>142</v>
      </c>
      <c r="I247" s="8">
        <v>1065</v>
      </c>
      <c r="J247" s="8">
        <v>55925</v>
      </c>
      <c r="K247" s="9">
        <v>45506</v>
      </c>
      <c r="L247" s="8" t="s">
        <v>334</v>
      </c>
      <c r="M247" s="9">
        <v>45506</v>
      </c>
      <c r="N247" s="62" t="s">
        <v>334</v>
      </c>
      <c r="O247" s="8">
        <v>124</v>
      </c>
      <c r="P247" s="10">
        <v>0.57599999999999996</v>
      </c>
      <c r="Q247" s="10" t="s">
        <v>51</v>
      </c>
      <c r="R247" s="8" t="s">
        <v>51</v>
      </c>
      <c r="S247" s="8" t="s">
        <v>8</v>
      </c>
      <c r="T247" s="8" t="s">
        <v>7</v>
      </c>
      <c r="U247" s="8" t="s">
        <v>7</v>
      </c>
      <c r="V247" s="9">
        <v>45625</v>
      </c>
      <c r="W247" s="8" t="s">
        <v>339</v>
      </c>
      <c r="X247" s="8" t="s">
        <v>753</v>
      </c>
      <c r="Y247" s="8" t="s">
        <v>51</v>
      </c>
      <c r="Z247" s="9">
        <v>45688</v>
      </c>
      <c r="AA247" s="8" t="s">
        <v>337</v>
      </c>
      <c r="AB247" s="8" t="s">
        <v>51</v>
      </c>
      <c r="AC247" s="11" t="s">
        <v>147</v>
      </c>
      <c r="AD247" s="11"/>
      <c r="AE247" s="11" t="s">
        <v>901</v>
      </c>
      <c r="AF247" s="11" t="s">
        <v>902</v>
      </c>
      <c r="AG247" s="122" t="s">
        <v>562</v>
      </c>
    </row>
    <row r="248" spans="4:33" ht="25.5" customHeight="1">
      <c r="D248" s="8">
        <v>236</v>
      </c>
      <c r="E248" s="8" t="s">
        <v>41</v>
      </c>
      <c r="F248" s="11">
        <v>1000559</v>
      </c>
      <c r="G248" s="11">
        <v>1</v>
      </c>
      <c r="H248" s="8" t="s">
        <v>142</v>
      </c>
      <c r="I248" s="8">
        <v>1065</v>
      </c>
      <c r="J248" s="8">
        <v>55925</v>
      </c>
      <c r="K248" s="9">
        <v>45506</v>
      </c>
      <c r="L248" s="8" t="s">
        <v>334</v>
      </c>
      <c r="M248" s="9">
        <v>45506</v>
      </c>
      <c r="N248" s="62" t="s">
        <v>334</v>
      </c>
      <c r="O248" s="8">
        <v>124</v>
      </c>
      <c r="P248" s="10">
        <v>0.97899999999999998</v>
      </c>
      <c r="Q248" s="10" t="s">
        <v>51</v>
      </c>
      <c r="R248" s="8" t="s">
        <v>51</v>
      </c>
      <c r="S248" s="8" t="s">
        <v>8</v>
      </c>
      <c r="T248" s="8" t="s">
        <v>7</v>
      </c>
      <c r="U248" s="8" t="s">
        <v>7</v>
      </c>
      <c r="V248" s="9">
        <v>45625</v>
      </c>
      <c r="W248" s="8" t="s">
        <v>339</v>
      </c>
      <c r="X248" s="8" t="s">
        <v>753</v>
      </c>
      <c r="Y248" s="8" t="s">
        <v>51</v>
      </c>
      <c r="Z248" s="9">
        <v>45688</v>
      </c>
      <c r="AA248" s="8" t="s">
        <v>337</v>
      </c>
      <c r="AB248" s="8" t="s">
        <v>51</v>
      </c>
      <c r="AC248" s="11" t="s">
        <v>147</v>
      </c>
      <c r="AD248" s="11"/>
      <c r="AE248" s="11" t="s">
        <v>923</v>
      </c>
      <c r="AF248" s="11" t="s">
        <v>716</v>
      </c>
      <c r="AG248" s="122" t="s">
        <v>562</v>
      </c>
    </row>
    <row r="249" spans="4:33" ht="25.5" customHeight="1">
      <c r="D249" s="8">
        <v>237</v>
      </c>
      <c r="E249" s="8" t="s">
        <v>41</v>
      </c>
      <c r="F249" s="11">
        <v>1000560</v>
      </c>
      <c r="G249" s="11">
        <v>1</v>
      </c>
      <c r="H249" s="8" t="s">
        <v>142</v>
      </c>
      <c r="I249" s="8">
        <v>1065</v>
      </c>
      <c r="J249" s="8">
        <v>55925</v>
      </c>
      <c r="K249" s="9">
        <v>45506</v>
      </c>
      <c r="L249" s="8" t="s">
        <v>334</v>
      </c>
      <c r="M249" s="9">
        <v>45506</v>
      </c>
      <c r="N249" s="62" t="s">
        <v>334</v>
      </c>
      <c r="O249" s="8">
        <v>123</v>
      </c>
      <c r="P249" s="10">
        <v>0.78600000000000003</v>
      </c>
      <c r="Q249" s="10" t="s">
        <v>51</v>
      </c>
      <c r="R249" s="8" t="s">
        <v>51</v>
      </c>
      <c r="S249" s="8" t="s">
        <v>8</v>
      </c>
      <c r="T249" s="8" t="s">
        <v>7</v>
      </c>
      <c r="U249" s="8" t="s">
        <v>7</v>
      </c>
      <c r="V249" s="9">
        <v>45625</v>
      </c>
      <c r="W249" s="8" t="s">
        <v>339</v>
      </c>
      <c r="X249" s="8" t="s">
        <v>753</v>
      </c>
      <c r="Y249" s="8" t="s">
        <v>51</v>
      </c>
      <c r="Z249" s="9">
        <v>45688</v>
      </c>
      <c r="AA249" s="8" t="s">
        <v>337</v>
      </c>
      <c r="AB249" s="8" t="s">
        <v>51</v>
      </c>
      <c r="AC249" s="11" t="s">
        <v>147</v>
      </c>
      <c r="AD249" s="11"/>
      <c r="AE249" s="11" t="s">
        <v>923</v>
      </c>
      <c r="AF249" s="11" t="s">
        <v>716</v>
      </c>
      <c r="AG249" s="122" t="s">
        <v>562</v>
      </c>
    </row>
    <row r="250" spans="4:33" ht="25.5" customHeight="1">
      <c r="D250" s="8">
        <v>238</v>
      </c>
      <c r="E250" s="8" t="s">
        <v>41</v>
      </c>
      <c r="F250" s="11">
        <v>1000561</v>
      </c>
      <c r="G250" s="11">
        <v>1</v>
      </c>
      <c r="H250" s="8" t="s">
        <v>140</v>
      </c>
      <c r="I250" s="8">
        <v>1066</v>
      </c>
      <c r="J250" s="8">
        <v>55925</v>
      </c>
      <c r="K250" s="9">
        <v>45509</v>
      </c>
      <c r="L250" s="8" t="s">
        <v>334</v>
      </c>
      <c r="M250" s="9">
        <v>45509</v>
      </c>
      <c r="N250" s="62" t="s">
        <v>334</v>
      </c>
      <c r="O250" s="8">
        <v>123</v>
      </c>
      <c r="P250" s="10">
        <v>1.9970000000000001</v>
      </c>
      <c r="Q250" s="10" t="s">
        <v>51</v>
      </c>
      <c r="R250" s="8" t="s">
        <v>51</v>
      </c>
      <c r="S250" s="8" t="s">
        <v>8</v>
      </c>
      <c r="T250" s="8" t="s">
        <v>7</v>
      </c>
      <c r="U250" s="8" t="s">
        <v>7</v>
      </c>
      <c r="V250" s="9">
        <v>45625</v>
      </c>
      <c r="W250" s="8" t="s">
        <v>339</v>
      </c>
      <c r="X250" s="8" t="s">
        <v>753</v>
      </c>
      <c r="Y250" s="8" t="s">
        <v>51</v>
      </c>
      <c r="Z250" s="9">
        <v>45688</v>
      </c>
      <c r="AA250" s="8" t="s">
        <v>337</v>
      </c>
      <c r="AB250" s="8" t="s">
        <v>51</v>
      </c>
      <c r="AC250" s="11" t="s">
        <v>147</v>
      </c>
      <c r="AD250" s="11"/>
      <c r="AE250" s="11" t="s">
        <v>923</v>
      </c>
      <c r="AF250" s="11" t="s">
        <v>716</v>
      </c>
      <c r="AG250" s="11" t="s">
        <v>566</v>
      </c>
    </row>
    <row r="251" spans="4:33" ht="25.5" customHeight="1">
      <c r="D251" s="8">
        <v>239</v>
      </c>
      <c r="E251" s="8" t="s">
        <v>41</v>
      </c>
      <c r="F251" s="11">
        <v>1000562</v>
      </c>
      <c r="G251" s="11">
        <v>1</v>
      </c>
      <c r="H251" s="8" t="s">
        <v>140</v>
      </c>
      <c r="I251" s="8">
        <v>1066</v>
      </c>
      <c r="J251" s="8">
        <v>55925</v>
      </c>
      <c r="K251" s="9">
        <v>45509</v>
      </c>
      <c r="L251" s="8" t="s">
        <v>334</v>
      </c>
      <c r="M251" s="9">
        <v>45509</v>
      </c>
      <c r="N251" s="62" t="s">
        <v>334</v>
      </c>
      <c r="O251" s="8">
        <v>123</v>
      </c>
      <c r="P251" s="10">
        <v>2.4980000000000002</v>
      </c>
      <c r="Q251" s="10" t="s">
        <v>51</v>
      </c>
      <c r="R251" s="8" t="s">
        <v>51</v>
      </c>
      <c r="S251" s="8" t="s">
        <v>8</v>
      </c>
      <c r="T251" s="8" t="s">
        <v>7</v>
      </c>
      <c r="U251" s="8" t="s">
        <v>7</v>
      </c>
      <c r="V251" s="9">
        <v>45625</v>
      </c>
      <c r="W251" s="8" t="s">
        <v>339</v>
      </c>
      <c r="X251" s="8" t="s">
        <v>753</v>
      </c>
      <c r="Y251" s="8" t="s">
        <v>51</v>
      </c>
      <c r="Z251" s="9">
        <v>45688</v>
      </c>
      <c r="AA251" s="8" t="s">
        <v>337</v>
      </c>
      <c r="AB251" s="8" t="s">
        <v>51</v>
      </c>
      <c r="AC251" s="11" t="s">
        <v>147</v>
      </c>
      <c r="AD251" s="11"/>
      <c r="AE251" s="11" t="s">
        <v>961</v>
      </c>
      <c r="AF251" s="11" t="s">
        <v>716</v>
      </c>
      <c r="AG251" s="11" t="s">
        <v>567</v>
      </c>
    </row>
    <row r="252" spans="4:33" ht="25.5" customHeight="1">
      <c r="D252" s="8">
        <v>240</v>
      </c>
      <c r="E252" s="8" t="s">
        <v>41</v>
      </c>
      <c r="F252" s="11">
        <v>1000563</v>
      </c>
      <c r="G252" s="11">
        <v>1</v>
      </c>
      <c r="H252" s="8" t="s">
        <v>140</v>
      </c>
      <c r="I252" s="8">
        <v>1066</v>
      </c>
      <c r="J252" s="8">
        <v>55925</v>
      </c>
      <c r="K252" s="9">
        <v>45509</v>
      </c>
      <c r="L252" s="8" t="s">
        <v>334</v>
      </c>
      <c r="M252" s="9">
        <v>45509</v>
      </c>
      <c r="N252" s="62" t="s">
        <v>334</v>
      </c>
      <c r="O252" s="8">
        <v>122</v>
      </c>
      <c r="P252" s="10">
        <v>0.76500000000000001</v>
      </c>
      <c r="Q252" s="10" t="s">
        <v>50</v>
      </c>
      <c r="R252" s="8" t="s">
        <v>51</v>
      </c>
      <c r="S252" s="8" t="s">
        <v>7</v>
      </c>
      <c r="T252" s="8" t="s">
        <v>7</v>
      </c>
      <c r="U252" s="8" t="s">
        <v>7</v>
      </c>
      <c r="V252" s="9">
        <v>45625</v>
      </c>
      <c r="W252" s="8" t="s">
        <v>339</v>
      </c>
      <c r="X252" s="8" t="s">
        <v>753</v>
      </c>
      <c r="Y252" s="8" t="s">
        <v>51</v>
      </c>
      <c r="Z252" s="9">
        <v>45688</v>
      </c>
      <c r="AA252" s="8" t="s">
        <v>337</v>
      </c>
      <c r="AB252" s="8" t="s">
        <v>51</v>
      </c>
      <c r="AC252" s="11" t="s">
        <v>145</v>
      </c>
      <c r="AD252" s="11" t="s">
        <v>134</v>
      </c>
      <c r="AE252" s="11"/>
      <c r="AF252" s="11"/>
      <c r="AG252" s="11" t="s">
        <v>571</v>
      </c>
    </row>
    <row r="253" spans="4:33" ht="25.5" customHeight="1">
      <c r="D253" s="8">
        <v>241</v>
      </c>
      <c r="E253" s="8" t="s">
        <v>41</v>
      </c>
      <c r="F253" s="11">
        <v>1000564</v>
      </c>
      <c r="G253" s="11">
        <v>1</v>
      </c>
      <c r="H253" s="8" t="s">
        <v>141</v>
      </c>
      <c r="I253" s="8">
        <v>1064</v>
      </c>
      <c r="J253" s="8" t="s">
        <v>346</v>
      </c>
      <c r="K253" s="9">
        <v>45509</v>
      </c>
      <c r="L253" s="8" t="s">
        <v>334</v>
      </c>
      <c r="M253" s="9">
        <v>45509</v>
      </c>
      <c r="N253" s="62" t="s">
        <v>334</v>
      </c>
      <c r="O253" s="8">
        <v>123</v>
      </c>
      <c r="P253" s="10">
        <v>2.669</v>
      </c>
      <c r="Q253" s="10" t="s">
        <v>51</v>
      </c>
      <c r="R253" s="8" t="s">
        <v>51</v>
      </c>
      <c r="S253" s="8" t="s">
        <v>8</v>
      </c>
      <c r="T253" s="8" t="s">
        <v>7</v>
      </c>
      <c r="U253" s="8" t="s">
        <v>7</v>
      </c>
      <c r="V253" s="9">
        <v>45625</v>
      </c>
      <c r="W253" s="8" t="s">
        <v>339</v>
      </c>
      <c r="X253" s="8" t="s">
        <v>753</v>
      </c>
      <c r="Y253" s="8" t="s">
        <v>51</v>
      </c>
      <c r="Z253" s="9">
        <v>45688</v>
      </c>
      <c r="AA253" s="8" t="s">
        <v>337</v>
      </c>
      <c r="AB253" s="8" t="s">
        <v>51</v>
      </c>
      <c r="AC253" s="11" t="s">
        <v>147</v>
      </c>
      <c r="AD253" s="11"/>
      <c r="AE253" s="11" t="s">
        <v>961</v>
      </c>
      <c r="AF253" s="11" t="s">
        <v>716</v>
      </c>
      <c r="AG253" s="11" t="s">
        <v>566</v>
      </c>
    </row>
    <row r="254" spans="4:33" ht="25.5" customHeight="1">
      <c r="D254" s="8">
        <v>242</v>
      </c>
      <c r="E254" s="8" t="s">
        <v>41</v>
      </c>
      <c r="F254" s="11">
        <v>1000565</v>
      </c>
      <c r="G254" s="11">
        <v>1</v>
      </c>
      <c r="H254" s="8" t="s">
        <v>141</v>
      </c>
      <c r="I254" s="8">
        <v>1064</v>
      </c>
      <c r="J254" s="8" t="s">
        <v>346</v>
      </c>
      <c r="K254" s="9">
        <v>45509</v>
      </c>
      <c r="L254" s="8" t="s">
        <v>334</v>
      </c>
      <c r="M254" s="9">
        <v>45509</v>
      </c>
      <c r="N254" s="62" t="s">
        <v>334</v>
      </c>
      <c r="O254" s="8">
        <v>123</v>
      </c>
      <c r="P254" s="10">
        <v>2.4359999999999999</v>
      </c>
      <c r="Q254" s="10" t="s">
        <v>51</v>
      </c>
      <c r="R254" s="8" t="s">
        <v>51</v>
      </c>
      <c r="S254" s="8" t="s">
        <v>8</v>
      </c>
      <c r="T254" s="8" t="s">
        <v>7</v>
      </c>
      <c r="U254" s="8" t="s">
        <v>7</v>
      </c>
      <c r="V254" s="9">
        <v>45625</v>
      </c>
      <c r="W254" s="8" t="s">
        <v>339</v>
      </c>
      <c r="X254" s="8" t="s">
        <v>753</v>
      </c>
      <c r="Y254" s="8" t="s">
        <v>51</v>
      </c>
      <c r="Z254" s="9">
        <v>45688</v>
      </c>
      <c r="AA254" s="8" t="s">
        <v>337</v>
      </c>
      <c r="AB254" s="8" t="s">
        <v>51</v>
      </c>
      <c r="AC254" s="11" t="s">
        <v>147</v>
      </c>
      <c r="AD254" s="11"/>
      <c r="AE254" s="11" t="s">
        <v>961</v>
      </c>
      <c r="AF254" s="11" t="s">
        <v>716</v>
      </c>
      <c r="AG254" s="11" t="s">
        <v>566</v>
      </c>
    </row>
    <row r="255" spans="4:33" ht="25.5" customHeight="1">
      <c r="D255" s="8">
        <v>243</v>
      </c>
      <c r="E255" s="8" t="s">
        <v>41</v>
      </c>
      <c r="F255" s="11">
        <v>1000566</v>
      </c>
      <c r="G255" s="11">
        <v>1</v>
      </c>
      <c r="H255" s="8" t="s">
        <v>141</v>
      </c>
      <c r="I255" s="8">
        <v>1064</v>
      </c>
      <c r="J255" s="8" t="s">
        <v>346</v>
      </c>
      <c r="K255" s="9">
        <v>45509</v>
      </c>
      <c r="L255" s="8" t="s">
        <v>334</v>
      </c>
      <c r="M255" s="9">
        <v>45509</v>
      </c>
      <c r="N255" s="62" t="s">
        <v>334</v>
      </c>
      <c r="O255" s="8">
        <v>123</v>
      </c>
      <c r="P255" s="10">
        <v>0.70699999999999996</v>
      </c>
      <c r="Q255" s="10" t="s">
        <v>51</v>
      </c>
      <c r="R255" s="8" t="s">
        <v>51</v>
      </c>
      <c r="S255" s="8" t="s">
        <v>8</v>
      </c>
      <c r="T255" s="8" t="s">
        <v>7</v>
      </c>
      <c r="U255" s="8" t="s">
        <v>7</v>
      </c>
      <c r="V255" s="9">
        <v>45625</v>
      </c>
      <c r="W255" s="8" t="s">
        <v>339</v>
      </c>
      <c r="X255" s="8" t="s">
        <v>753</v>
      </c>
      <c r="Y255" s="8" t="s">
        <v>51</v>
      </c>
      <c r="Z255" s="9">
        <v>45688</v>
      </c>
      <c r="AA255" s="8" t="s">
        <v>337</v>
      </c>
      <c r="AB255" s="8" t="s">
        <v>51</v>
      </c>
      <c r="AC255" s="11" t="s">
        <v>147</v>
      </c>
      <c r="AD255" s="11"/>
      <c r="AE255" s="11" t="s">
        <v>961</v>
      </c>
      <c r="AF255" s="11" t="s">
        <v>716</v>
      </c>
      <c r="AG255" s="11" t="s">
        <v>566</v>
      </c>
    </row>
    <row r="256" spans="4:33" ht="25.5" customHeight="1">
      <c r="D256" s="8">
        <v>244</v>
      </c>
      <c r="E256" s="8" t="s">
        <v>41</v>
      </c>
      <c r="F256" s="11">
        <v>1000567</v>
      </c>
      <c r="G256" s="11">
        <v>1</v>
      </c>
      <c r="H256" s="8" t="s">
        <v>142</v>
      </c>
      <c r="I256" s="8">
        <v>1065</v>
      </c>
      <c r="J256" s="8">
        <v>55925</v>
      </c>
      <c r="K256" s="9">
        <v>45509</v>
      </c>
      <c r="L256" s="8" t="s">
        <v>334</v>
      </c>
      <c r="M256" s="9">
        <v>45509</v>
      </c>
      <c r="N256" s="62" t="s">
        <v>334</v>
      </c>
      <c r="O256" s="8">
        <v>124</v>
      </c>
      <c r="P256" s="10">
        <v>0.51800000000000002</v>
      </c>
      <c r="Q256" s="10" t="s">
        <v>51</v>
      </c>
      <c r="R256" s="8" t="s">
        <v>51</v>
      </c>
      <c r="S256" s="8" t="s">
        <v>8</v>
      </c>
      <c r="T256" s="8" t="s">
        <v>7</v>
      </c>
      <c r="U256" s="8" t="s">
        <v>7</v>
      </c>
      <c r="V256" s="9">
        <v>45625</v>
      </c>
      <c r="W256" s="8" t="s">
        <v>339</v>
      </c>
      <c r="X256" s="8" t="s">
        <v>753</v>
      </c>
      <c r="Y256" s="8" t="s">
        <v>51</v>
      </c>
      <c r="Z256" s="9">
        <v>45688</v>
      </c>
      <c r="AA256" s="8" t="s">
        <v>337</v>
      </c>
      <c r="AB256" s="8" t="s">
        <v>51</v>
      </c>
      <c r="AC256" s="11" t="s">
        <v>147</v>
      </c>
      <c r="AD256" s="11"/>
      <c r="AE256" s="11" t="s">
        <v>961</v>
      </c>
      <c r="AF256" s="11" t="s">
        <v>716</v>
      </c>
      <c r="AG256" s="11" t="s">
        <v>566</v>
      </c>
    </row>
    <row r="257" spans="4:33" ht="25.5" customHeight="1">
      <c r="D257" s="8">
        <v>245</v>
      </c>
      <c r="E257" s="8" t="s">
        <v>41</v>
      </c>
      <c r="F257" s="11">
        <v>1000568</v>
      </c>
      <c r="G257" s="11">
        <v>1</v>
      </c>
      <c r="H257" s="8" t="s">
        <v>142</v>
      </c>
      <c r="I257" s="8">
        <v>1065</v>
      </c>
      <c r="J257" s="8">
        <v>55925</v>
      </c>
      <c r="K257" s="9">
        <v>45509</v>
      </c>
      <c r="L257" s="8" t="s">
        <v>334</v>
      </c>
      <c r="M257" s="9">
        <v>45509</v>
      </c>
      <c r="N257" s="62" t="s">
        <v>334</v>
      </c>
      <c r="O257" s="8">
        <v>124</v>
      </c>
      <c r="P257" s="10">
        <v>0.67</v>
      </c>
      <c r="Q257" s="10" t="s">
        <v>51</v>
      </c>
      <c r="R257" s="8" t="s">
        <v>51</v>
      </c>
      <c r="S257" s="8" t="s">
        <v>8</v>
      </c>
      <c r="T257" s="8" t="s">
        <v>7</v>
      </c>
      <c r="U257" s="8" t="s">
        <v>7</v>
      </c>
      <c r="V257" s="9">
        <v>45625</v>
      </c>
      <c r="W257" s="8" t="s">
        <v>339</v>
      </c>
      <c r="X257" s="8" t="s">
        <v>753</v>
      </c>
      <c r="Y257" s="8" t="s">
        <v>51</v>
      </c>
      <c r="Z257" s="9">
        <v>45688</v>
      </c>
      <c r="AA257" s="8" t="s">
        <v>337</v>
      </c>
      <c r="AB257" s="8" t="s">
        <v>51</v>
      </c>
      <c r="AC257" s="11" t="s">
        <v>147</v>
      </c>
      <c r="AD257" s="11"/>
      <c r="AE257" s="11" t="s">
        <v>961</v>
      </c>
      <c r="AF257" s="11" t="s">
        <v>716</v>
      </c>
      <c r="AG257" s="11" t="s">
        <v>566</v>
      </c>
    </row>
    <row r="258" spans="4:33" ht="25.5" customHeight="1">
      <c r="D258" s="8">
        <v>246</v>
      </c>
      <c r="E258" s="8" t="s">
        <v>41</v>
      </c>
      <c r="F258" s="11">
        <v>1000569</v>
      </c>
      <c r="G258" s="11">
        <v>1</v>
      </c>
      <c r="H258" s="8" t="s">
        <v>142</v>
      </c>
      <c r="I258" s="8">
        <v>1065</v>
      </c>
      <c r="J258" s="8">
        <v>55925</v>
      </c>
      <c r="K258" s="9">
        <v>45509</v>
      </c>
      <c r="L258" s="8" t="s">
        <v>334</v>
      </c>
      <c r="M258" s="9">
        <v>45509</v>
      </c>
      <c r="N258" s="62" t="s">
        <v>334</v>
      </c>
      <c r="O258" s="8">
        <v>123</v>
      </c>
      <c r="P258" s="10">
        <v>0.64400000000000002</v>
      </c>
      <c r="Q258" s="10" t="s">
        <v>51</v>
      </c>
      <c r="R258" s="8" t="s">
        <v>51</v>
      </c>
      <c r="S258" s="8" t="s">
        <v>8</v>
      </c>
      <c r="T258" s="8" t="s">
        <v>7</v>
      </c>
      <c r="U258" s="8" t="s">
        <v>7</v>
      </c>
      <c r="V258" s="9">
        <v>45625</v>
      </c>
      <c r="W258" s="8" t="s">
        <v>339</v>
      </c>
      <c r="X258" s="8" t="s">
        <v>753</v>
      </c>
      <c r="Y258" s="8" t="s">
        <v>51</v>
      </c>
      <c r="Z258" s="9">
        <v>45688</v>
      </c>
      <c r="AA258" s="8" t="s">
        <v>337</v>
      </c>
      <c r="AB258" s="8" t="s">
        <v>51</v>
      </c>
      <c r="AC258" s="11" t="s">
        <v>147</v>
      </c>
      <c r="AD258" s="11"/>
      <c r="AE258" s="11" t="s">
        <v>961</v>
      </c>
      <c r="AF258" s="11" t="s">
        <v>716</v>
      </c>
      <c r="AG258" s="11" t="s">
        <v>566</v>
      </c>
    </row>
    <row r="259" spans="4:33" ht="25.5" customHeight="1">
      <c r="D259" s="8">
        <v>247</v>
      </c>
      <c r="E259" s="8" t="s">
        <v>41</v>
      </c>
      <c r="F259" s="11">
        <v>1000570</v>
      </c>
      <c r="G259" s="11">
        <v>1</v>
      </c>
      <c r="H259" s="8" t="s">
        <v>140</v>
      </c>
      <c r="I259" s="8">
        <v>1066</v>
      </c>
      <c r="J259" s="8">
        <v>55925</v>
      </c>
      <c r="K259" s="9">
        <v>45510</v>
      </c>
      <c r="L259" s="8" t="s">
        <v>334</v>
      </c>
      <c r="M259" s="9">
        <v>45510</v>
      </c>
      <c r="N259" s="62" t="s">
        <v>334</v>
      </c>
      <c r="O259" s="8">
        <v>123</v>
      </c>
      <c r="P259" s="10">
        <v>3.0840000000000001</v>
      </c>
      <c r="Q259" s="10" t="s">
        <v>51</v>
      </c>
      <c r="R259" s="8" t="s">
        <v>51</v>
      </c>
      <c r="S259" s="8" t="s">
        <v>8</v>
      </c>
      <c r="V259" s="9"/>
      <c r="Z259" s="9"/>
      <c r="AC259" s="11"/>
      <c r="AD259" s="11"/>
      <c r="AE259" s="11"/>
      <c r="AF259" s="11"/>
      <c r="AG259" s="11" t="s">
        <v>566</v>
      </c>
    </row>
    <row r="260" spans="4:33" ht="25.5" customHeight="1">
      <c r="D260" s="8">
        <v>248</v>
      </c>
      <c r="E260" s="8" t="s">
        <v>41</v>
      </c>
      <c r="F260" s="11">
        <v>1000572</v>
      </c>
      <c r="G260" s="11">
        <v>1</v>
      </c>
      <c r="H260" s="8" t="s">
        <v>140</v>
      </c>
      <c r="I260" s="8">
        <v>1066</v>
      </c>
      <c r="J260" s="8">
        <v>55925</v>
      </c>
      <c r="K260" s="9">
        <v>45510</v>
      </c>
      <c r="L260" s="8" t="s">
        <v>334</v>
      </c>
      <c r="M260" s="9">
        <v>45510</v>
      </c>
      <c r="N260" s="62" t="s">
        <v>334</v>
      </c>
      <c r="O260" s="8">
        <v>122</v>
      </c>
      <c r="P260" s="10">
        <v>0.46700000000000003</v>
      </c>
      <c r="Q260" s="10" t="s">
        <v>51</v>
      </c>
      <c r="R260" s="8" t="s">
        <v>51</v>
      </c>
      <c r="S260" s="8" t="s">
        <v>8</v>
      </c>
      <c r="V260" s="9"/>
      <c r="Z260" s="9"/>
      <c r="AC260" s="11"/>
      <c r="AD260" s="11"/>
      <c r="AE260" s="11"/>
      <c r="AF260" s="11"/>
      <c r="AG260" s="11" t="s">
        <v>759</v>
      </c>
    </row>
    <row r="261" spans="4:33" ht="25.5" customHeight="1">
      <c r="D261" s="8">
        <v>249</v>
      </c>
      <c r="E261" s="8" t="s">
        <v>41</v>
      </c>
      <c r="F261" s="11">
        <v>1000573</v>
      </c>
      <c r="G261" s="11">
        <v>1</v>
      </c>
      <c r="H261" s="8" t="s">
        <v>141</v>
      </c>
      <c r="I261" s="8">
        <v>1064</v>
      </c>
      <c r="J261" s="8" t="s">
        <v>346</v>
      </c>
      <c r="K261" s="9">
        <v>45510</v>
      </c>
      <c r="L261" s="8" t="s">
        <v>334</v>
      </c>
      <c r="M261" s="9">
        <v>45510</v>
      </c>
      <c r="N261" s="62" t="s">
        <v>334</v>
      </c>
      <c r="O261" s="8">
        <v>123</v>
      </c>
      <c r="P261" s="10">
        <v>2.4649999999999999</v>
      </c>
      <c r="Q261" s="10" t="s">
        <v>50</v>
      </c>
      <c r="R261" s="8" t="s">
        <v>51</v>
      </c>
      <c r="S261" s="8" t="s">
        <v>7</v>
      </c>
      <c r="V261" s="9"/>
      <c r="Z261" s="9"/>
      <c r="AC261" s="11"/>
      <c r="AD261" s="11"/>
      <c r="AE261" s="11"/>
      <c r="AF261" s="11"/>
      <c r="AG261" s="11" t="s">
        <v>761</v>
      </c>
    </row>
    <row r="262" spans="4:33" ht="25.5" customHeight="1">
      <c r="D262" s="8">
        <v>250</v>
      </c>
      <c r="E262" s="8" t="s">
        <v>41</v>
      </c>
      <c r="F262" s="11">
        <v>1000574</v>
      </c>
      <c r="G262" s="11">
        <v>1</v>
      </c>
      <c r="H262" s="8" t="s">
        <v>141</v>
      </c>
      <c r="I262" s="8">
        <v>1064</v>
      </c>
      <c r="J262" s="8" t="s">
        <v>346</v>
      </c>
      <c r="K262" s="9">
        <v>45510</v>
      </c>
      <c r="L262" s="8" t="s">
        <v>334</v>
      </c>
      <c r="M262" s="9">
        <v>45510</v>
      </c>
      <c r="N262" s="62" t="s">
        <v>334</v>
      </c>
      <c r="O262" s="8">
        <v>123</v>
      </c>
      <c r="P262" s="10">
        <v>1.202</v>
      </c>
      <c r="Q262" s="10" t="s">
        <v>51</v>
      </c>
      <c r="R262" s="8" t="s">
        <v>51</v>
      </c>
      <c r="S262" s="8" t="s">
        <v>8</v>
      </c>
      <c r="T262" s="8" t="s">
        <v>7</v>
      </c>
      <c r="U262" s="8" t="s">
        <v>7</v>
      </c>
      <c r="V262" s="9">
        <v>45625</v>
      </c>
      <c r="W262" s="8" t="s">
        <v>339</v>
      </c>
      <c r="X262" s="8" t="s">
        <v>753</v>
      </c>
      <c r="Y262" s="8" t="s">
        <v>51</v>
      </c>
      <c r="Z262" s="9">
        <v>45688</v>
      </c>
      <c r="AA262" s="8" t="s">
        <v>337</v>
      </c>
      <c r="AB262" s="8" t="s">
        <v>51</v>
      </c>
      <c r="AC262" s="11" t="s">
        <v>147</v>
      </c>
      <c r="AD262" s="11"/>
      <c r="AE262" s="11" t="s">
        <v>961</v>
      </c>
      <c r="AF262" s="11" t="s">
        <v>716</v>
      </c>
      <c r="AG262" s="11" t="s">
        <v>566</v>
      </c>
    </row>
    <row r="263" spans="4:33" ht="25.5" customHeight="1">
      <c r="D263" s="8">
        <v>251</v>
      </c>
      <c r="E263" s="8" t="s">
        <v>41</v>
      </c>
      <c r="F263" s="11">
        <v>1000576</v>
      </c>
      <c r="G263" s="11">
        <v>1</v>
      </c>
      <c r="H263" s="8" t="s">
        <v>142</v>
      </c>
      <c r="I263" s="8">
        <v>1065</v>
      </c>
      <c r="J263" s="8">
        <v>55925</v>
      </c>
      <c r="K263" s="9">
        <v>45510</v>
      </c>
      <c r="L263" s="8" t="s">
        <v>334</v>
      </c>
      <c r="M263" s="9">
        <v>45510</v>
      </c>
      <c r="N263" s="62" t="s">
        <v>334</v>
      </c>
      <c r="O263" s="8">
        <v>124</v>
      </c>
      <c r="P263" s="10">
        <v>0.35699999999999998</v>
      </c>
      <c r="Q263" s="10" t="s">
        <v>51</v>
      </c>
      <c r="R263" s="8" t="s">
        <v>51</v>
      </c>
      <c r="S263" s="8" t="s">
        <v>8</v>
      </c>
      <c r="T263" s="8" t="s">
        <v>7</v>
      </c>
      <c r="U263" s="8" t="s">
        <v>7</v>
      </c>
      <c r="V263" s="9">
        <v>45625</v>
      </c>
      <c r="W263" s="8" t="s">
        <v>339</v>
      </c>
      <c r="X263" s="8" t="s">
        <v>753</v>
      </c>
      <c r="Y263" s="8" t="s">
        <v>51</v>
      </c>
      <c r="Z263" s="9">
        <v>45688</v>
      </c>
      <c r="AA263" s="8" t="s">
        <v>337</v>
      </c>
      <c r="AB263" s="8" t="s">
        <v>51</v>
      </c>
      <c r="AC263" s="11" t="s">
        <v>147</v>
      </c>
      <c r="AD263" s="11"/>
      <c r="AE263" s="11" t="s">
        <v>961</v>
      </c>
      <c r="AF263" s="11" t="s">
        <v>716</v>
      </c>
      <c r="AG263" s="11" t="s">
        <v>566</v>
      </c>
    </row>
    <row r="264" spans="4:33" ht="25.5" customHeight="1">
      <c r="D264" s="8">
        <v>252</v>
      </c>
      <c r="E264" s="8" t="s">
        <v>41</v>
      </c>
      <c r="F264" s="11">
        <v>1000577</v>
      </c>
      <c r="G264" s="11">
        <v>1</v>
      </c>
      <c r="H264" s="8" t="s">
        <v>142</v>
      </c>
      <c r="I264" s="8">
        <v>1065</v>
      </c>
      <c r="J264" s="8">
        <v>55925</v>
      </c>
      <c r="K264" s="9">
        <v>45510</v>
      </c>
      <c r="L264" s="8" t="s">
        <v>334</v>
      </c>
      <c r="M264" s="9">
        <v>45510</v>
      </c>
      <c r="N264" s="62" t="s">
        <v>334</v>
      </c>
      <c r="O264" s="8">
        <v>123</v>
      </c>
      <c r="P264" s="10">
        <v>0.79100000000000004</v>
      </c>
      <c r="Q264" s="10" t="s">
        <v>51</v>
      </c>
      <c r="R264" s="8" t="s">
        <v>51</v>
      </c>
      <c r="S264" s="8" t="s">
        <v>8</v>
      </c>
      <c r="T264" s="8" t="s">
        <v>7</v>
      </c>
      <c r="U264" s="8" t="s">
        <v>7</v>
      </c>
      <c r="V264" s="9">
        <v>45625</v>
      </c>
      <c r="W264" s="8" t="s">
        <v>339</v>
      </c>
      <c r="X264" s="8" t="s">
        <v>753</v>
      </c>
      <c r="Y264" s="8" t="s">
        <v>51</v>
      </c>
      <c r="Z264" s="9">
        <v>45688</v>
      </c>
      <c r="AA264" s="8" t="s">
        <v>337</v>
      </c>
      <c r="AB264" s="8" t="s">
        <v>51</v>
      </c>
      <c r="AC264" s="11" t="s">
        <v>147</v>
      </c>
      <c r="AD264" s="11"/>
      <c r="AE264" s="11" t="s">
        <v>1136</v>
      </c>
      <c r="AF264" s="11" t="s">
        <v>878</v>
      </c>
      <c r="AG264" s="11" t="s">
        <v>566</v>
      </c>
    </row>
    <row r="265" spans="4:33" ht="25.5" customHeight="1">
      <c r="D265" s="8">
        <v>253</v>
      </c>
      <c r="E265" s="8" t="s">
        <v>41</v>
      </c>
      <c r="F265" s="11">
        <v>1000578</v>
      </c>
      <c r="G265" s="11">
        <v>1</v>
      </c>
      <c r="H265" s="8" t="s">
        <v>142</v>
      </c>
      <c r="I265" s="8">
        <v>1065</v>
      </c>
      <c r="J265" s="8">
        <v>55925</v>
      </c>
      <c r="K265" s="9">
        <v>45510</v>
      </c>
      <c r="L265" s="8" t="s">
        <v>334</v>
      </c>
      <c r="M265" s="9">
        <v>45510</v>
      </c>
      <c r="N265" s="62" t="s">
        <v>334</v>
      </c>
      <c r="O265" s="8">
        <v>123</v>
      </c>
      <c r="P265" s="10">
        <v>0.96799999999999997</v>
      </c>
      <c r="Q265" s="10" t="s">
        <v>51</v>
      </c>
      <c r="R265" s="8" t="s">
        <v>51</v>
      </c>
      <c r="S265" s="8" t="s">
        <v>8</v>
      </c>
      <c r="T265" s="8" t="s">
        <v>7</v>
      </c>
      <c r="U265" s="8" t="s">
        <v>7</v>
      </c>
      <c r="V265" s="9">
        <v>45625</v>
      </c>
      <c r="W265" s="8" t="s">
        <v>339</v>
      </c>
      <c r="X265" s="8" t="s">
        <v>753</v>
      </c>
      <c r="Y265" s="8" t="s">
        <v>51</v>
      </c>
      <c r="Z265" s="9">
        <v>45688</v>
      </c>
      <c r="AA265" s="8" t="s">
        <v>337</v>
      </c>
      <c r="AB265" s="8" t="s">
        <v>51</v>
      </c>
      <c r="AC265" s="11" t="s">
        <v>147</v>
      </c>
      <c r="AD265" s="11"/>
      <c r="AE265" s="11" t="s">
        <v>1136</v>
      </c>
      <c r="AF265" s="11" t="s">
        <v>878</v>
      </c>
      <c r="AG265" s="11" t="s">
        <v>566</v>
      </c>
    </row>
    <row r="266" spans="4:33" ht="25.5" customHeight="1">
      <c r="D266" s="8">
        <v>254</v>
      </c>
      <c r="E266" s="8" t="s">
        <v>41</v>
      </c>
      <c r="F266" s="11">
        <v>1000579</v>
      </c>
      <c r="G266" s="11">
        <v>1</v>
      </c>
      <c r="H266" s="8" t="s">
        <v>140</v>
      </c>
      <c r="I266" s="8">
        <v>1066</v>
      </c>
      <c r="J266" s="8">
        <v>55925</v>
      </c>
      <c r="K266" s="9">
        <v>45511</v>
      </c>
      <c r="L266" s="8" t="s">
        <v>334</v>
      </c>
      <c r="M266" s="9">
        <v>45511</v>
      </c>
      <c r="N266" s="62" t="s">
        <v>334</v>
      </c>
      <c r="O266" s="8">
        <v>123</v>
      </c>
      <c r="P266" s="10">
        <v>2.1259999999999999</v>
      </c>
      <c r="Q266" s="10" t="s">
        <v>51</v>
      </c>
      <c r="R266" s="8" t="s">
        <v>51</v>
      </c>
      <c r="S266" s="8" t="s">
        <v>8</v>
      </c>
      <c r="T266" s="8" t="s">
        <v>7</v>
      </c>
      <c r="U266" s="8" t="s">
        <v>7</v>
      </c>
      <c r="V266" s="9">
        <v>45625</v>
      </c>
      <c r="W266" s="8" t="s">
        <v>339</v>
      </c>
      <c r="X266" s="8" t="s">
        <v>753</v>
      </c>
      <c r="Y266" s="8" t="s">
        <v>51</v>
      </c>
      <c r="Z266" s="9">
        <v>45688</v>
      </c>
      <c r="AA266" s="8" t="s">
        <v>337</v>
      </c>
      <c r="AB266" s="8" t="s">
        <v>51</v>
      </c>
      <c r="AC266" s="11" t="s">
        <v>147</v>
      </c>
      <c r="AD266" s="11"/>
      <c r="AE266" s="11" t="s">
        <v>1136</v>
      </c>
      <c r="AF266" s="11" t="s">
        <v>878</v>
      </c>
      <c r="AG266" s="11" t="s">
        <v>566</v>
      </c>
    </row>
    <row r="267" spans="4:33" ht="25.5" customHeight="1">
      <c r="D267" s="8">
        <v>255</v>
      </c>
      <c r="E267" s="8" t="s">
        <v>41</v>
      </c>
      <c r="F267" s="11">
        <v>1000581</v>
      </c>
      <c r="G267" s="11">
        <v>1</v>
      </c>
      <c r="H267" s="8" t="s">
        <v>140</v>
      </c>
      <c r="I267" s="8">
        <v>1066</v>
      </c>
      <c r="J267" s="8">
        <v>55925</v>
      </c>
      <c r="K267" s="9">
        <v>45511</v>
      </c>
      <c r="L267" s="8" t="s">
        <v>334</v>
      </c>
      <c r="M267" s="9">
        <v>45511</v>
      </c>
      <c r="N267" s="62" t="s">
        <v>334</v>
      </c>
      <c r="O267" s="8">
        <v>123</v>
      </c>
      <c r="P267" s="10">
        <v>0.68200000000000005</v>
      </c>
      <c r="Q267" s="10" t="s">
        <v>51</v>
      </c>
      <c r="R267" s="8" t="s">
        <v>51</v>
      </c>
      <c r="S267" s="8" t="s">
        <v>8</v>
      </c>
      <c r="V267" s="9"/>
      <c r="Z267" s="9"/>
      <c r="AC267" s="11"/>
      <c r="AD267" s="11"/>
      <c r="AE267" s="11"/>
      <c r="AF267" s="11"/>
      <c r="AG267" s="11" t="s">
        <v>759</v>
      </c>
    </row>
    <row r="268" spans="4:33" ht="25.5" customHeight="1">
      <c r="D268" s="8">
        <v>256</v>
      </c>
      <c r="E268" s="8" t="s">
        <v>41</v>
      </c>
      <c r="F268" s="11">
        <v>1000582</v>
      </c>
      <c r="G268" s="11">
        <v>1</v>
      </c>
      <c r="H268" s="8" t="s">
        <v>141</v>
      </c>
      <c r="I268" s="8">
        <v>1064</v>
      </c>
      <c r="J268" s="8" t="s">
        <v>346</v>
      </c>
      <c r="K268" s="9">
        <v>45511</v>
      </c>
      <c r="L268" s="8" t="s">
        <v>334</v>
      </c>
      <c r="M268" s="9">
        <v>45511</v>
      </c>
      <c r="N268" s="62" t="s">
        <v>334</v>
      </c>
      <c r="O268" s="8">
        <v>123</v>
      </c>
      <c r="P268" s="10">
        <v>2.5139999999999998</v>
      </c>
      <c r="Q268" s="10" t="s">
        <v>51</v>
      </c>
      <c r="R268" s="8" t="s">
        <v>51</v>
      </c>
      <c r="S268" s="8" t="s">
        <v>8</v>
      </c>
      <c r="T268" s="8" t="s">
        <v>7</v>
      </c>
      <c r="U268" s="8" t="s">
        <v>7</v>
      </c>
      <c r="V268" s="9">
        <v>45625</v>
      </c>
      <c r="W268" s="8" t="s">
        <v>339</v>
      </c>
      <c r="X268" s="8" t="s">
        <v>753</v>
      </c>
      <c r="Y268" s="8" t="s">
        <v>51</v>
      </c>
      <c r="Z268" s="9">
        <v>45688</v>
      </c>
      <c r="AA268" s="8" t="s">
        <v>337</v>
      </c>
      <c r="AB268" s="8" t="s">
        <v>51</v>
      </c>
      <c r="AC268" s="11" t="s">
        <v>147</v>
      </c>
      <c r="AD268" s="11"/>
      <c r="AE268" s="11" t="s">
        <v>1136</v>
      </c>
      <c r="AF268" s="11" t="s">
        <v>878</v>
      </c>
      <c r="AG268" s="11" t="s">
        <v>566</v>
      </c>
    </row>
    <row r="269" spans="4:33" ht="25.5" customHeight="1">
      <c r="D269" s="8">
        <v>257</v>
      </c>
      <c r="E269" s="8" t="s">
        <v>41</v>
      </c>
      <c r="F269" s="11">
        <v>1000583</v>
      </c>
      <c r="G269" s="11">
        <v>1</v>
      </c>
      <c r="H269" s="8" t="s">
        <v>141</v>
      </c>
      <c r="I269" s="8">
        <v>1064</v>
      </c>
      <c r="J269" s="8" t="s">
        <v>346</v>
      </c>
      <c r="K269" s="9">
        <v>45511</v>
      </c>
      <c r="L269" s="8" t="s">
        <v>334</v>
      </c>
      <c r="M269" s="9">
        <v>45511</v>
      </c>
      <c r="N269" s="62" t="s">
        <v>334</v>
      </c>
      <c r="O269" s="8">
        <v>123</v>
      </c>
      <c r="P269" s="10">
        <v>5.6429999999999998</v>
      </c>
      <c r="Q269" s="10" t="s">
        <v>51</v>
      </c>
      <c r="R269" s="8" t="s">
        <v>51</v>
      </c>
      <c r="S269" s="8" t="s">
        <v>8</v>
      </c>
      <c r="T269" s="8" t="s">
        <v>7</v>
      </c>
      <c r="U269" s="8" t="s">
        <v>7</v>
      </c>
      <c r="V269" s="9">
        <v>45625</v>
      </c>
      <c r="W269" s="8" t="s">
        <v>339</v>
      </c>
      <c r="X269" s="8" t="s">
        <v>753</v>
      </c>
      <c r="Y269" s="8" t="s">
        <v>51</v>
      </c>
      <c r="Z269" s="9">
        <v>45688</v>
      </c>
      <c r="AA269" s="8" t="s">
        <v>337</v>
      </c>
      <c r="AB269" s="8" t="s">
        <v>51</v>
      </c>
      <c r="AC269" s="11" t="s">
        <v>147</v>
      </c>
      <c r="AD269" s="11"/>
      <c r="AE269" s="11" t="s">
        <v>1136</v>
      </c>
      <c r="AF269" s="11" t="s">
        <v>878</v>
      </c>
      <c r="AG269" s="11" t="s">
        <v>566</v>
      </c>
    </row>
    <row r="270" spans="4:33" ht="25.5" customHeight="1">
      <c r="D270" s="8">
        <v>258</v>
      </c>
      <c r="E270" s="8" t="s">
        <v>41</v>
      </c>
      <c r="F270" s="11">
        <v>1000584</v>
      </c>
      <c r="G270" s="11">
        <v>1</v>
      </c>
      <c r="H270" s="8" t="s">
        <v>141</v>
      </c>
      <c r="I270" s="8">
        <v>1064</v>
      </c>
      <c r="J270" s="8" t="s">
        <v>346</v>
      </c>
      <c r="K270" s="9">
        <v>45511</v>
      </c>
      <c r="L270" s="8" t="s">
        <v>334</v>
      </c>
      <c r="M270" s="9">
        <v>45511</v>
      </c>
      <c r="N270" s="62" t="s">
        <v>334</v>
      </c>
      <c r="O270" s="8">
        <v>122</v>
      </c>
      <c r="P270" s="10">
        <v>0.56299999999999994</v>
      </c>
      <c r="Q270" s="10" t="s">
        <v>51</v>
      </c>
      <c r="R270" s="8" t="s">
        <v>51</v>
      </c>
      <c r="S270" s="8" t="s">
        <v>8</v>
      </c>
      <c r="T270" s="8" t="s">
        <v>7</v>
      </c>
      <c r="U270" s="8" t="s">
        <v>7</v>
      </c>
      <c r="V270" s="9">
        <v>45625</v>
      </c>
      <c r="W270" s="8" t="s">
        <v>339</v>
      </c>
      <c r="X270" s="8" t="s">
        <v>753</v>
      </c>
      <c r="Y270" s="8" t="s">
        <v>51</v>
      </c>
      <c r="Z270" s="9">
        <v>45688</v>
      </c>
      <c r="AA270" s="8" t="s">
        <v>337</v>
      </c>
      <c r="AB270" s="8" t="s">
        <v>51</v>
      </c>
      <c r="AC270" s="11" t="s">
        <v>147</v>
      </c>
      <c r="AD270" s="11"/>
      <c r="AE270" s="11" t="s">
        <v>1136</v>
      </c>
      <c r="AF270" s="11" t="s">
        <v>878</v>
      </c>
      <c r="AG270" s="11" t="s">
        <v>566</v>
      </c>
    </row>
    <row r="271" spans="4:33" ht="25.5" customHeight="1">
      <c r="D271" s="8">
        <v>259</v>
      </c>
      <c r="E271" s="8" t="s">
        <v>41</v>
      </c>
      <c r="F271" s="11">
        <v>1000585</v>
      </c>
      <c r="G271" s="11">
        <v>1</v>
      </c>
      <c r="H271" s="8" t="s">
        <v>142</v>
      </c>
      <c r="I271" s="8">
        <v>1065</v>
      </c>
      <c r="J271" s="8">
        <v>55925</v>
      </c>
      <c r="K271" s="9">
        <v>45511</v>
      </c>
      <c r="L271" s="8" t="s">
        <v>334</v>
      </c>
      <c r="M271" s="9">
        <v>45511</v>
      </c>
      <c r="N271" s="62" t="s">
        <v>334</v>
      </c>
      <c r="O271" s="8">
        <v>124</v>
      </c>
      <c r="P271" s="10">
        <v>1.796</v>
      </c>
      <c r="Q271" s="10" t="s">
        <v>51</v>
      </c>
      <c r="R271" s="8" t="s">
        <v>51</v>
      </c>
      <c r="S271" s="8" t="s">
        <v>8</v>
      </c>
      <c r="T271" s="8" t="s">
        <v>7</v>
      </c>
      <c r="U271" s="8" t="s">
        <v>7</v>
      </c>
      <c r="V271" s="9">
        <v>45625</v>
      </c>
      <c r="W271" s="8" t="s">
        <v>339</v>
      </c>
      <c r="X271" s="8" t="s">
        <v>753</v>
      </c>
      <c r="Y271" s="8" t="s">
        <v>51</v>
      </c>
      <c r="Z271" s="9">
        <v>45688</v>
      </c>
      <c r="AA271" s="8" t="s">
        <v>337</v>
      </c>
      <c r="AB271" s="8" t="s">
        <v>51</v>
      </c>
      <c r="AC271" s="11" t="s">
        <v>147</v>
      </c>
      <c r="AD271" s="11"/>
      <c r="AE271" s="11" t="s">
        <v>1141</v>
      </c>
      <c r="AF271" s="11" t="s">
        <v>1140</v>
      </c>
      <c r="AG271" s="11" t="s">
        <v>566</v>
      </c>
    </row>
    <row r="272" spans="4:33" ht="25.5" customHeight="1">
      <c r="D272" s="8">
        <v>260</v>
      </c>
      <c r="E272" s="8" t="s">
        <v>41</v>
      </c>
      <c r="F272" s="11">
        <v>1000586</v>
      </c>
      <c r="G272" s="11">
        <v>1</v>
      </c>
      <c r="H272" s="8" t="s">
        <v>142</v>
      </c>
      <c r="I272" s="8">
        <v>1065</v>
      </c>
      <c r="J272" s="8">
        <v>55925</v>
      </c>
      <c r="K272" s="9">
        <v>45511</v>
      </c>
      <c r="L272" s="8" t="s">
        <v>334</v>
      </c>
      <c r="M272" s="9">
        <v>45511</v>
      </c>
      <c r="N272" s="62" t="s">
        <v>334</v>
      </c>
      <c r="O272" s="8">
        <v>123</v>
      </c>
      <c r="P272" s="10">
        <v>2.669</v>
      </c>
      <c r="Q272" s="10" t="s">
        <v>51</v>
      </c>
      <c r="R272" s="8" t="s">
        <v>51</v>
      </c>
      <c r="S272" s="8" t="s">
        <v>8</v>
      </c>
      <c r="T272" s="8" t="s">
        <v>7</v>
      </c>
      <c r="U272" s="8" t="s">
        <v>7</v>
      </c>
      <c r="V272" s="9">
        <v>45625</v>
      </c>
      <c r="W272" s="8" t="s">
        <v>339</v>
      </c>
      <c r="X272" s="8" t="s">
        <v>753</v>
      </c>
      <c r="Y272" s="8" t="s">
        <v>51</v>
      </c>
      <c r="Z272" s="9">
        <v>45688</v>
      </c>
      <c r="AA272" s="8" t="s">
        <v>337</v>
      </c>
      <c r="AB272" s="8" t="s">
        <v>51</v>
      </c>
      <c r="AC272" s="11" t="s">
        <v>147</v>
      </c>
      <c r="AD272" s="11"/>
      <c r="AE272" s="11" t="s">
        <v>1141</v>
      </c>
      <c r="AF272" s="11" t="s">
        <v>1140</v>
      </c>
      <c r="AG272" s="11" t="s">
        <v>566</v>
      </c>
    </row>
    <row r="273" spans="4:33" ht="25.5" customHeight="1">
      <c r="D273" s="8">
        <v>261</v>
      </c>
      <c r="E273" s="8" t="s">
        <v>41</v>
      </c>
      <c r="F273" s="11">
        <v>1000587</v>
      </c>
      <c r="G273" s="11">
        <v>1</v>
      </c>
      <c r="H273" s="8" t="s">
        <v>142</v>
      </c>
      <c r="I273" s="8">
        <v>1065</v>
      </c>
      <c r="J273" s="8">
        <v>55925</v>
      </c>
      <c r="K273" s="9">
        <v>45511</v>
      </c>
      <c r="L273" s="8" t="s">
        <v>334</v>
      </c>
      <c r="M273" s="9">
        <v>45511</v>
      </c>
      <c r="N273" s="62" t="s">
        <v>334</v>
      </c>
      <c r="O273" s="8">
        <v>123</v>
      </c>
      <c r="P273" s="10">
        <v>0.52700000000000002</v>
      </c>
      <c r="Q273" s="10" t="s">
        <v>51</v>
      </c>
      <c r="R273" s="8" t="s">
        <v>51</v>
      </c>
      <c r="S273" s="8" t="s">
        <v>8</v>
      </c>
      <c r="T273" s="8" t="s">
        <v>7</v>
      </c>
      <c r="U273" s="8" t="s">
        <v>7</v>
      </c>
      <c r="V273" s="9">
        <v>45625</v>
      </c>
      <c r="W273" s="8" t="s">
        <v>339</v>
      </c>
      <c r="X273" s="8" t="s">
        <v>753</v>
      </c>
      <c r="Y273" s="8" t="s">
        <v>51</v>
      </c>
      <c r="Z273" s="9">
        <v>45688</v>
      </c>
      <c r="AA273" s="8" t="s">
        <v>337</v>
      </c>
      <c r="AB273" s="8" t="s">
        <v>51</v>
      </c>
      <c r="AC273" s="11" t="s">
        <v>147</v>
      </c>
      <c r="AD273" s="11"/>
      <c r="AE273" s="11" t="s">
        <v>1141</v>
      </c>
      <c r="AF273" s="11" t="s">
        <v>1140</v>
      </c>
      <c r="AG273" s="11" t="s">
        <v>566</v>
      </c>
    </row>
    <row r="274" spans="4:33" ht="25.5" customHeight="1">
      <c r="D274" s="8">
        <v>262</v>
      </c>
      <c r="E274" s="8" t="s">
        <v>41</v>
      </c>
      <c r="F274" s="11">
        <v>1000588</v>
      </c>
      <c r="G274" s="11">
        <v>1</v>
      </c>
      <c r="H274" s="8" t="s">
        <v>140</v>
      </c>
      <c r="I274" s="8">
        <v>1066</v>
      </c>
      <c r="J274" s="8">
        <v>55925</v>
      </c>
      <c r="K274" s="9">
        <v>45512</v>
      </c>
      <c r="L274" s="8" t="s">
        <v>334</v>
      </c>
      <c r="M274" s="9">
        <v>45512</v>
      </c>
      <c r="N274" s="62" t="s">
        <v>334</v>
      </c>
      <c r="O274" s="8">
        <v>123</v>
      </c>
      <c r="P274" s="10">
        <v>2.202</v>
      </c>
      <c r="Q274" s="10" t="s">
        <v>51</v>
      </c>
      <c r="R274" s="8" t="s">
        <v>51</v>
      </c>
      <c r="S274" s="8" t="s">
        <v>8</v>
      </c>
      <c r="V274" s="9"/>
      <c r="Z274" s="9"/>
      <c r="AC274" s="11"/>
      <c r="AD274" s="11"/>
      <c r="AE274" s="11"/>
      <c r="AF274" s="11"/>
      <c r="AG274" s="122" t="s">
        <v>764</v>
      </c>
    </row>
    <row r="275" spans="4:33" ht="25.5" customHeight="1">
      <c r="D275" s="8">
        <v>263</v>
      </c>
      <c r="E275" s="8" t="s">
        <v>41</v>
      </c>
      <c r="F275" s="11">
        <v>1000589</v>
      </c>
      <c r="G275" s="11">
        <v>1</v>
      </c>
      <c r="H275" s="8" t="s">
        <v>140</v>
      </c>
      <c r="I275" s="8">
        <v>1066</v>
      </c>
      <c r="J275" s="8">
        <v>55925</v>
      </c>
      <c r="K275" s="9">
        <v>45512</v>
      </c>
      <c r="L275" s="8" t="s">
        <v>334</v>
      </c>
      <c r="M275" s="9">
        <v>45512</v>
      </c>
      <c r="N275" s="62" t="s">
        <v>334</v>
      </c>
      <c r="O275" s="8">
        <v>123</v>
      </c>
      <c r="P275" s="10">
        <v>0.79100000000000004</v>
      </c>
      <c r="Q275" s="10" t="s">
        <v>51</v>
      </c>
      <c r="R275" s="8" t="s">
        <v>51</v>
      </c>
      <c r="S275" s="8" t="s">
        <v>8</v>
      </c>
      <c r="T275" s="8" t="s">
        <v>7</v>
      </c>
      <c r="U275" s="8" t="s">
        <v>7</v>
      </c>
      <c r="V275" s="9">
        <v>45625</v>
      </c>
      <c r="W275" s="8" t="s">
        <v>339</v>
      </c>
      <c r="X275" s="8" t="s">
        <v>753</v>
      </c>
      <c r="Y275" s="8" t="s">
        <v>51</v>
      </c>
      <c r="Z275" s="9">
        <v>45688</v>
      </c>
      <c r="AA275" s="8" t="s">
        <v>337</v>
      </c>
      <c r="AB275" s="8" t="s">
        <v>51</v>
      </c>
      <c r="AC275" s="11" t="s">
        <v>147</v>
      </c>
      <c r="AD275" s="11"/>
      <c r="AE275" s="11" t="s">
        <v>1141</v>
      </c>
      <c r="AF275" s="11" t="s">
        <v>1140</v>
      </c>
      <c r="AG275" s="122" t="s">
        <v>583</v>
      </c>
    </row>
    <row r="276" spans="4:33" ht="25.5" customHeight="1">
      <c r="D276" s="8">
        <v>264</v>
      </c>
      <c r="E276" s="8" t="s">
        <v>41</v>
      </c>
      <c r="F276" s="11">
        <v>1000590</v>
      </c>
      <c r="G276" s="11">
        <v>1</v>
      </c>
      <c r="H276" s="8" t="s">
        <v>140</v>
      </c>
      <c r="I276" s="8">
        <v>1066</v>
      </c>
      <c r="J276" s="8">
        <v>55925</v>
      </c>
      <c r="K276" s="9">
        <v>45512</v>
      </c>
      <c r="L276" s="8" t="s">
        <v>334</v>
      </c>
      <c r="M276" s="9">
        <v>45512</v>
      </c>
      <c r="N276" s="62" t="s">
        <v>334</v>
      </c>
      <c r="O276" s="8">
        <v>122</v>
      </c>
      <c r="P276" s="10">
        <v>3.2679999999999998</v>
      </c>
      <c r="Q276" s="10" t="s">
        <v>51</v>
      </c>
      <c r="R276" s="8" t="s">
        <v>51</v>
      </c>
      <c r="S276" s="8" t="s">
        <v>8</v>
      </c>
      <c r="T276" s="8" t="s">
        <v>7</v>
      </c>
      <c r="U276" s="8" t="s">
        <v>7</v>
      </c>
      <c r="V276" s="9">
        <v>45625</v>
      </c>
      <c r="W276" s="8" t="s">
        <v>339</v>
      </c>
      <c r="X276" s="8" t="s">
        <v>753</v>
      </c>
      <c r="Y276" s="8" t="s">
        <v>51</v>
      </c>
      <c r="Z276" s="9">
        <v>45688</v>
      </c>
      <c r="AA276" s="8" t="s">
        <v>337</v>
      </c>
      <c r="AB276" s="8" t="s">
        <v>51</v>
      </c>
      <c r="AC276" s="11" t="s">
        <v>147</v>
      </c>
      <c r="AD276" s="11"/>
      <c r="AE276" s="11" t="s">
        <v>1141</v>
      </c>
      <c r="AF276" s="11" t="s">
        <v>1140</v>
      </c>
      <c r="AG276" s="122" t="s">
        <v>583</v>
      </c>
    </row>
    <row r="277" spans="4:33" ht="25.5" customHeight="1">
      <c r="D277" s="8">
        <v>265</v>
      </c>
      <c r="E277" s="8" t="s">
        <v>41</v>
      </c>
      <c r="F277" s="11">
        <v>1000591</v>
      </c>
      <c r="G277" s="11">
        <v>1</v>
      </c>
      <c r="H277" s="8" t="s">
        <v>141</v>
      </c>
      <c r="I277" s="8">
        <v>1067</v>
      </c>
      <c r="J277" s="8">
        <v>55925</v>
      </c>
      <c r="K277" s="9">
        <v>45512</v>
      </c>
      <c r="L277" s="8" t="s">
        <v>334</v>
      </c>
      <c r="M277" s="9">
        <v>45512</v>
      </c>
      <c r="N277" s="62" t="s">
        <v>334</v>
      </c>
      <c r="O277" s="8">
        <v>122</v>
      </c>
      <c r="P277" s="10">
        <v>3.2450000000000001</v>
      </c>
      <c r="Q277" s="10" t="s">
        <v>51</v>
      </c>
      <c r="R277" s="8" t="s">
        <v>51</v>
      </c>
      <c r="S277" s="8" t="s">
        <v>8</v>
      </c>
      <c r="T277" s="8" t="s">
        <v>7</v>
      </c>
      <c r="U277" s="8" t="s">
        <v>7</v>
      </c>
      <c r="V277" s="9">
        <v>45625</v>
      </c>
      <c r="W277" s="8" t="s">
        <v>339</v>
      </c>
      <c r="X277" s="8" t="s">
        <v>753</v>
      </c>
      <c r="Y277" s="8" t="s">
        <v>51</v>
      </c>
      <c r="Z277" s="9">
        <v>45688</v>
      </c>
      <c r="AA277" s="8" t="s">
        <v>337</v>
      </c>
      <c r="AB277" s="8" t="s">
        <v>51</v>
      </c>
      <c r="AC277" s="11" t="s">
        <v>147</v>
      </c>
      <c r="AD277" s="11"/>
      <c r="AE277" s="11" t="s">
        <v>1141</v>
      </c>
      <c r="AF277" s="11" t="s">
        <v>1140</v>
      </c>
      <c r="AG277" s="122" t="s">
        <v>583</v>
      </c>
    </row>
    <row r="278" spans="4:33" ht="25.5" customHeight="1">
      <c r="D278" s="8">
        <v>266</v>
      </c>
      <c r="E278" s="8" t="s">
        <v>41</v>
      </c>
      <c r="F278" s="11">
        <v>1000592</v>
      </c>
      <c r="G278" s="11">
        <v>1</v>
      </c>
      <c r="H278" s="8" t="s">
        <v>141</v>
      </c>
      <c r="I278" s="8">
        <v>1067</v>
      </c>
      <c r="J278" s="8">
        <v>55925</v>
      </c>
      <c r="K278" s="9">
        <v>45512</v>
      </c>
      <c r="L278" s="8" t="s">
        <v>334</v>
      </c>
      <c r="M278" s="9">
        <v>45512</v>
      </c>
      <c r="N278" s="62" t="s">
        <v>334</v>
      </c>
      <c r="O278" s="8">
        <v>124</v>
      </c>
      <c r="P278" s="10">
        <v>1.1060000000000001</v>
      </c>
      <c r="Q278" s="10" t="s">
        <v>51</v>
      </c>
      <c r="R278" s="8" t="s">
        <v>51</v>
      </c>
      <c r="S278" s="8" t="s">
        <v>8</v>
      </c>
      <c r="T278" s="8" t="s">
        <v>7</v>
      </c>
      <c r="U278" s="8" t="s">
        <v>7</v>
      </c>
      <c r="V278" s="9">
        <v>45625</v>
      </c>
      <c r="W278" s="8" t="s">
        <v>339</v>
      </c>
      <c r="X278" s="8" t="s">
        <v>753</v>
      </c>
      <c r="Y278" s="8" t="s">
        <v>51</v>
      </c>
      <c r="Z278" s="9">
        <v>45688</v>
      </c>
      <c r="AA278" s="8" t="s">
        <v>337</v>
      </c>
      <c r="AB278" s="8" t="s">
        <v>51</v>
      </c>
      <c r="AC278" s="11" t="s">
        <v>147</v>
      </c>
      <c r="AD278" s="11"/>
      <c r="AE278" s="11" t="s">
        <v>1136</v>
      </c>
      <c r="AF278" s="11" t="s">
        <v>878</v>
      </c>
      <c r="AG278" s="122" t="s">
        <v>583</v>
      </c>
    </row>
    <row r="279" spans="4:33" ht="25.5" customHeight="1">
      <c r="D279" s="8">
        <v>267</v>
      </c>
      <c r="E279" s="8" t="s">
        <v>41</v>
      </c>
      <c r="F279" s="11">
        <v>1000593</v>
      </c>
      <c r="G279" s="11">
        <v>1</v>
      </c>
      <c r="H279" s="8" t="s">
        <v>141</v>
      </c>
      <c r="I279" s="8">
        <v>1067</v>
      </c>
      <c r="J279" s="8">
        <v>55925</v>
      </c>
      <c r="K279" s="9">
        <v>45512</v>
      </c>
      <c r="L279" s="8" t="s">
        <v>334</v>
      </c>
      <c r="M279" s="9">
        <v>45512</v>
      </c>
      <c r="N279" s="62" t="s">
        <v>334</v>
      </c>
      <c r="O279" s="8">
        <v>126</v>
      </c>
      <c r="P279" s="10">
        <v>0.56999999999999995</v>
      </c>
      <c r="Q279" s="10" t="s">
        <v>51</v>
      </c>
      <c r="R279" s="8" t="s">
        <v>51</v>
      </c>
      <c r="S279" s="8" t="s">
        <v>8</v>
      </c>
      <c r="T279" s="8" t="s">
        <v>7</v>
      </c>
      <c r="U279" s="8" t="s">
        <v>7</v>
      </c>
      <c r="V279" s="9">
        <v>45625</v>
      </c>
      <c r="W279" s="8" t="s">
        <v>339</v>
      </c>
      <c r="X279" s="8" t="s">
        <v>753</v>
      </c>
      <c r="Y279" s="8" t="s">
        <v>51</v>
      </c>
      <c r="Z279" s="9">
        <v>45688</v>
      </c>
      <c r="AA279" s="8" t="s">
        <v>337</v>
      </c>
      <c r="AB279" s="8" t="s">
        <v>51</v>
      </c>
      <c r="AC279" s="11" t="s">
        <v>145</v>
      </c>
      <c r="AD279" s="11"/>
      <c r="AE279" s="11"/>
      <c r="AF279" s="11"/>
      <c r="AG279" s="122" t="s">
        <v>583</v>
      </c>
    </row>
    <row r="280" spans="4:33" ht="25.5" customHeight="1">
      <c r="D280" s="8">
        <v>268</v>
      </c>
      <c r="E280" s="8" t="s">
        <v>41</v>
      </c>
      <c r="F280" s="11">
        <v>1000594</v>
      </c>
      <c r="G280" s="11">
        <v>1</v>
      </c>
      <c r="H280" s="8" t="s">
        <v>142</v>
      </c>
      <c r="I280" s="8">
        <v>1065</v>
      </c>
      <c r="J280" s="8">
        <v>55925</v>
      </c>
      <c r="K280" s="9">
        <v>45512</v>
      </c>
      <c r="L280" s="8" t="s">
        <v>334</v>
      </c>
      <c r="M280" s="9">
        <v>45512</v>
      </c>
      <c r="N280" s="62" t="s">
        <v>334</v>
      </c>
      <c r="O280" s="8">
        <v>123</v>
      </c>
      <c r="P280" s="10">
        <v>0.58199999999999996</v>
      </c>
      <c r="Q280" s="10" t="s">
        <v>51</v>
      </c>
      <c r="R280" s="8" t="s">
        <v>51</v>
      </c>
      <c r="S280" s="8" t="s">
        <v>8</v>
      </c>
      <c r="T280" s="8" t="s">
        <v>7</v>
      </c>
      <c r="U280" s="8" t="s">
        <v>7</v>
      </c>
      <c r="V280" s="9">
        <v>45625</v>
      </c>
      <c r="W280" s="8" t="s">
        <v>339</v>
      </c>
      <c r="X280" s="8" t="s">
        <v>753</v>
      </c>
      <c r="Y280" s="8" t="s">
        <v>51</v>
      </c>
      <c r="Z280" s="9">
        <v>45688</v>
      </c>
      <c r="AA280" s="8" t="s">
        <v>337</v>
      </c>
      <c r="AB280" s="8" t="s">
        <v>51</v>
      </c>
      <c r="AC280" s="11" t="s">
        <v>145</v>
      </c>
      <c r="AD280" s="11"/>
      <c r="AE280" s="11"/>
      <c r="AF280" s="11"/>
      <c r="AG280" s="122" t="s">
        <v>583</v>
      </c>
    </row>
    <row r="281" spans="4:33" ht="25.5" customHeight="1">
      <c r="D281" s="8">
        <v>269</v>
      </c>
      <c r="E281" s="8" t="s">
        <v>41</v>
      </c>
      <c r="F281" s="11">
        <v>1000595</v>
      </c>
      <c r="G281" s="11">
        <v>1</v>
      </c>
      <c r="H281" s="8" t="s">
        <v>142</v>
      </c>
      <c r="I281" s="8">
        <v>1065</v>
      </c>
      <c r="J281" s="8">
        <v>55925</v>
      </c>
      <c r="K281" s="9">
        <v>45512</v>
      </c>
      <c r="L281" s="8" t="s">
        <v>334</v>
      </c>
      <c r="M281" s="9">
        <v>45512</v>
      </c>
      <c r="N281" s="62" t="s">
        <v>334</v>
      </c>
      <c r="O281" s="8">
        <v>124</v>
      </c>
      <c r="P281" s="10">
        <v>0.58299999999999996</v>
      </c>
      <c r="Q281" s="10" t="s">
        <v>51</v>
      </c>
      <c r="R281" s="8" t="s">
        <v>51</v>
      </c>
      <c r="S281" s="8" t="s">
        <v>8</v>
      </c>
      <c r="T281" s="8" t="s">
        <v>7</v>
      </c>
      <c r="U281" s="8" t="s">
        <v>7</v>
      </c>
      <c r="V281" s="9">
        <v>45625</v>
      </c>
      <c r="W281" s="8" t="s">
        <v>339</v>
      </c>
      <c r="X281" s="8" t="s">
        <v>753</v>
      </c>
      <c r="Y281" s="8" t="s">
        <v>51</v>
      </c>
      <c r="Z281" s="9">
        <v>45688</v>
      </c>
      <c r="AA281" s="8" t="s">
        <v>337</v>
      </c>
      <c r="AB281" s="8" t="s">
        <v>51</v>
      </c>
      <c r="AC281" s="11" t="s">
        <v>145</v>
      </c>
      <c r="AD281" s="11"/>
      <c r="AE281" s="11"/>
      <c r="AF281" s="11"/>
      <c r="AG281" s="122" t="s">
        <v>583</v>
      </c>
    </row>
    <row r="282" spans="4:33" ht="25.5" customHeight="1">
      <c r="D282" s="8">
        <v>270</v>
      </c>
      <c r="E282" s="8" t="s">
        <v>41</v>
      </c>
      <c r="F282" s="11">
        <v>1000596</v>
      </c>
      <c r="G282" s="11">
        <v>1</v>
      </c>
      <c r="H282" s="8" t="s">
        <v>142</v>
      </c>
      <c r="I282" s="8">
        <v>1065</v>
      </c>
      <c r="J282" s="8">
        <v>55925</v>
      </c>
      <c r="K282" s="9">
        <v>45512</v>
      </c>
      <c r="L282" s="8" t="s">
        <v>334</v>
      </c>
      <c r="M282" s="9">
        <v>45512</v>
      </c>
      <c r="N282" s="62" t="s">
        <v>334</v>
      </c>
      <c r="O282" s="8">
        <v>123</v>
      </c>
      <c r="P282" s="10">
        <v>0.60099999999999998</v>
      </c>
      <c r="Q282" s="10" t="s">
        <v>51</v>
      </c>
      <c r="R282" s="8" t="s">
        <v>51</v>
      </c>
      <c r="S282" s="8" t="s">
        <v>8</v>
      </c>
      <c r="T282" s="8" t="s">
        <v>7</v>
      </c>
      <c r="U282" s="8" t="s">
        <v>7</v>
      </c>
      <c r="V282" s="9">
        <v>45625</v>
      </c>
      <c r="W282" s="8" t="s">
        <v>339</v>
      </c>
      <c r="X282" s="8" t="s">
        <v>753</v>
      </c>
      <c r="Y282" s="8" t="s">
        <v>51</v>
      </c>
      <c r="Z282" s="9">
        <v>45688</v>
      </c>
      <c r="AA282" s="8" t="s">
        <v>337</v>
      </c>
      <c r="AB282" s="8" t="s">
        <v>51</v>
      </c>
      <c r="AC282" s="11" t="s">
        <v>147</v>
      </c>
      <c r="AD282" s="11"/>
      <c r="AE282" s="11" t="s">
        <v>1284</v>
      </c>
      <c r="AF282" s="11" t="s">
        <v>878</v>
      </c>
      <c r="AG282" s="122" t="s">
        <v>583</v>
      </c>
    </row>
    <row r="283" spans="4:33" ht="25.5" customHeight="1">
      <c r="D283" s="8">
        <v>271</v>
      </c>
      <c r="E283" s="8" t="s">
        <v>41</v>
      </c>
      <c r="F283" s="11">
        <v>1000597</v>
      </c>
      <c r="G283" s="11">
        <v>1</v>
      </c>
      <c r="H283" s="8" t="s">
        <v>140</v>
      </c>
      <c r="I283" s="8">
        <v>1066</v>
      </c>
      <c r="J283" s="8">
        <v>55925</v>
      </c>
      <c r="K283" s="9">
        <v>45513</v>
      </c>
      <c r="L283" s="8" t="s">
        <v>334</v>
      </c>
      <c r="M283" s="9">
        <v>45513</v>
      </c>
      <c r="N283" s="62" t="s">
        <v>334</v>
      </c>
      <c r="O283" s="8">
        <v>123</v>
      </c>
      <c r="P283" s="10">
        <v>2.0790000000000002</v>
      </c>
      <c r="Q283" s="10" t="s">
        <v>51</v>
      </c>
      <c r="R283" s="8" t="s">
        <v>51</v>
      </c>
      <c r="S283" s="8" t="s">
        <v>8</v>
      </c>
      <c r="T283" s="8" t="s">
        <v>7</v>
      </c>
      <c r="U283" s="8" t="s">
        <v>7</v>
      </c>
      <c r="V283" s="9">
        <v>45625</v>
      </c>
      <c r="W283" s="8" t="s">
        <v>339</v>
      </c>
      <c r="X283" s="8" t="s">
        <v>753</v>
      </c>
      <c r="Y283" s="8" t="s">
        <v>51</v>
      </c>
      <c r="Z283" s="9">
        <v>45688</v>
      </c>
      <c r="AA283" s="8" t="s">
        <v>337</v>
      </c>
      <c r="AB283" s="8" t="s">
        <v>51</v>
      </c>
      <c r="AC283" s="11" t="s">
        <v>147</v>
      </c>
      <c r="AD283" s="11"/>
      <c r="AE283" s="11" t="s">
        <v>1284</v>
      </c>
      <c r="AF283" s="11" t="s">
        <v>878</v>
      </c>
      <c r="AG283" s="11" t="s">
        <v>566</v>
      </c>
    </row>
    <row r="284" spans="4:33" ht="25.5" customHeight="1">
      <c r="D284" s="8">
        <v>272</v>
      </c>
      <c r="E284" s="8" t="s">
        <v>41</v>
      </c>
      <c r="F284" s="11">
        <v>1000598</v>
      </c>
      <c r="G284" s="11">
        <v>1</v>
      </c>
      <c r="H284" s="8" t="s">
        <v>140</v>
      </c>
      <c r="I284" s="8">
        <v>1066</v>
      </c>
      <c r="J284" s="8">
        <v>55925</v>
      </c>
      <c r="K284" s="9">
        <v>45513</v>
      </c>
      <c r="L284" s="8" t="s">
        <v>334</v>
      </c>
      <c r="M284" s="9">
        <v>45513</v>
      </c>
      <c r="N284" s="62" t="s">
        <v>334</v>
      </c>
      <c r="O284" s="8">
        <v>123</v>
      </c>
      <c r="P284" s="10">
        <v>1.81</v>
      </c>
      <c r="Q284" s="10" t="s">
        <v>51</v>
      </c>
      <c r="R284" s="8" t="s">
        <v>51</v>
      </c>
      <c r="S284" s="8" t="s">
        <v>8</v>
      </c>
      <c r="T284" s="8" t="s">
        <v>7</v>
      </c>
      <c r="U284" s="8" t="s">
        <v>7</v>
      </c>
      <c r="V284" s="9">
        <v>45625</v>
      </c>
      <c r="W284" s="8" t="s">
        <v>339</v>
      </c>
      <c r="X284" s="8" t="s">
        <v>753</v>
      </c>
      <c r="Y284" s="8" t="s">
        <v>51</v>
      </c>
      <c r="Z284" s="9">
        <v>45688</v>
      </c>
      <c r="AA284" s="8" t="s">
        <v>337</v>
      </c>
      <c r="AB284" s="8" t="s">
        <v>51</v>
      </c>
      <c r="AC284" s="11" t="s">
        <v>147</v>
      </c>
      <c r="AD284" s="11"/>
      <c r="AE284" s="11" t="s">
        <v>1284</v>
      </c>
      <c r="AF284" s="11" t="s">
        <v>878</v>
      </c>
      <c r="AG284" s="11" t="s">
        <v>566</v>
      </c>
    </row>
    <row r="285" spans="4:33" ht="25.5" customHeight="1">
      <c r="D285" s="8">
        <v>273</v>
      </c>
      <c r="E285" s="8" t="s">
        <v>41</v>
      </c>
      <c r="F285" s="11">
        <v>1000599</v>
      </c>
      <c r="G285" s="11">
        <v>1</v>
      </c>
      <c r="H285" s="8" t="s">
        <v>140</v>
      </c>
      <c r="I285" s="8">
        <v>1066</v>
      </c>
      <c r="J285" s="8">
        <v>55925</v>
      </c>
      <c r="K285" s="9">
        <v>45513</v>
      </c>
      <c r="L285" s="8" t="s">
        <v>334</v>
      </c>
      <c r="M285" s="9">
        <v>45513</v>
      </c>
      <c r="N285" s="62" t="s">
        <v>334</v>
      </c>
      <c r="O285" s="8">
        <v>123</v>
      </c>
      <c r="P285" s="10">
        <v>1.915</v>
      </c>
      <c r="Q285" s="10" t="s">
        <v>51</v>
      </c>
      <c r="R285" s="8" t="s">
        <v>51</v>
      </c>
      <c r="S285" s="8" t="s">
        <v>8</v>
      </c>
      <c r="T285" s="8" t="s">
        <v>7</v>
      </c>
      <c r="U285" s="8" t="s">
        <v>7</v>
      </c>
      <c r="V285" s="9">
        <v>45625</v>
      </c>
      <c r="W285" s="8" t="s">
        <v>339</v>
      </c>
      <c r="X285" s="8" t="s">
        <v>753</v>
      </c>
      <c r="Y285" s="8" t="s">
        <v>51</v>
      </c>
      <c r="Z285" s="9">
        <v>45688</v>
      </c>
      <c r="AA285" s="8" t="s">
        <v>337</v>
      </c>
      <c r="AB285" s="8" t="s">
        <v>51</v>
      </c>
      <c r="AC285" s="11" t="s">
        <v>145</v>
      </c>
      <c r="AD285" s="11"/>
      <c r="AE285" s="11"/>
      <c r="AF285" s="11"/>
      <c r="AG285" s="11" t="s">
        <v>566</v>
      </c>
    </row>
    <row r="286" spans="4:33" ht="25.5" customHeight="1">
      <c r="D286" s="8">
        <v>274</v>
      </c>
      <c r="E286" s="8" t="s">
        <v>41</v>
      </c>
      <c r="F286" s="11">
        <v>1000600</v>
      </c>
      <c r="G286" s="11">
        <v>1</v>
      </c>
      <c r="H286" s="8" t="s">
        <v>141</v>
      </c>
      <c r="I286" s="8">
        <v>1067</v>
      </c>
      <c r="J286" s="8">
        <v>55925</v>
      </c>
      <c r="K286" s="9">
        <v>45513</v>
      </c>
      <c r="L286" s="8" t="s">
        <v>334</v>
      </c>
      <c r="M286" s="9">
        <v>45513</v>
      </c>
      <c r="N286" s="62" t="s">
        <v>334</v>
      </c>
      <c r="O286" s="8">
        <v>120</v>
      </c>
      <c r="P286" s="10">
        <v>4.2590000000000003</v>
      </c>
      <c r="Q286" s="10" t="s">
        <v>51</v>
      </c>
      <c r="R286" s="8" t="s">
        <v>51</v>
      </c>
      <c r="S286" s="8" t="s">
        <v>8</v>
      </c>
      <c r="T286" s="8" t="s">
        <v>7</v>
      </c>
      <c r="U286" s="8" t="s">
        <v>7</v>
      </c>
      <c r="V286" s="9">
        <v>45625</v>
      </c>
      <c r="W286" s="8" t="s">
        <v>339</v>
      </c>
      <c r="X286" s="8" t="s">
        <v>753</v>
      </c>
      <c r="Y286" s="8" t="s">
        <v>51</v>
      </c>
      <c r="Z286" s="9">
        <v>45688</v>
      </c>
      <c r="AA286" s="8" t="s">
        <v>337</v>
      </c>
      <c r="AB286" s="8" t="s">
        <v>51</v>
      </c>
      <c r="AC286" s="11" t="s">
        <v>145</v>
      </c>
      <c r="AD286" s="11"/>
      <c r="AE286" s="11"/>
      <c r="AF286" s="11"/>
      <c r="AG286" s="11" t="s">
        <v>566</v>
      </c>
    </row>
    <row r="287" spans="4:33" ht="25.5" customHeight="1">
      <c r="D287" s="8">
        <v>275</v>
      </c>
      <c r="E287" s="8" t="s">
        <v>41</v>
      </c>
      <c r="F287" s="11">
        <v>1000602</v>
      </c>
      <c r="G287" s="11">
        <v>1</v>
      </c>
      <c r="H287" s="8" t="s">
        <v>141</v>
      </c>
      <c r="I287" s="8">
        <v>1067</v>
      </c>
      <c r="J287" s="8">
        <v>55925</v>
      </c>
      <c r="K287" s="9">
        <v>45513</v>
      </c>
      <c r="L287" s="8" t="s">
        <v>334</v>
      </c>
      <c r="M287" s="9">
        <v>45513</v>
      </c>
      <c r="N287" s="62" t="s">
        <v>334</v>
      </c>
      <c r="O287" s="8">
        <v>119</v>
      </c>
      <c r="P287" s="10">
        <v>0.60599999999999998</v>
      </c>
      <c r="Q287" s="10" t="s">
        <v>51</v>
      </c>
      <c r="R287" s="8" t="s">
        <v>51</v>
      </c>
      <c r="S287" s="8" t="s">
        <v>8</v>
      </c>
      <c r="T287" s="8" t="s">
        <v>7</v>
      </c>
      <c r="U287" s="8" t="s">
        <v>7</v>
      </c>
      <c r="V287" s="9">
        <v>45625</v>
      </c>
      <c r="W287" s="8" t="s">
        <v>339</v>
      </c>
      <c r="X287" s="8" t="s">
        <v>753</v>
      </c>
      <c r="Y287" s="8" t="s">
        <v>51</v>
      </c>
      <c r="Z287" s="9">
        <v>45688</v>
      </c>
      <c r="AA287" s="8" t="s">
        <v>337</v>
      </c>
      <c r="AB287" s="8" t="s">
        <v>51</v>
      </c>
      <c r="AC287" s="11" t="s">
        <v>145</v>
      </c>
      <c r="AD287" s="11"/>
      <c r="AE287" s="11"/>
      <c r="AF287" s="11"/>
      <c r="AG287" s="11" t="s">
        <v>566</v>
      </c>
    </row>
    <row r="288" spans="4:33" ht="25.5" customHeight="1">
      <c r="D288" s="8">
        <v>276</v>
      </c>
      <c r="E288" s="8" t="s">
        <v>41</v>
      </c>
      <c r="F288" s="11">
        <v>1000603</v>
      </c>
      <c r="G288" s="11">
        <v>1</v>
      </c>
      <c r="H288" s="8" t="s">
        <v>142</v>
      </c>
      <c r="I288" s="8">
        <v>1065</v>
      </c>
      <c r="J288" s="8">
        <v>55925</v>
      </c>
      <c r="K288" s="9">
        <v>45513</v>
      </c>
      <c r="L288" s="8" t="s">
        <v>334</v>
      </c>
      <c r="M288" s="9">
        <v>45513</v>
      </c>
      <c r="N288" s="62" t="s">
        <v>334</v>
      </c>
      <c r="O288" s="8">
        <v>123</v>
      </c>
      <c r="P288" s="10">
        <v>0.79700000000000004</v>
      </c>
      <c r="Q288" s="10" t="s">
        <v>51</v>
      </c>
      <c r="R288" s="8" t="s">
        <v>51</v>
      </c>
      <c r="S288" s="8" t="s">
        <v>8</v>
      </c>
      <c r="T288" s="8" t="s">
        <v>7</v>
      </c>
      <c r="U288" s="8" t="s">
        <v>7</v>
      </c>
      <c r="V288" s="9">
        <v>45625</v>
      </c>
      <c r="W288" s="8" t="s">
        <v>339</v>
      </c>
      <c r="X288" s="8" t="s">
        <v>753</v>
      </c>
      <c r="Y288" s="8" t="s">
        <v>51</v>
      </c>
      <c r="Z288" s="9">
        <v>45688</v>
      </c>
      <c r="AA288" s="8" t="s">
        <v>337</v>
      </c>
      <c r="AB288" s="8" t="s">
        <v>51</v>
      </c>
      <c r="AC288" s="11" t="s">
        <v>145</v>
      </c>
      <c r="AD288" s="11"/>
      <c r="AE288" s="11"/>
      <c r="AF288" s="11"/>
      <c r="AG288" s="11" t="s">
        <v>566</v>
      </c>
    </row>
    <row r="289" spans="4:33" ht="25.5" customHeight="1">
      <c r="D289" s="8">
        <v>277</v>
      </c>
      <c r="E289" s="8" t="s">
        <v>41</v>
      </c>
      <c r="F289" s="11">
        <v>1000604</v>
      </c>
      <c r="G289" s="11">
        <v>1</v>
      </c>
      <c r="H289" s="8" t="s">
        <v>142</v>
      </c>
      <c r="I289" s="8">
        <v>1065</v>
      </c>
      <c r="J289" s="8">
        <v>55925</v>
      </c>
      <c r="K289" s="9">
        <v>45513</v>
      </c>
      <c r="L289" s="8" t="s">
        <v>334</v>
      </c>
      <c r="M289" s="9">
        <v>45513</v>
      </c>
      <c r="N289" s="62" t="s">
        <v>334</v>
      </c>
      <c r="O289" s="8">
        <v>123</v>
      </c>
      <c r="P289" s="10">
        <v>0.56999999999999995</v>
      </c>
      <c r="Q289" s="10" t="s">
        <v>51</v>
      </c>
      <c r="R289" s="8" t="s">
        <v>51</v>
      </c>
      <c r="S289" s="8" t="s">
        <v>8</v>
      </c>
      <c r="T289" s="8" t="s">
        <v>7</v>
      </c>
      <c r="U289" s="8" t="s">
        <v>7</v>
      </c>
      <c r="V289" s="9">
        <v>45625</v>
      </c>
      <c r="W289" s="8" t="s">
        <v>339</v>
      </c>
      <c r="X289" s="8" t="s">
        <v>753</v>
      </c>
      <c r="Y289" s="8" t="s">
        <v>51</v>
      </c>
      <c r="Z289" s="9">
        <v>45688</v>
      </c>
      <c r="AA289" s="8" t="s">
        <v>337</v>
      </c>
      <c r="AB289" s="8" t="s">
        <v>51</v>
      </c>
      <c r="AC289" s="11" t="s">
        <v>145</v>
      </c>
      <c r="AD289" s="11"/>
      <c r="AE289" s="11"/>
      <c r="AF289" s="11"/>
      <c r="AG289" s="11" t="s">
        <v>566</v>
      </c>
    </row>
    <row r="290" spans="4:33" ht="25.5" customHeight="1">
      <c r="D290" s="8">
        <v>278</v>
      </c>
      <c r="E290" s="8" t="s">
        <v>41</v>
      </c>
      <c r="F290" s="11">
        <v>1000605</v>
      </c>
      <c r="G290" s="11">
        <v>1</v>
      </c>
      <c r="H290" s="8" t="s">
        <v>142</v>
      </c>
      <c r="I290" s="8">
        <v>1065</v>
      </c>
      <c r="J290" s="8">
        <v>55925</v>
      </c>
      <c r="K290" s="9">
        <v>45513</v>
      </c>
      <c r="L290" s="8" t="s">
        <v>334</v>
      </c>
      <c r="M290" s="9">
        <v>45513</v>
      </c>
      <c r="N290" s="62" t="s">
        <v>334</v>
      </c>
      <c r="O290" s="8">
        <v>122</v>
      </c>
      <c r="P290" s="10">
        <v>0.60699999999999998</v>
      </c>
      <c r="Q290" s="10" t="s">
        <v>51</v>
      </c>
      <c r="R290" s="8" t="s">
        <v>51</v>
      </c>
      <c r="S290" s="8" t="s">
        <v>8</v>
      </c>
      <c r="T290" s="8" t="s">
        <v>7</v>
      </c>
      <c r="U290" s="8" t="s">
        <v>7</v>
      </c>
      <c r="V290" s="9">
        <v>45625</v>
      </c>
      <c r="W290" s="8" t="s">
        <v>339</v>
      </c>
      <c r="X290" s="8" t="s">
        <v>753</v>
      </c>
      <c r="Y290" s="8" t="s">
        <v>51</v>
      </c>
      <c r="Z290" s="9">
        <v>45688</v>
      </c>
      <c r="AA290" s="8" t="s">
        <v>337</v>
      </c>
      <c r="AB290" s="8" t="s">
        <v>51</v>
      </c>
      <c r="AC290" s="11" t="s">
        <v>145</v>
      </c>
      <c r="AD290" s="11"/>
      <c r="AE290" s="11"/>
      <c r="AF290" s="11"/>
      <c r="AG290" s="11" t="s">
        <v>566</v>
      </c>
    </row>
    <row r="291" spans="4:33" ht="25.5" customHeight="1">
      <c r="D291" s="8">
        <v>279</v>
      </c>
      <c r="E291" s="8" t="s">
        <v>41</v>
      </c>
      <c r="F291" s="11">
        <v>1000606</v>
      </c>
      <c r="G291" s="11">
        <v>1</v>
      </c>
      <c r="H291" s="8" t="s">
        <v>140</v>
      </c>
      <c r="I291" s="8">
        <v>1066</v>
      </c>
      <c r="J291" s="8">
        <v>55925</v>
      </c>
      <c r="K291" s="9">
        <v>45516</v>
      </c>
      <c r="L291" s="8" t="s">
        <v>334</v>
      </c>
      <c r="M291" s="9">
        <v>45516</v>
      </c>
      <c r="N291" s="62" t="s">
        <v>334</v>
      </c>
      <c r="O291" s="8">
        <v>123</v>
      </c>
      <c r="P291" s="10">
        <v>5.3789999999999996</v>
      </c>
      <c r="Q291" s="10" t="s">
        <v>51</v>
      </c>
      <c r="R291" s="8" t="s">
        <v>51</v>
      </c>
      <c r="S291" s="8" t="s">
        <v>8</v>
      </c>
      <c r="T291" s="8" t="s">
        <v>7</v>
      </c>
      <c r="U291" s="8" t="s">
        <v>7</v>
      </c>
      <c r="V291" s="9">
        <v>45625</v>
      </c>
      <c r="W291" s="8" t="s">
        <v>339</v>
      </c>
      <c r="X291" s="8" t="s">
        <v>753</v>
      </c>
      <c r="Y291" s="8" t="s">
        <v>51</v>
      </c>
      <c r="Z291" s="9">
        <v>45688</v>
      </c>
      <c r="AA291" s="8" t="s">
        <v>337</v>
      </c>
      <c r="AB291" s="8" t="s">
        <v>51</v>
      </c>
      <c r="AC291" s="11" t="s">
        <v>145</v>
      </c>
      <c r="AD291" s="11"/>
      <c r="AE291" s="11"/>
      <c r="AF291" s="11"/>
      <c r="AG291" s="122" t="s">
        <v>583</v>
      </c>
    </row>
    <row r="292" spans="4:33" ht="25.5" customHeight="1">
      <c r="D292" s="8">
        <v>280</v>
      </c>
      <c r="E292" s="8" t="s">
        <v>41</v>
      </c>
      <c r="F292" s="11">
        <v>1000607</v>
      </c>
      <c r="G292" s="11">
        <v>1</v>
      </c>
      <c r="H292" s="8" t="s">
        <v>140</v>
      </c>
      <c r="I292" s="8">
        <v>1066</v>
      </c>
      <c r="J292" s="8">
        <v>55925</v>
      </c>
      <c r="K292" s="9">
        <v>45516</v>
      </c>
      <c r="L292" s="8" t="s">
        <v>334</v>
      </c>
      <c r="M292" s="9">
        <v>45516</v>
      </c>
      <c r="N292" s="62" t="s">
        <v>334</v>
      </c>
      <c r="O292" s="8">
        <v>123</v>
      </c>
      <c r="P292" s="10">
        <v>1.528</v>
      </c>
      <c r="Q292" s="10" t="s">
        <v>51</v>
      </c>
      <c r="R292" s="8" t="s">
        <v>51</v>
      </c>
      <c r="S292" s="8" t="s">
        <v>8</v>
      </c>
      <c r="T292" s="8" t="s">
        <v>7</v>
      </c>
      <c r="U292" s="8" t="s">
        <v>7</v>
      </c>
      <c r="V292" s="9">
        <v>45625</v>
      </c>
      <c r="W292" s="8" t="s">
        <v>339</v>
      </c>
      <c r="X292" s="8" t="s">
        <v>753</v>
      </c>
      <c r="Y292" s="8" t="s">
        <v>51</v>
      </c>
      <c r="Z292" s="9">
        <v>45688</v>
      </c>
      <c r="AA292" s="8" t="s">
        <v>337</v>
      </c>
      <c r="AB292" s="8" t="s">
        <v>51</v>
      </c>
      <c r="AC292" s="11" t="s">
        <v>145</v>
      </c>
      <c r="AD292" s="11"/>
      <c r="AE292" s="11"/>
      <c r="AF292" s="11"/>
      <c r="AG292" s="122" t="s">
        <v>583</v>
      </c>
    </row>
    <row r="293" spans="4:33" ht="25.5" customHeight="1">
      <c r="D293" s="8">
        <v>281</v>
      </c>
      <c r="E293" s="8" t="s">
        <v>41</v>
      </c>
      <c r="F293" s="11">
        <v>1000608</v>
      </c>
      <c r="G293" s="11">
        <v>1</v>
      </c>
      <c r="H293" s="8" t="s">
        <v>140</v>
      </c>
      <c r="I293" s="8">
        <v>1066</v>
      </c>
      <c r="J293" s="8">
        <v>55925</v>
      </c>
      <c r="K293" s="9">
        <v>45516</v>
      </c>
      <c r="L293" s="8" t="s">
        <v>334</v>
      </c>
      <c r="M293" s="9">
        <v>45516</v>
      </c>
      <c r="N293" s="62" t="s">
        <v>334</v>
      </c>
      <c r="O293" s="8">
        <v>122</v>
      </c>
      <c r="P293" s="10">
        <v>1.528</v>
      </c>
      <c r="Q293" s="10" t="s">
        <v>51</v>
      </c>
      <c r="R293" s="8" t="s">
        <v>51</v>
      </c>
      <c r="S293" s="8" t="s">
        <v>8</v>
      </c>
      <c r="T293" s="8" t="s">
        <v>7</v>
      </c>
      <c r="U293" s="8" t="s">
        <v>7</v>
      </c>
      <c r="V293" s="9">
        <v>45625</v>
      </c>
      <c r="W293" s="8" t="s">
        <v>339</v>
      </c>
      <c r="X293" s="8" t="s">
        <v>753</v>
      </c>
      <c r="Y293" s="8" t="s">
        <v>51</v>
      </c>
      <c r="Z293" s="9">
        <v>45688</v>
      </c>
      <c r="AA293" s="8" t="s">
        <v>337</v>
      </c>
      <c r="AB293" s="8" t="s">
        <v>51</v>
      </c>
      <c r="AC293" s="11" t="s">
        <v>145</v>
      </c>
      <c r="AD293" s="11"/>
      <c r="AE293" s="11"/>
      <c r="AF293" s="11"/>
      <c r="AG293" s="122" t="s">
        <v>583</v>
      </c>
    </row>
    <row r="294" spans="4:33" ht="25.5" customHeight="1">
      <c r="D294" s="8">
        <v>282</v>
      </c>
      <c r="E294" s="8" t="s">
        <v>41</v>
      </c>
      <c r="F294" s="11">
        <v>1000609</v>
      </c>
      <c r="G294" s="11">
        <v>1</v>
      </c>
      <c r="H294" s="8" t="s">
        <v>141</v>
      </c>
      <c r="I294" s="8">
        <v>1067</v>
      </c>
      <c r="J294" s="8">
        <v>55925</v>
      </c>
      <c r="K294" s="9">
        <v>45516</v>
      </c>
      <c r="L294" s="8" t="s">
        <v>334</v>
      </c>
      <c r="M294" s="9">
        <v>45516</v>
      </c>
      <c r="N294" s="62" t="s">
        <v>334</v>
      </c>
      <c r="O294" s="8">
        <v>121</v>
      </c>
      <c r="P294" s="10">
        <v>2.5409999999999999</v>
      </c>
      <c r="Q294" s="10" t="s">
        <v>51</v>
      </c>
      <c r="R294" s="8" t="s">
        <v>51</v>
      </c>
      <c r="S294" s="8" t="s">
        <v>8</v>
      </c>
      <c r="T294" s="8" t="s">
        <v>7</v>
      </c>
      <c r="U294" s="8" t="s">
        <v>7</v>
      </c>
      <c r="V294" s="9">
        <v>45625</v>
      </c>
      <c r="W294" s="8" t="s">
        <v>339</v>
      </c>
      <c r="X294" s="8" t="s">
        <v>753</v>
      </c>
      <c r="Y294" s="8" t="s">
        <v>51</v>
      </c>
      <c r="Z294" s="9">
        <v>45688</v>
      </c>
      <c r="AA294" s="8" t="s">
        <v>337</v>
      </c>
      <c r="AB294" s="8" t="s">
        <v>51</v>
      </c>
      <c r="AC294" s="11" t="s">
        <v>145</v>
      </c>
      <c r="AD294" s="11"/>
      <c r="AE294" s="11"/>
      <c r="AF294" s="11"/>
      <c r="AG294" s="11"/>
    </row>
    <row r="295" spans="4:33" ht="25.5" customHeight="1">
      <c r="D295" s="8">
        <v>283</v>
      </c>
      <c r="E295" s="8" t="s">
        <v>41</v>
      </c>
      <c r="F295" s="11">
        <v>1000610</v>
      </c>
      <c r="G295" s="11">
        <v>1</v>
      </c>
      <c r="H295" s="8" t="s">
        <v>141</v>
      </c>
      <c r="I295" s="8">
        <v>1067</v>
      </c>
      <c r="J295" s="8">
        <v>55925</v>
      </c>
      <c r="K295" s="9">
        <v>45516</v>
      </c>
      <c r="L295" s="8" t="s">
        <v>334</v>
      </c>
      <c r="M295" s="9">
        <v>45516</v>
      </c>
      <c r="N295" s="62" t="s">
        <v>334</v>
      </c>
      <c r="O295" s="8">
        <v>120</v>
      </c>
      <c r="P295" s="10">
        <v>3.7919999999999998</v>
      </c>
      <c r="Q295" s="10" t="s">
        <v>51</v>
      </c>
      <c r="R295" s="8" t="s">
        <v>51</v>
      </c>
      <c r="S295" s="8" t="s">
        <v>8</v>
      </c>
      <c r="T295" s="8" t="s">
        <v>7</v>
      </c>
      <c r="U295" s="8" t="s">
        <v>7</v>
      </c>
      <c r="V295" s="9">
        <v>45625</v>
      </c>
      <c r="W295" s="8" t="s">
        <v>339</v>
      </c>
      <c r="X295" s="8" t="s">
        <v>753</v>
      </c>
      <c r="Y295" s="8" t="s">
        <v>51</v>
      </c>
      <c r="Z295" s="9">
        <v>45688</v>
      </c>
      <c r="AA295" s="8" t="s">
        <v>337</v>
      </c>
      <c r="AB295" s="8" t="s">
        <v>51</v>
      </c>
      <c r="AC295" s="11" t="s">
        <v>145</v>
      </c>
      <c r="AD295" s="11"/>
      <c r="AE295" s="11"/>
      <c r="AF295" s="11"/>
      <c r="AG295" s="11"/>
    </row>
    <row r="296" spans="4:33" ht="25.5" customHeight="1">
      <c r="D296" s="8">
        <v>284</v>
      </c>
      <c r="E296" s="8" t="s">
        <v>41</v>
      </c>
      <c r="F296" s="11">
        <v>1000611</v>
      </c>
      <c r="G296" s="11">
        <v>1</v>
      </c>
      <c r="H296" s="8" t="s">
        <v>141</v>
      </c>
      <c r="I296" s="8">
        <v>1067</v>
      </c>
      <c r="J296" s="8">
        <v>55925</v>
      </c>
      <c r="K296" s="9">
        <v>45516</v>
      </c>
      <c r="L296" s="8" t="s">
        <v>334</v>
      </c>
      <c r="M296" s="9">
        <v>45516</v>
      </c>
      <c r="N296" s="62" t="s">
        <v>334</v>
      </c>
      <c r="O296" s="8">
        <v>118</v>
      </c>
      <c r="P296" s="10">
        <v>5.4550000000000001</v>
      </c>
      <c r="Q296" s="10" t="s">
        <v>51</v>
      </c>
      <c r="R296" s="8" t="s">
        <v>51</v>
      </c>
      <c r="S296" s="8" t="s">
        <v>8</v>
      </c>
      <c r="T296" s="8" t="s">
        <v>7</v>
      </c>
      <c r="U296" s="8" t="s">
        <v>7</v>
      </c>
      <c r="V296" s="9">
        <v>45625</v>
      </c>
      <c r="W296" s="8" t="s">
        <v>339</v>
      </c>
      <c r="X296" s="8" t="s">
        <v>753</v>
      </c>
      <c r="Y296" s="8" t="s">
        <v>51</v>
      </c>
      <c r="Z296" s="9">
        <v>45688</v>
      </c>
      <c r="AA296" s="8" t="s">
        <v>337</v>
      </c>
      <c r="AB296" s="8" t="s">
        <v>51</v>
      </c>
      <c r="AC296" s="11" t="s">
        <v>145</v>
      </c>
      <c r="AD296" s="11"/>
      <c r="AE296" s="11"/>
      <c r="AF296" s="11"/>
      <c r="AG296" s="11"/>
    </row>
    <row r="297" spans="4:33" ht="25.5" customHeight="1">
      <c r="D297" s="8">
        <v>285</v>
      </c>
      <c r="E297" s="8" t="s">
        <v>41</v>
      </c>
      <c r="F297" s="11">
        <v>1000612</v>
      </c>
      <c r="G297" s="11">
        <v>1</v>
      </c>
      <c r="H297" s="8" t="s">
        <v>142</v>
      </c>
      <c r="I297" s="8">
        <v>1065</v>
      </c>
      <c r="J297" s="8">
        <v>55925</v>
      </c>
      <c r="K297" s="9">
        <v>45516</v>
      </c>
      <c r="L297" s="8" t="s">
        <v>334</v>
      </c>
      <c r="M297" s="9">
        <v>45516</v>
      </c>
      <c r="N297" s="62" t="s">
        <v>334</v>
      </c>
      <c r="O297" s="8">
        <v>124</v>
      </c>
      <c r="P297" s="10">
        <v>0.48699999999999999</v>
      </c>
      <c r="Q297" s="10" t="s">
        <v>51</v>
      </c>
      <c r="R297" s="8" t="s">
        <v>51</v>
      </c>
      <c r="S297" s="8" t="s">
        <v>8</v>
      </c>
      <c r="T297" s="8" t="s">
        <v>7</v>
      </c>
      <c r="U297" s="8" t="s">
        <v>7</v>
      </c>
      <c r="V297" s="9">
        <v>45625</v>
      </c>
      <c r="W297" s="8" t="s">
        <v>339</v>
      </c>
      <c r="X297" s="8" t="s">
        <v>753</v>
      </c>
      <c r="Y297" s="8" t="s">
        <v>51</v>
      </c>
      <c r="Z297" s="9">
        <v>45688</v>
      </c>
      <c r="AA297" s="8" t="s">
        <v>337</v>
      </c>
      <c r="AB297" s="8" t="s">
        <v>51</v>
      </c>
      <c r="AC297" s="11" t="s">
        <v>145</v>
      </c>
      <c r="AD297" s="11"/>
      <c r="AE297" s="11"/>
      <c r="AF297" s="11"/>
      <c r="AG297" s="11"/>
    </row>
    <row r="298" spans="4:33" ht="25.5" customHeight="1">
      <c r="D298" s="8">
        <v>286</v>
      </c>
      <c r="E298" s="8" t="s">
        <v>41</v>
      </c>
      <c r="F298" s="11">
        <v>1000613</v>
      </c>
      <c r="G298" s="11">
        <v>1</v>
      </c>
      <c r="H298" s="8" t="s">
        <v>142</v>
      </c>
      <c r="I298" s="8">
        <v>1065</v>
      </c>
      <c r="J298" s="8">
        <v>55925</v>
      </c>
      <c r="K298" s="9">
        <v>45516</v>
      </c>
      <c r="L298" s="8" t="s">
        <v>334</v>
      </c>
      <c r="M298" s="9">
        <v>45516</v>
      </c>
      <c r="N298" s="62" t="s">
        <v>334</v>
      </c>
      <c r="O298" s="8">
        <v>123</v>
      </c>
      <c r="P298" s="10">
        <v>2.2250000000000001</v>
      </c>
      <c r="Q298" s="10" t="s">
        <v>51</v>
      </c>
      <c r="R298" s="8" t="s">
        <v>51</v>
      </c>
      <c r="S298" s="8" t="s">
        <v>8</v>
      </c>
      <c r="T298" s="8" t="s">
        <v>7</v>
      </c>
      <c r="U298" s="8" t="s">
        <v>7</v>
      </c>
      <c r="V298" s="9">
        <v>45625</v>
      </c>
      <c r="W298" s="8" t="s">
        <v>339</v>
      </c>
      <c r="X298" s="8" t="s">
        <v>753</v>
      </c>
      <c r="Y298" s="8" t="s">
        <v>51</v>
      </c>
      <c r="Z298" s="9">
        <v>45688</v>
      </c>
      <c r="AA298" s="8" t="s">
        <v>337</v>
      </c>
      <c r="AB298" s="8" t="s">
        <v>51</v>
      </c>
      <c r="AC298" s="11" t="s">
        <v>145</v>
      </c>
      <c r="AD298" s="11"/>
      <c r="AE298" s="11"/>
      <c r="AF298" s="11"/>
      <c r="AG298" s="11"/>
    </row>
    <row r="299" spans="4:33" ht="25.5" customHeight="1">
      <c r="D299" s="8">
        <v>287</v>
      </c>
      <c r="E299" s="8" t="s">
        <v>41</v>
      </c>
      <c r="F299" s="11">
        <v>1000614</v>
      </c>
      <c r="G299" s="11">
        <v>1</v>
      </c>
      <c r="H299" s="8" t="s">
        <v>142</v>
      </c>
      <c r="I299" s="8">
        <v>1065</v>
      </c>
      <c r="J299" s="8">
        <v>55925</v>
      </c>
      <c r="K299" s="9">
        <v>45516</v>
      </c>
      <c r="L299" s="8" t="s">
        <v>334</v>
      </c>
      <c r="M299" s="9">
        <v>45516</v>
      </c>
      <c r="N299" s="62" t="s">
        <v>334</v>
      </c>
      <c r="O299" s="8">
        <v>123</v>
      </c>
      <c r="P299" s="10">
        <v>0.40600000000000003</v>
      </c>
      <c r="Q299" s="10" t="s">
        <v>51</v>
      </c>
      <c r="R299" s="8" t="s">
        <v>51</v>
      </c>
      <c r="S299" s="8" t="s">
        <v>8</v>
      </c>
      <c r="T299" s="8" t="s">
        <v>7</v>
      </c>
      <c r="U299" s="8" t="s">
        <v>7</v>
      </c>
      <c r="V299" s="9">
        <v>45625</v>
      </c>
      <c r="W299" s="8" t="s">
        <v>339</v>
      </c>
      <c r="X299" s="8" t="s">
        <v>753</v>
      </c>
      <c r="Y299" s="8" t="s">
        <v>51</v>
      </c>
      <c r="Z299" s="9">
        <v>45688</v>
      </c>
      <c r="AA299" s="8" t="s">
        <v>337</v>
      </c>
      <c r="AB299" s="8" t="s">
        <v>51</v>
      </c>
      <c r="AC299" s="11" t="s">
        <v>145</v>
      </c>
      <c r="AD299" s="11"/>
      <c r="AE299" s="11"/>
      <c r="AF299" s="11"/>
      <c r="AG299" s="11"/>
    </row>
    <row r="300" spans="4:33" ht="25.5" customHeight="1">
      <c r="D300" s="8">
        <v>288</v>
      </c>
      <c r="E300" s="8" t="s">
        <v>41</v>
      </c>
      <c r="F300" s="11">
        <v>1000620</v>
      </c>
      <c r="G300" s="11">
        <v>1</v>
      </c>
      <c r="H300" s="8" t="s">
        <v>141</v>
      </c>
      <c r="I300" s="8">
        <v>1067</v>
      </c>
      <c r="J300" s="8">
        <v>55925</v>
      </c>
      <c r="K300" s="9">
        <v>45517</v>
      </c>
      <c r="L300" s="8" t="s">
        <v>334</v>
      </c>
      <c r="M300" s="9">
        <v>45517</v>
      </c>
      <c r="N300" s="62" t="s">
        <v>334</v>
      </c>
      <c r="O300" s="8">
        <v>118</v>
      </c>
      <c r="P300" s="10">
        <v>0.9</v>
      </c>
      <c r="Q300" s="10" t="s">
        <v>51</v>
      </c>
      <c r="R300" s="8" t="s">
        <v>51</v>
      </c>
      <c r="S300" s="8" t="s">
        <v>8</v>
      </c>
      <c r="T300" s="8" t="s">
        <v>7</v>
      </c>
      <c r="U300" s="8" t="s">
        <v>7</v>
      </c>
      <c r="V300" s="9">
        <v>45625</v>
      </c>
      <c r="W300" s="8" t="s">
        <v>339</v>
      </c>
      <c r="X300" s="8" t="s">
        <v>753</v>
      </c>
      <c r="Y300" s="8" t="s">
        <v>51</v>
      </c>
      <c r="Z300" s="9">
        <v>45688</v>
      </c>
      <c r="AA300" s="8" t="s">
        <v>337</v>
      </c>
      <c r="AB300" s="8" t="s">
        <v>51</v>
      </c>
      <c r="AC300" s="11" t="s">
        <v>145</v>
      </c>
      <c r="AD300" s="11"/>
      <c r="AE300" s="11"/>
      <c r="AF300" s="11"/>
      <c r="AG300" s="11" t="s">
        <v>566</v>
      </c>
    </row>
    <row r="301" spans="4:33" ht="25.5" customHeight="1">
      <c r="D301" s="8">
        <v>289</v>
      </c>
      <c r="E301" s="8" t="s">
        <v>41</v>
      </c>
      <c r="F301" s="11">
        <v>1000624</v>
      </c>
      <c r="G301" s="11">
        <v>1</v>
      </c>
      <c r="H301" s="8" t="s">
        <v>140</v>
      </c>
      <c r="I301" s="8">
        <v>1066</v>
      </c>
      <c r="J301" s="8">
        <v>55925</v>
      </c>
      <c r="K301" s="9">
        <v>45518</v>
      </c>
      <c r="L301" s="8" t="s">
        <v>334</v>
      </c>
      <c r="M301" s="9">
        <v>45518</v>
      </c>
      <c r="N301" s="62" t="s">
        <v>334</v>
      </c>
      <c r="O301" s="8">
        <v>123</v>
      </c>
      <c r="P301" s="10">
        <v>2.4359999999999999</v>
      </c>
      <c r="Q301" s="10" t="s">
        <v>51</v>
      </c>
      <c r="R301" s="8" t="s">
        <v>51</v>
      </c>
      <c r="S301" s="8" t="s">
        <v>8</v>
      </c>
      <c r="T301" s="8" t="s">
        <v>7</v>
      </c>
      <c r="U301" s="8" t="s">
        <v>7</v>
      </c>
      <c r="V301" s="9">
        <v>45625</v>
      </c>
      <c r="W301" s="8" t="s">
        <v>339</v>
      </c>
      <c r="X301" s="8" t="s">
        <v>753</v>
      </c>
      <c r="Y301" s="8" t="s">
        <v>51</v>
      </c>
      <c r="Z301" s="9">
        <v>45688</v>
      </c>
      <c r="AA301" s="8" t="s">
        <v>337</v>
      </c>
      <c r="AB301" s="8" t="s">
        <v>51</v>
      </c>
      <c r="AC301" s="11" t="s">
        <v>145</v>
      </c>
      <c r="AD301" s="11"/>
      <c r="AE301" s="11"/>
      <c r="AF301" s="11"/>
      <c r="AG301" s="122" t="s">
        <v>583</v>
      </c>
    </row>
    <row r="302" spans="4:33" ht="25.5" customHeight="1">
      <c r="D302" s="8">
        <v>290</v>
      </c>
      <c r="E302" s="8" t="s">
        <v>41</v>
      </c>
      <c r="F302" s="11">
        <v>1000626</v>
      </c>
      <c r="G302" s="11">
        <v>1</v>
      </c>
      <c r="H302" s="8" t="s">
        <v>140</v>
      </c>
      <c r="I302" s="8">
        <v>1066</v>
      </c>
      <c r="J302" s="8">
        <v>55925</v>
      </c>
      <c r="K302" s="9">
        <v>45518</v>
      </c>
      <c r="L302" s="8" t="s">
        <v>334</v>
      </c>
      <c r="M302" s="9">
        <v>45518</v>
      </c>
      <c r="N302" s="62" t="s">
        <v>334</v>
      </c>
      <c r="O302" s="8">
        <v>123</v>
      </c>
      <c r="P302" s="10">
        <v>2.907</v>
      </c>
      <c r="Q302" s="10" t="s">
        <v>51</v>
      </c>
      <c r="R302" s="8" t="s">
        <v>51</v>
      </c>
      <c r="S302" s="8" t="s">
        <v>8</v>
      </c>
      <c r="T302" s="8" t="s">
        <v>7</v>
      </c>
      <c r="U302" s="8" t="s">
        <v>7</v>
      </c>
      <c r="V302" s="9">
        <v>45625</v>
      </c>
      <c r="W302" s="8" t="s">
        <v>339</v>
      </c>
      <c r="X302" s="8" t="s">
        <v>753</v>
      </c>
      <c r="Y302" s="8" t="s">
        <v>51</v>
      </c>
      <c r="Z302" s="9">
        <v>45688</v>
      </c>
      <c r="AA302" s="8" t="s">
        <v>337</v>
      </c>
      <c r="AB302" s="8" t="s">
        <v>51</v>
      </c>
      <c r="AC302" s="11" t="s">
        <v>145</v>
      </c>
      <c r="AD302" s="11"/>
      <c r="AE302" s="11"/>
      <c r="AF302" s="11"/>
      <c r="AG302" s="122" t="s">
        <v>583</v>
      </c>
    </row>
    <row r="303" spans="4:33" ht="25.5" customHeight="1">
      <c r="D303" s="8">
        <v>291</v>
      </c>
      <c r="E303" s="8" t="s">
        <v>41</v>
      </c>
      <c r="F303" s="11">
        <v>1000629</v>
      </c>
      <c r="G303" s="11">
        <v>1</v>
      </c>
      <c r="H303" s="8" t="s">
        <v>141</v>
      </c>
      <c r="I303" s="8">
        <v>1067</v>
      </c>
      <c r="J303" s="8">
        <v>55925</v>
      </c>
      <c r="K303" s="9">
        <v>45518</v>
      </c>
      <c r="L303" s="8" t="s">
        <v>334</v>
      </c>
      <c r="M303" s="9">
        <v>45518</v>
      </c>
      <c r="N303" s="62" t="s">
        <v>334</v>
      </c>
      <c r="O303" s="8">
        <v>117</v>
      </c>
      <c r="P303" s="10">
        <v>2.8319999999999999</v>
      </c>
      <c r="Q303" s="10" t="s">
        <v>51</v>
      </c>
      <c r="R303" s="8" t="s">
        <v>51</v>
      </c>
      <c r="S303" s="8" t="s">
        <v>8</v>
      </c>
      <c r="T303" s="8" t="s">
        <v>7</v>
      </c>
      <c r="U303" s="8" t="s">
        <v>7</v>
      </c>
      <c r="V303" s="9">
        <v>45625</v>
      </c>
      <c r="W303" s="8" t="s">
        <v>339</v>
      </c>
      <c r="X303" s="8" t="s">
        <v>753</v>
      </c>
      <c r="Y303" s="8" t="s">
        <v>51</v>
      </c>
      <c r="Z303" s="9">
        <v>45688</v>
      </c>
      <c r="AA303" s="8" t="s">
        <v>337</v>
      </c>
      <c r="AB303" s="8" t="s">
        <v>51</v>
      </c>
      <c r="AC303" s="11" t="s">
        <v>147</v>
      </c>
      <c r="AD303" s="11"/>
      <c r="AE303" s="11" t="s">
        <v>1136</v>
      </c>
      <c r="AF303" s="11" t="s">
        <v>878</v>
      </c>
      <c r="AG303" s="122" t="s">
        <v>583</v>
      </c>
    </row>
    <row r="304" spans="4:33" ht="25.5" customHeight="1">
      <c r="D304" s="8">
        <v>292</v>
      </c>
      <c r="E304" s="8" t="s">
        <v>41</v>
      </c>
      <c r="F304" s="11">
        <v>1000630</v>
      </c>
      <c r="G304" s="11">
        <v>1</v>
      </c>
      <c r="H304" s="8" t="s">
        <v>142</v>
      </c>
      <c r="I304" s="8">
        <v>1065</v>
      </c>
      <c r="J304" s="8">
        <v>55925</v>
      </c>
      <c r="K304" s="9">
        <v>45518</v>
      </c>
      <c r="L304" s="8" t="s">
        <v>334</v>
      </c>
      <c r="M304" s="9">
        <v>45518</v>
      </c>
      <c r="N304" s="62" t="s">
        <v>334</v>
      </c>
      <c r="O304" s="8">
        <v>124</v>
      </c>
      <c r="P304" s="10">
        <v>5.98</v>
      </c>
      <c r="Q304" s="10" t="s">
        <v>51</v>
      </c>
      <c r="R304" s="8" t="s">
        <v>51</v>
      </c>
      <c r="S304" s="8" t="s">
        <v>8</v>
      </c>
      <c r="T304" s="8" t="s">
        <v>7</v>
      </c>
      <c r="U304" s="8" t="s">
        <v>7</v>
      </c>
      <c r="V304" s="9">
        <v>45625</v>
      </c>
      <c r="W304" s="8" t="s">
        <v>339</v>
      </c>
      <c r="X304" s="8" t="s">
        <v>753</v>
      </c>
      <c r="Y304" s="8" t="s">
        <v>51</v>
      </c>
      <c r="Z304" s="9">
        <v>45688</v>
      </c>
      <c r="AA304" s="8" t="s">
        <v>337</v>
      </c>
      <c r="AB304" s="8" t="s">
        <v>51</v>
      </c>
      <c r="AC304" s="11" t="s">
        <v>147</v>
      </c>
      <c r="AD304" s="11"/>
      <c r="AE304" s="11" t="s">
        <v>1136</v>
      </c>
      <c r="AF304" s="11" t="s">
        <v>878</v>
      </c>
      <c r="AG304" s="122" t="s">
        <v>583</v>
      </c>
    </row>
    <row r="305" spans="4:33" ht="25.5" customHeight="1">
      <c r="D305" s="8">
        <v>293</v>
      </c>
      <c r="E305" s="8" t="s">
        <v>41</v>
      </c>
      <c r="F305" s="11">
        <v>1000631</v>
      </c>
      <c r="G305" s="11">
        <v>1</v>
      </c>
      <c r="H305" s="8" t="s">
        <v>142</v>
      </c>
      <c r="I305" s="8">
        <v>1065</v>
      </c>
      <c r="J305" s="8">
        <v>55925</v>
      </c>
      <c r="K305" s="9">
        <v>45518</v>
      </c>
      <c r="L305" s="8" t="s">
        <v>334</v>
      </c>
      <c r="M305" s="9">
        <v>45518</v>
      </c>
      <c r="N305" s="62" t="s">
        <v>334</v>
      </c>
      <c r="O305" s="8">
        <v>123</v>
      </c>
      <c r="P305" s="10">
        <v>5.2210000000000001</v>
      </c>
      <c r="Q305" s="10" t="s">
        <v>51</v>
      </c>
      <c r="R305" s="8" t="s">
        <v>51</v>
      </c>
      <c r="S305" s="8" t="s">
        <v>8</v>
      </c>
      <c r="T305" s="8" t="s">
        <v>7</v>
      </c>
      <c r="U305" s="8" t="s">
        <v>7</v>
      </c>
      <c r="V305" s="9">
        <v>45625</v>
      </c>
      <c r="W305" s="8" t="s">
        <v>339</v>
      </c>
      <c r="X305" s="8" t="s">
        <v>753</v>
      </c>
      <c r="Y305" s="8" t="s">
        <v>51</v>
      </c>
      <c r="Z305" s="9">
        <v>45688</v>
      </c>
      <c r="AA305" s="8" t="s">
        <v>337</v>
      </c>
      <c r="AB305" s="8" t="s">
        <v>51</v>
      </c>
      <c r="AC305" s="11" t="s">
        <v>147</v>
      </c>
      <c r="AD305" s="11"/>
      <c r="AE305" s="11" t="s">
        <v>961</v>
      </c>
      <c r="AF305" s="11" t="s">
        <v>716</v>
      </c>
      <c r="AG305" s="122" t="s">
        <v>583</v>
      </c>
    </row>
    <row r="306" spans="4:33" ht="25.5" customHeight="1">
      <c r="D306" s="8">
        <v>294</v>
      </c>
      <c r="E306" s="8" t="s">
        <v>41</v>
      </c>
      <c r="F306" s="11">
        <v>1000632</v>
      </c>
      <c r="G306" s="11">
        <v>1</v>
      </c>
      <c r="H306" s="8" t="s">
        <v>142</v>
      </c>
      <c r="I306" s="8">
        <v>1065</v>
      </c>
      <c r="J306" s="8">
        <v>55925</v>
      </c>
      <c r="K306" s="9">
        <v>45518</v>
      </c>
      <c r="L306" s="8" t="s">
        <v>334</v>
      </c>
      <c r="M306" s="9">
        <v>45518</v>
      </c>
      <c r="N306" s="62" t="s">
        <v>334</v>
      </c>
      <c r="O306" s="8">
        <v>123</v>
      </c>
      <c r="P306" s="10">
        <v>1.835</v>
      </c>
      <c r="Q306" s="10" t="s">
        <v>51</v>
      </c>
      <c r="R306" s="8" t="s">
        <v>51</v>
      </c>
      <c r="S306" s="8" t="s">
        <v>8</v>
      </c>
      <c r="V306" s="9"/>
      <c r="Z306" s="9"/>
      <c r="AC306" s="11"/>
      <c r="AD306" s="11"/>
      <c r="AE306" s="11"/>
      <c r="AF306" s="11"/>
      <c r="AG306" s="122" t="s">
        <v>764</v>
      </c>
    </row>
    <row r="307" spans="4:33" ht="25.5" customHeight="1">
      <c r="D307" s="8">
        <v>295</v>
      </c>
      <c r="E307" s="8" t="s">
        <v>41</v>
      </c>
      <c r="F307" s="11">
        <v>1000633</v>
      </c>
      <c r="G307" s="11">
        <v>1</v>
      </c>
      <c r="H307" s="8" t="s">
        <v>140</v>
      </c>
      <c r="I307" s="8">
        <v>1066</v>
      </c>
      <c r="J307" s="8">
        <v>55925</v>
      </c>
      <c r="K307" s="9">
        <v>45519</v>
      </c>
      <c r="L307" s="8" t="s">
        <v>334</v>
      </c>
      <c r="M307" s="9">
        <v>45520</v>
      </c>
      <c r="N307" s="62" t="s">
        <v>334</v>
      </c>
      <c r="O307" s="8">
        <v>123</v>
      </c>
      <c r="P307" s="10">
        <v>2.1589999999999998</v>
      </c>
      <c r="Q307" s="10" t="s">
        <v>51</v>
      </c>
      <c r="R307" s="8" t="s">
        <v>51</v>
      </c>
      <c r="S307" s="8" t="s">
        <v>8</v>
      </c>
      <c r="V307" s="9"/>
      <c r="Z307" s="9"/>
      <c r="AC307" s="11"/>
      <c r="AD307" s="11"/>
      <c r="AE307" s="11"/>
      <c r="AF307" s="11"/>
      <c r="AG307" s="11" t="s">
        <v>758</v>
      </c>
    </row>
    <row r="308" spans="4:33" ht="25.5" customHeight="1">
      <c r="D308" s="8">
        <v>296</v>
      </c>
      <c r="E308" s="8" t="s">
        <v>41</v>
      </c>
      <c r="F308" s="11">
        <v>1000635</v>
      </c>
      <c r="G308" s="11">
        <v>1</v>
      </c>
      <c r="H308" s="8" t="s">
        <v>140</v>
      </c>
      <c r="I308" s="8">
        <v>1066</v>
      </c>
      <c r="J308" s="8">
        <v>55925</v>
      </c>
      <c r="K308" s="9">
        <v>45519</v>
      </c>
      <c r="L308" s="8" t="s">
        <v>334</v>
      </c>
      <c r="M308" s="9">
        <v>45520</v>
      </c>
      <c r="N308" s="62" t="s">
        <v>334</v>
      </c>
      <c r="O308" s="8">
        <v>122</v>
      </c>
      <c r="P308" s="10">
        <v>2.899</v>
      </c>
      <c r="Q308" s="10" t="s">
        <v>51</v>
      </c>
      <c r="R308" s="8" t="s">
        <v>51</v>
      </c>
      <c r="S308" s="8" t="s">
        <v>8</v>
      </c>
      <c r="V308" s="9"/>
      <c r="Z308" s="9"/>
      <c r="AC308" s="11"/>
      <c r="AD308" s="11"/>
      <c r="AE308" s="11"/>
      <c r="AF308" s="11"/>
      <c r="AG308" s="11" t="s">
        <v>759</v>
      </c>
    </row>
    <row r="309" spans="4:33" ht="25.5" customHeight="1">
      <c r="D309" s="8">
        <v>297</v>
      </c>
      <c r="E309" s="8" t="s">
        <v>41</v>
      </c>
      <c r="F309" s="11">
        <v>1000638</v>
      </c>
      <c r="G309" s="11">
        <v>1</v>
      </c>
      <c r="H309" s="8" t="s">
        <v>141</v>
      </c>
      <c r="I309" s="8">
        <v>1067</v>
      </c>
      <c r="J309" s="8">
        <v>55925</v>
      </c>
      <c r="K309" s="9">
        <v>45519</v>
      </c>
      <c r="L309" s="8" t="s">
        <v>334</v>
      </c>
      <c r="M309" s="9">
        <v>45519</v>
      </c>
      <c r="N309" s="62" t="s">
        <v>334</v>
      </c>
      <c r="O309" s="8">
        <v>117</v>
      </c>
      <c r="P309" s="10">
        <v>4.0999999999999996</v>
      </c>
      <c r="Q309" s="10" t="s">
        <v>50</v>
      </c>
      <c r="R309" s="8" t="s">
        <v>51</v>
      </c>
      <c r="S309" s="8" t="s">
        <v>7</v>
      </c>
      <c r="V309" s="9"/>
      <c r="Z309" s="9"/>
      <c r="AC309" s="11"/>
      <c r="AD309" s="11"/>
      <c r="AE309" s="11"/>
      <c r="AF309" s="11"/>
      <c r="AG309" s="11" t="s">
        <v>769</v>
      </c>
    </row>
    <row r="310" spans="4:33" ht="25.5" customHeight="1">
      <c r="D310" s="8">
        <v>298</v>
      </c>
      <c r="E310" s="8" t="s">
        <v>41</v>
      </c>
      <c r="F310" s="11">
        <v>1000639</v>
      </c>
      <c r="G310" s="11">
        <v>1</v>
      </c>
      <c r="H310" s="8" t="s">
        <v>142</v>
      </c>
      <c r="I310" s="8">
        <v>1065</v>
      </c>
      <c r="J310" s="8">
        <v>55925</v>
      </c>
      <c r="K310" s="9">
        <v>45519</v>
      </c>
      <c r="L310" s="8" t="s">
        <v>334</v>
      </c>
      <c r="M310" s="9">
        <v>45519</v>
      </c>
      <c r="N310" s="62" t="s">
        <v>334</v>
      </c>
      <c r="O310" s="8">
        <v>123</v>
      </c>
      <c r="P310" s="10">
        <v>5.5049999999999999</v>
      </c>
      <c r="Q310" s="10" t="s">
        <v>51</v>
      </c>
      <c r="R310" s="8" t="s">
        <v>51</v>
      </c>
      <c r="S310" s="8" t="s">
        <v>8</v>
      </c>
      <c r="V310" s="9"/>
      <c r="Z310" s="9"/>
      <c r="AC310" s="11"/>
      <c r="AD310" s="11"/>
      <c r="AE310" s="11"/>
      <c r="AF310" s="11"/>
      <c r="AG310" s="11" t="s">
        <v>759</v>
      </c>
    </row>
    <row r="311" spans="4:33" ht="25.5" customHeight="1">
      <c r="D311" s="8">
        <v>299</v>
      </c>
      <c r="E311" s="8" t="s">
        <v>41</v>
      </c>
      <c r="F311" s="11">
        <v>1000641</v>
      </c>
      <c r="G311" s="11">
        <v>1</v>
      </c>
      <c r="H311" s="8" t="s">
        <v>142</v>
      </c>
      <c r="I311" s="8">
        <v>1065</v>
      </c>
      <c r="J311" s="8">
        <v>55925</v>
      </c>
      <c r="K311" s="9">
        <v>45519</v>
      </c>
      <c r="L311" s="8" t="s">
        <v>334</v>
      </c>
      <c r="M311" s="9">
        <v>45519</v>
      </c>
      <c r="N311" s="62" t="s">
        <v>334</v>
      </c>
      <c r="O311" s="8">
        <v>122</v>
      </c>
      <c r="P311" s="10">
        <v>3.879</v>
      </c>
      <c r="Q311" s="10" t="s">
        <v>51</v>
      </c>
      <c r="R311" s="8" t="s">
        <v>51</v>
      </c>
      <c r="S311" s="8" t="s">
        <v>8</v>
      </c>
      <c r="V311" s="9"/>
      <c r="Z311" s="9"/>
      <c r="AC311" s="11"/>
      <c r="AD311" s="11"/>
      <c r="AE311" s="11"/>
      <c r="AF311" s="11"/>
      <c r="AG311" s="11" t="s">
        <v>759</v>
      </c>
    </row>
    <row r="312" spans="4:33" ht="25.5" customHeight="1">
      <c r="D312" s="8">
        <v>300</v>
      </c>
      <c r="E312" s="8" t="s">
        <v>41</v>
      </c>
      <c r="F312" s="11">
        <v>1000644</v>
      </c>
      <c r="G312" s="11">
        <v>1</v>
      </c>
      <c r="H312" s="8" t="s">
        <v>141</v>
      </c>
      <c r="I312" s="8">
        <v>1067</v>
      </c>
      <c r="J312" s="8">
        <v>55925</v>
      </c>
      <c r="K312" s="9">
        <v>45520</v>
      </c>
      <c r="L312" s="8" t="s">
        <v>334</v>
      </c>
      <c r="M312" s="9">
        <v>45520</v>
      </c>
      <c r="N312" s="62" t="s">
        <v>334</v>
      </c>
      <c r="O312" s="8">
        <v>115</v>
      </c>
      <c r="P312" s="10">
        <v>1.5</v>
      </c>
      <c r="Q312" s="10" t="s">
        <v>51</v>
      </c>
      <c r="R312" s="8" t="s">
        <v>51</v>
      </c>
      <c r="S312" s="8" t="s">
        <v>8</v>
      </c>
      <c r="T312" s="8" t="s">
        <v>7</v>
      </c>
      <c r="U312" s="8" t="s">
        <v>7</v>
      </c>
      <c r="V312" s="9">
        <v>45625</v>
      </c>
      <c r="W312" s="8" t="s">
        <v>339</v>
      </c>
      <c r="X312" s="8" t="s">
        <v>753</v>
      </c>
      <c r="Y312" s="8" t="s">
        <v>51</v>
      </c>
      <c r="Z312" s="9">
        <v>45688</v>
      </c>
      <c r="AA312" s="8" t="s">
        <v>337</v>
      </c>
      <c r="AB312" s="8" t="s">
        <v>51</v>
      </c>
      <c r="AC312" s="11" t="s">
        <v>147</v>
      </c>
      <c r="AD312" s="11"/>
      <c r="AE312" s="11" t="s">
        <v>961</v>
      </c>
      <c r="AF312" s="11" t="s">
        <v>716</v>
      </c>
      <c r="AG312" s="122"/>
    </row>
    <row r="313" spans="4:33" ht="25.5" customHeight="1">
      <c r="D313" s="8">
        <v>301</v>
      </c>
      <c r="E313" s="8" t="s">
        <v>41</v>
      </c>
      <c r="F313" s="11">
        <v>1000645</v>
      </c>
      <c r="G313" s="11">
        <v>1</v>
      </c>
      <c r="H313" s="8" t="s">
        <v>142</v>
      </c>
      <c r="I313" s="8">
        <v>1065</v>
      </c>
      <c r="J313" s="8">
        <v>55925</v>
      </c>
      <c r="K313" s="9">
        <v>45520</v>
      </c>
      <c r="L313" s="8" t="s">
        <v>334</v>
      </c>
      <c r="M313" s="9">
        <v>45520</v>
      </c>
      <c r="N313" s="62" t="s">
        <v>334</v>
      </c>
      <c r="O313" s="8">
        <v>123</v>
      </c>
      <c r="P313" s="10">
        <v>3.4350000000000001</v>
      </c>
      <c r="Q313" s="10" t="s">
        <v>51</v>
      </c>
      <c r="R313" s="8" t="s">
        <v>51</v>
      </c>
      <c r="S313" s="8" t="s">
        <v>8</v>
      </c>
      <c r="T313" s="8" t="s">
        <v>7</v>
      </c>
      <c r="U313" s="8" t="s">
        <v>7</v>
      </c>
      <c r="V313" s="9">
        <v>45625</v>
      </c>
      <c r="W313" s="8" t="s">
        <v>339</v>
      </c>
      <c r="X313" s="8" t="s">
        <v>753</v>
      </c>
      <c r="Y313" s="8" t="s">
        <v>51</v>
      </c>
      <c r="Z313" s="9">
        <v>45688</v>
      </c>
      <c r="AA313" s="8" t="s">
        <v>337</v>
      </c>
      <c r="AB313" s="8" t="s">
        <v>51</v>
      </c>
      <c r="AC313" s="11" t="s">
        <v>147</v>
      </c>
      <c r="AD313" s="11"/>
      <c r="AE313" s="11" t="s">
        <v>961</v>
      </c>
      <c r="AF313" s="11" t="s">
        <v>716</v>
      </c>
      <c r="AG313" s="122"/>
    </row>
    <row r="314" spans="4:33" ht="25.5" customHeight="1">
      <c r="D314" s="8">
        <v>302</v>
      </c>
      <c r="E314" s="8" t="s">
        <v>41</v>
      </c>
      <c r="F314" s="11">
        <v>1000646</v>
      </c>
      <c r="G314" s="11">
        <v>1</v>
      </c>
      <c r="H314" s="8" t="s">
        <v>142</v>
      </c>
      <c r="I314" s="8">
        <v>1065</v>
      </c>
      <c r="J314" s="8">
        <v>55925</v>
      </c>
      <c r="K314" s="9">
        <v>45520</v>
      </c>
      <c r="L314" s="8" t="s">
        <v>334</v>
      </c>
      <c r="M314" s="9">
        <v>45520</v>
      </c>
      <c r="N314" s="62" t="s">
        <v>334</v>
      </c>
      <c r="O314" s="8">
        <v>123</v>
      </c>
      <c r="P314" s="10">
        <v>5.8730000000000002</v>
      </c>
      <c r="Q314" s="10" t="s">
        <v>51</v>
      </c>
      <c r="R314" s="8" t="s">
        <v>51</v>
      </c>
      <c r="S314" s="8" t="s">
        <v>8</v>
      </c>
      <c r="T314" s="8" t="s">
        <v>7</v>
      </c>
      <c r="U314" s="8" t="s">
        <v>7</v>
      </c>
      <c r="V314" s="9">
        <v>45625</v>
      </c>
      <c r="W314" s="8" t="s">
        <v>339</v>
      </c>
      <c r="X314" s="8" t="s">
        <v>753</v>
      </c>
      <c r="Y314" s="8" t="s">
        <v>51</v>
      </c>
      <c r="Z314" s="9">
        <v>45688</v>
      </c>
      <c r="AA314" s="8" t="s">
        <v>337</v>
      </c>
      <c r="AB314" s="8" t="s">
        <v>51</v>
      </c>
      <c r="AC314" s="11" t="s">
        <v>145</v>
      </c>
      <c r="AD314" s="11"/>
      <c r="AE314" s="11"/>
      <c r="AF314" s="11"/>
      <c r="AG314" s="122"/>
    </row>
    <row r="315" spans="4:33" ht="25.5" customHeight="1">
      <c r="D315" s="8">
        <v>303</v>
      </c>
      <c r="E315" s="8" t="s">
        <v>41</v>
      </c>
      <c r="F315" s="11">
        <v>1000647</v>
      </c>
      <c r="G315" s="11">
        <v>1</v>
      </c>
      <c r="H315" s="8" t="s">
        <v>142</v>
      </c>
      <c r="I315" s="8">
        <v>1065</v>
      </c>
      <c r="J315" s="8">
        <v>55925</v>
      </c>
      <c r="K315" s="9">
        <v>45520</v>
      </c>
      <c r="L315" s="8" t="s">
        <v>334</v>
      </c>
      <c r="M315" s="9">
        <v>45520</v>
      </c>
      <c r="N315" s="62" t="s">
        <v>334</v>
      </c>
      <c r="O315" s="8">
        <v>122</v>
      </c>
      <c r="P315" s="10">
        <v>0.624</v>
      </c>
      <c r="Q315" s="10" t="s">
        <v>51</v>
      </c>
      <c r="R315" s="8" t="s">
        <v>51</v>
      </c>
      <c r="S315" s="8" t="s">
        <v>8</v>
      </c>
      <c r="T315" s="8" t="s">
        <v>7</v>
      </c>
      <c r="U315" s="8" t="s">
        <v>7</v>
      </c>
      <c r="V315" s="9">
        <v>45625</v>
      </c>
      <c r="W315" s="8" t="s">
        <v>339</v>
      </c>
      <c r="X315" s="8" t="s">
        <v>753</v>
      </c>
      <c r="Y315" s="8" t="s">
        <v>51</v>
      </c>
      <c r="Z315" s="9">
        <v>45688</v>
      </c>
      <c r="AA315" s="8" t="s">
        <v>337</v>
      </c>
      <c r="AB315" s="8" t="s">
        <v>51</v>
      </c>
      <c r="AC315" s="11" t="s">
        <v>145</v>
      </c>
      <c r="AD315" s="11"/>
      <c r="AE315" s="11"/>
      <c r="AF315" s="11"/>
      <c r="AG315" s="122"/>
    </row>
    <row r="316" spans="4:33" ht="25.5" customHeight="1">
      <c r="D316" s="8">
        <v>304</v>
      </c>
      <c r="E316" s="8" t="s">
        <v>41</v>
      </c>
      <c r="F316" s="11">
        <v>1000648</v>
      </c>
      <c r="G316" s="11">
        <v>1</v>
      </c>
      <c r="H316" s="8" t="s">
        <v>140</v>
      </c>
      <c r="I316" s="8">
        <v>1066</v>
      </c>
      <c r="J316" s="8">
        <v>55925</v>
      </c>
      <c r="K316" s="9">
        <v>45523</v>
      </c>
      <c r="L316" s="8" t="s">
        <v>334</v>
      </c>
      <c r="M316" s="9">
        <v>45523</v>
      </c>
      <c r="N316" s="62" t="s">
        <v>334</v>
      </c>
      <c r="O316" s="8">
        <v>123</v>
      </c>
      <c r="P316" s="10">
        <v>1.0169999999999999</v>
      </c>
      <c r="Q316" s="10" t="s">
        <v>51</v>
      </c>
      <c r="R316" s="8" t="s">
        <v>51</v>
      </c>
      <c r="S316" s="8" t="s">
        <v>8</v>
      </c>
      <c r="V316" s="9"/>
      <c r="Z316" s="9"/>
      <c r="AC316" s="11"/>
      <c r="AD316" s="11"/>
      <c r="AE316" s="11"/>
      <c r="AF316" s="11"/>
      <c r="AG316" s="122" t="s">
        <v>764</v>
      </c>
    </row>
    <row r="317" spans="4:33" ht="25.5" customHeight="1">
      <c r="D317" s="8">
        <v>305</v>
      </c>
      <c r="E317" s="8" t="s">
        <v>41</v>
      </c>
      <c r="F317" s="11">
        <v>1000650</v>
      </c>
      <c r="G317" s="11">
        <v>1</v>
      </c>
      <c r="H317" s="8" t="s">
        <v>140</v>
      </c>
      <c r="I317" s="8">
        <v>1066</v>
      </c>
      <c r="J317" s="8">
        <v>55925</v>
      </c>
      <c r="K317" s="9">
        <v>45523</v>
      </c>
      <c r="L317" s="8" t="s">
        <v>334</v>
      </c>
      <c r="M317" s="9">
        <v>45523</v>
      </c>
      <c r="N317" s="62" t="s">
        <v>334</v>
      </c>
      <c r="O317" s="8">
        <v>122</v>
      </c>
      <c r="P317" s="10">
        <v>2.5059999999999998</v>
      </c>
      <c r="Q317" s="10" t="s">
        <v>50</v>
      </c>
      <c r="R317" s="8" t="s">
        <v>51</v>
      </c>
      <c r="S317" s="8" t="s">
        <v>7</v>
      </c>
      <c r="T317" s="8" t="s">
        <v>7</v>
      </c>
      <c r="U317" s="8" t="s">
        <v>7</v>
      </c>
      <c r="V317" s="9">
        <v>45625</v>
      </c>
      <c r="W317" s="8" t="s">
        <v>339</v>
      </c>
      <c r="X317" s="8" t="s">
        <v>753</v>
      </c>
      <c r="Y317" s="8" t="s">
        <v>51</v>
      </c>
      <c r="Z317" s="9">
        <v>45688</v>
      </c>
      <c r="AA317" s="8" t="s">
        <v>337</v>
      </c>
      <c r="AB317" s="8" t="s">
        <v>51</v>
      </c>
      <c r="AC317" s="11" t="s">
        <v>148</v>
      </c>
      <c r="AD317" s="11"/>
      <c r="AE317" s="11"/>
      <c r="AF317" s="11"/>
      <c r="AG317" s="122" t="s">
        <v>1186</v>
      </c>
    </row>
    <row r="318" spans="4:33" ht="25.5" customHeight="1">
      <c r="D318" s="8">
        <v>306</v>
      </c>
      <c r="E318" s="8" t="s">
        <v>41</v>
      </c>
      <c r="F318" s="11">
        <v>1000653</v>
      </c>
      <c r="G318" s="11">
        <v>1</v>
      </c>
      <c r="H318" s="8" t="s">
        <v>141</v>
      </c>
      <c r="I318" s="8">
        <v>1067</v>
      </c>
      <c r="J318" s="8">
        <v>55925</v>
      </c>
      <c r="K318" s="9">
        <v>45523</v>
      </c>
      <c r="L318" s="8" t="s">
        <v>334</v>
      </c>
      <c r="M318" s="9">
        <v>45523</v>
      </c>
      <c r="N318" s="62" t="s">
        <v>334</v>
      </c>
      <c r="O318" s="8">
        <v>115</v>
      </c>
      <c r="P318" s="10">
        <v>1.2310000000000001</v>
      </c>
      <c r="Q318" s="10" t="s">
        <v>51</v>
      </c>
      <c r="R318" s="8" t="s">
        <v>51</v>
      </c>
      <c r="S318" s="8" t="s">
        <v>8</v>
      </c>
      <c r="T318" s="8" t="s">
        <v>7</v>
      </c>
      <c r="U318" s="8" t="s">
        <v>7</v>
      </c>
      <c r="V318" s="9">
        <v>45625</v>
      </c>
      <c r="W318" s="8" t="s">
        <v>339</v>
      </c>
      <c r="X318" s="8" t="s">
        <v>753</v>
      </c>
      <c r="Y318" s="8" t="s">
        <v>51</v>
      </c>
      <c r="Z318" s="9">
        <v>45688</v>
      </c>
      <c r="AA318" s="8" t="s">
        <v>337</v>
      </c>
      <c r="AB318" s="8" t="s">
        <v>51</v>
      </c>
      <c r="AC318" s="11" t="s">
        <v>145</v>
      </c>
      <c r="AD318" s="11"/>
      <c r="AE318" s="11"/>
      <c r="AF318" s="11"/>
      <c r="AG318" s="122" t="s">
        <v>583</v>
      </c>
    </row>
    <row r="319" spans="4:33" ht="25.5" customHeight="1">
      <c r="D319" s="8">
        <v>307</v>
      </c>
      <c r="E319" s="8" t="s">
        <v>41</v>
      </c>
      <c r="F319" s="11">
        <v>1000654</v>
      </c>
      <c r="G319" s="11">
        <v>1</v>
      </c>
      <c r="H319" s="8" t="s">
        <v>142</v>
      </c>
      <c r="I319" s="8">
        <v>1065</v>
      </c>
      <c r="J319" s="8">
        <v>55925</v>
      </c>
      <c r="K319" s="9">
        <v>45523</v>
      </c>
      <c r="L319" s="8" t="s">
        <v>334</v>
      </c>
      <c r="M319" s="9">
        <v>45523</v>
      </c>
      <c r="N319" s="62" t="s">
        <v>334</v>
      </c>
      <c r="O319" s="8">
        <v>123</v>
      </c>
      <c r="P319" s="10">
        <v>3.1669999999999998</v>
      </c>
      <c r="Q319" s="10" t="s">
        <v>51</v>
      </c>
      <c r="R319" s="8" t="s">
        <v>51</v>
      </c>
      <c r="S319" s="8" t="s">
        <v>8</v>
      </c>
      <c r="T319" s="8" t="s">
        <v>7</v>
      </c>
      <c r="U319" s="8" t="s">
        <v>7</v>
      </c>
      <c r="V319" s="9">
        <v>45625</v>
      </c>
      <c r="W319" s="8" t="s">
        <v>339</v>
      </c>
      <c r="X319" s="8" t="s">
        <v>753</v>
      </c>
      <c r="Y319" s="8" t="s">
        <v>51</v>
      </c>
      <c r="Z319" s="9">
        <v>45688</v>
      </c>
      <c r="AA319" s="8" t="s">
        <v>337</v>
      </c>
      <c r="AB319" s="8" t="s">
        <v>51</v>
      </c>
      <c r="AC319" s="11" t="s">
        <v>145</v>
      </c>
      <c r="AD319" s="11"/>
      <c r="AE319" s="11"/>
      <c r="AF319" s="11"/>
      <c r="AG319" s="122" t="s">
        <v>583</v>
      </c>
    </row>
    <row r="320" spans="4:33" ht="25.5" customHeight="1">
      <c r="D320" s="8">
        <v>308</v>
      </c>
      <c r="E320" s="8" t="s">
        <v>41</v>
      </c>
      <c r="F320" s="11">
        <v>1000656</v>
      </c>
      <c r="G320" s="11">
        <v>1</v>
      </c>
      <c r="H320" s="8" t="s">
        <v>142</v>
      </c>
      <c r="I320" s="8">
        <v>1065</v>
      </c>
      <c r="J320" s="8">
        <v>55925</v>
      </c>
      <c r="K320" s="9">
        <v>45523</v>
      </c>
      <c r="L320" s="8" t="s">
        <v>334</v>
      </c>
      <c r="M320" s="9">
        <v>45523</v>
      </c>
      <c r="N320" s="62" t="s">
        <v>334</v>
      </c>
      <c r="O320" s="8">
        <v>122</v>
      </c>
      <c r="P320" s="10">
        <v>2.9820000000000002</v>
      </c>
      <c r="Q320" s="10" t="s">
        <v>51</v>
      </c>
      <c r="R320" s="8" t="s">
        <v>51</v>
      </c>
      <c r="S320" s="8" t="s">
        <v>8</v>
      </c>
      <c r="T320" s="8" t="s">
        <v>7</v>
      </c>
      <c r="U320" s="8" t="s">
        <v>7</v>
      </c>
      <c r="V320" s="9">
        <v>45625</v>
      </c>
      <c r="W320" s="8" t="s">
        <v>339</v>
      </c>
      <c r="X320" s="8" t="s">
        <v>753</v>
      </c>
      <c r="Y320" s="8" t="s">
        <v>51</v>
      </c>
      <c r="Z320" s="9">
        <v>45688</v>
      </c>
      <c r="AA320" s="8" t="s">
        <v>337</v>
      </c>
      <c r="AB320" s="8" t="s">
        <v>51</v>
      </c>
      <c r="AC320" s="11" t="s">
        <v>145</v>
      </c>
      <c r="AD320" s="11"/>
      <c r="AE320" s="11"/>
      <c r="AF320" s="11"/>
      <c r="AG320" s="122" t="s">
        <v>583</v>
      </c>
    </row>
    <row r="321" spans="4:33" ht="25.5" customHeight="1">
      <c r="D321" s="8">
        <v>309</v>
      </c>
      <c r="E321" s="8" t="s">
        <v>41</v>
      </c>
      <c r="F321" s="11">
        <v>1000657</v>
      </c>
      <c r="G321" s="11">
        <v>1</v>
      </c>
      <c r="H321" s="8" t="s">
        <v>140</v>
      </c>
      <c r="I321" s="8">
        <v>1066</v>
      </c>
      <c r="J321" s="8">
        <v>55925</v>
      </c>
      <c r="K321" s="9">
        <v>45524</v>
      </c>
      <c r="L321" s="8" t="s">
        <v>334</v>
      </c>
      <c r="M321" s="9">
        <v>45524</v>
      </c>
      <c r="N321" s="62" t="s">
        <v>334</v>
      </c>
      <c r="O321" s="8">
        <v>123</v>
      </c>
      <c r="P321" s="10">
        <v>5.8280000000000003</v>
      </c>
      <c r="Q321" s="10" t="s">
        <v>51</v>
      </c>
      <c r="R321" s="8" t="s">
        <v>51</v>
      </c>
      <c r="S321" s="8" t="s">
        <v>8</v>
      </c>
      <c r="T321" s="8" t="s">
        <v>7</v>
      </c>
      <c r="U321" s="8" t="s">
        <v>7</v>
      </c>
      <c r="V321" s="9">
        <v>45625</v>
      </c>
      <c r="W321" s="8" t="s">
        <v>339</v>
      </c>
      <c r="X321" s="8" t="s">
        <v>753</v>
      </c>
      <c r="Y321" s="8" t="s">
        <v>51</v>
      </c>
      <c r="Z321" s="9">
        <v>45688</v>
      </c>
      <c r="AA321" s="8" t="s">
        <v>337</v>
      </c>
      <c r="AB321" s="8" t="s">
        <v>51</v>
      </c>
      <c r="AC321" s="11" t="s">
        <v>145</v>
      </c>
      <c r="AD321" s="11"/>
      <c r="AE321" s="11"/>
      <c r="AF321" s="11"/>
      <c r="AG321" s="122"/>
    </row>
    <row r="322" spans="4:33" ht="25.5" customHeight="1">
      <c r="D322" s="8">
        <v>310</v>
      </c>
      <c r="E322" s="8" t="s">
        <v>41</v>
      </c>
      <c r="F322" s="11">
        <v>1000659</v>
      </c>
      <c r="G322" s="11">
        <v>1</v>
      </c>
      <c r="H322" s="8" t="s">
        <v>140</v>
      </c>
      <c r="I322" s="8">
        <v>1066</v>
      </c>
      <c r="J322" s="8">
        <v>55925</v>
      </c>
      <c r="K322" s="9">
        <v>45524</v>
      </c>
      <c r="L322" s="8" t="s">
        <v>334</v>
      </c>
      <c r="M322" s="9">
        <v>45524</v>
      </c>
      <c r="N322" s="62" t="s">
        <v>334</v>
      </c>
      <c r="O322" s="8">
        <v>122</v>
      </c>
      <c r="P322" s="10">
        <v>0.80200000000000005</v>
      </c>
      <c r="Q322" s="10" t="s">
        <v>51</v>
      </c>
      <c r="R322" s="8" t="s">
        <v>51</v>
      </c>
      <c r="S322" s="8" t="s">
        <v>8</v>
      </c>
      <c r="T322" s="8" t="s">
        <v>7</v>
      </c>
      <c r="U322" s="8" t="s">
        <v>7</v>
      </c>
      <c r="V322" s="9">
        <v>45625</v>
      </c>
      <c r="W322" s="8" t="s">
        <v>339</v>
      </c>
      <c r="X322" s="8" t="s">
        <v>753</v>
      </c>
      <c r="Y322" s="8" t="s">
        <v>51</v>
      </c>
      <c r="Z322" s="9">
        <v>45688</v>
      </c>
      <c r="AA322" s="8" t="s">
        <v>337</v>
      </c>
      <c r="AB322" s="8" t="s">
        <v>51</v>
      </c>
      <c r="AC322" s="11" t="s">
        <v>145</v>
      </c>
      <c r="AD322" s="11"/>
      <c r="AE322" s="11"/>
      <c r="AF322" s="11"/>
      <c r="AG322" s="122"/>
    </row>
    <row r="323" spans="4:33" ht="25.5" customHeight="1">
      <c r="D323" s="8">
        <v>311</v>
      </c>
      <c r="E323" s="8" t="s">
        <v>41</v>
      </c>
      <c r="F323" s="11">
        <v>1000661</v>
      </c>
      <c r="G323" s="11">
        <v>1</v>
      </c>
      <c r="H323" s="8" t="s">
        <v>141</v>
      </c>
      <c r="I323" s="8">
        <v>1067</v>
      </c>
      <c r="J323" s="8">
        <v>55925</v>
      </c>
      <c r="K323" s="9">
        <v>45524</v>
      </c>
      <c r="L323" s="8" t="s">
        <v>334</v>
      </c>
      <c r="M323" s="9">
        <v>45524</v>
      </c>
      <c r="N323" s="62" t="s">
        <v>334</v>
      </c>
      <c r="O323" s="8">
        <v>115</v>
      </c>
      <c r="P323" s="10">
        <v>5.8540000000000001</v>
      </c>
      <c r="Q323" s="10" t="s">
        <v>51</v>
      </c>
      <c r="R323" s="8" t="s">
        <v>51</v>
      </c>
      <c r="S323" s="8" t="s">
        <v>8</v>
      </c>
      <c r="T323" s="8" t="s">
        <v>7</v>
      </c>
      <c r="U323" s="8" t="s">
        <v>7</v>
      </c>
      <c r="V323" s="9">
        <v>45625</v>
      </c>
      <c r="W323" s="8" t="s">
        <v>339</v>
      </c>
      <c r="X323" s="8" t="s">
        <v>753</v>
      </c>
      <c r="Y323" s="8" t="s">
        <v>51</v>
      </c>
      <c r="Z323" s="9">
        <v>45688</v>
      </c>
      <c r="AA323" s="8" t="s">
        <v>337</v>
      </c>
      <c r="AB323" s="8" t="s">
        <v>51</v>
      </c>
      <c r="AC323" s="11" t="s">
        <v>145</v>
      </c>
      <c r="AD323" s="11"/>
      <c r="AE323" s="11"/>
      <c r="AF323" s="11"/>
      <c r="AG323" s="122"/>
    </row>
    <row r="324" spans="4:33" ht="25.5" customHeight="1">
      <c r="D324" s="8">
        <v>312</v>
      </c>
      <c r="E324" s="8" t="s">
        <v>41</v>
      </c>
      <c r="F324" s="11">
        <v>1000664</v>
      </c>
      <c r="G324" s="11">
        <v>1</v>
      </c>
      <c r="H324" s="8" t="s">
        <v>142</v>
      </c>
      <c r="I324" s="8">
        <v>1067</v>
      </c>
      <c r="J324" s="8">
        <v>55925</v>
      </c>
      <c r="K324" s="9">
        <v>45524</v>
      </c>
      <c r="L324" s="8" t="s">
        <v>334</v>
      </c>
      <c r="M324" s="9">
        <v>45524</v>
      </c>
      <c r="N324" s="62" t="s">
        <v>334</v>
      </c>
      <c r="O324" s="8">
        <v>122</v>
      </c>
      <c r="P324" s="10">
        <v>4.3869999999999996</v>
      </c>
      <c r="Q324" s="10" t="s">
        <v>51</v>
      </c>
      <c r="R324" s="8" t="s">
        <v>51</v>
      </c>
      <c r="S324" s="8" t="s">
        <v>8</v>
      </c>
      <c r="T324" s="8" t="s">
        <v>7</v>
      </c>
      <c r="U324" s="8" t="s">
        <v>7</v>
      </c>
      <c r="V324" s="9">
        <v>45625</v>
      </c>
      <c r="W324" s="8" t="s">
        <v>339</v>
      </c>
      <c r="X324" s="8" t="s">
        <v>753</v>
      </c>
      <c r="Y324" s="8" t="s">
        <v>51</v>
      </c>
      <c r="Z324" s="9">
        <v>45688</v>
      </c>
      <c r="AA324" s="8" t="s">
        <v>337</v>
      </c>
      <c r="AB324" s="8" t="s">
        <v>51</v>
      </c>
      <c r="AC324" s="11" t="s">
        <v>145</v>
      </c>
      <c r="AD324" s="11"/>
      <c r="AE324" s="11"/>
      <c r="AF324" s="11"/>
      <c r="AG324" s="122"/>
    </row>
    <row r="325" spans="4:33" ht="25.5" customHeight="1">
      <c r="D325" s="8">
        <v>313</v>
      </c>
      <c r="E325" s="8" t="s">
        <v>41</v>
      </c>
      <c r="F325" s="11">
        <v>1000665</v>
      </c>
      <c r="G325" s="11">
        <v>1</v>
      </c>
      <c r="H325" s="8" t="s">
        <v>142</v>
      </c>
      <c r="I325" s="8">
        <v>1067</v>
      </c>
      <c r="J325" s="8">
        <v>55925</v>
      </c>
      <c r="K325" s="9">
        <v>45524</v>
      </c>
      <c r="L325" s="8" t="s">
        <v>334</v>
      </c>
      <c r="M325" s="9">
        <v>45524</v>
      </c>
      <c r="N325" s="62" t="s">
        <v>334</v>
      </c>
      <c r="O325" s="8">
        <v>122</v>
      </c>
      <c r="P325" s="10">
        <v>2.714</v>
      </c>
      <c r="Q325" s="10" t="s">
        <v>51</v>
      </c>
      <c r="R325" s="8" t="s">
        <v>51</v>
      </c>
      <c r="S325" s="8" t="s">
        <v>8</v>
      </c>
      <c r="T325" s="8" t="s">
        <v>7</v>
      </c>
      <c r="U325" s="8" t="s">
        <v>7</v>
      </c>
      <c r="V325" s="9">
        <v>45625</v>
      </c>
      <c r="W325" s="8" t="s">
        <v>339</v>
      </c>
      <c r="X325" s="8" t="s">
        <v>753</v>
      </c>
      <c r="Y325" s="8" t="s">
        <v>51</v>
      </c>
      <c r="Z325" s="9">
        <v>45688</v>
      </c>
      <c r="AA325" s="8" t="s">
        <v>337</v>
      </c>
      <c r="AB325" s="8" t="s">
        <v>51</v>
      </c>
      <c r="AC325" s="11" t="s">
        <v>145</v>
      </c>
      <c r="AD325" s="11"/>
      <c r="AE325" s="11"/>
      <c r="AF325" s="11"/>
      <c r="AG325" s="122"/>
    </row>
    <row r="326" spans="4:33" ht="25.5" customHeight="1">
      <c r="D326" s="8">
        <v>314</v>
      </c>
      <c r="E326" s="8" t="s">
        <v>41</v>
      </c>
      <c r="F326" s="11">
        <v>1000666</v>
      </c>
      <c r="G326" s="11">
        <v>1</v>
      </c>
      <c r="H326" s="8" t="s">
        <v>140</v>
      </c>
      <c r="I326" s="8">
        <v>1066</v>
      </c>
      <c r="J326" s="8">
        <v>55925</v>
      </c>
      <c r="K326" s="9">
        <v>45525</v>
      </c>
      <c r="L326" s="8" t="s">
        <v>334</v>
      </c>
      <c r="M326" s="9">
        <v>45525</v>
      </c>
      <c r="N326" s="62" t="s">
        <v>334</v>
      </c>
      <c r="O326" s="8">
        <v>123</v>
      </c>
      <c r="P326" s="10">
        <v>3.8039999999999998</v>
      </c>
      <c r="Q326" s="10" t="s">
        <v>51</v>
      </c>
      <c r="R326" s="8" t="s">
        <v>51</v>
      </c>
      <c r="S326" s="8" t="s">
        <v>8</v>
      </c>
      <c r="T326" s="8" t="s">
        <v>7</v>
      </c>
      <c r="U326" s="8" t="s">
        <v>7</v>
      </c>
      <c r="V326" s="9">
        <v>45625</v>
      </c>
      <c r="W326" s="8" t="s">
        <v>339</v>
      </c>
      <c r="X326" s="8" t="s">
        <v>753</v>
      </c>
      <c r="Y326" s="8" t="s">
        <v>51</v>
      </c>
      <c r="Z326" s="9">
        <v>45688</v>
      </c>
      <c r="AA326" s="8" t="s">
        <v>337</v>
      </c>
      <c r="AB326" s="8" t="s">
        <v>51</v>
      </c>
      <c r="AC326" s="11" t="s">
        <v>145</v>
      </c>
      <c r="AD326" s="11"/>
      <c r="AE326" s="11"/>
      <c r="AF326" s="11"/>
      <c r="AG326" s="11" t="s">
        <v>566</v>
      </c>
    </row>
    <row r="327" spans="4:33" ht="25.5" customHeight="1">
      <c r="D327" s="8">
        <v>315</v>
      </c>
      <c r="E327" s="8" t="s">
        <v>41</v>
      </c>
      <c r="F327" s="11">
        <v>1000668</v>
      </c>
      <c r="G327" s="11">
        <v>1</v>
      </c>
      <c r="H327" s="8" t="s">
        <v>140</v>
      </c>
      <c r="I327" s="8">
        <v>1066</v>
      </c>
      <c r="J327" s="8">
        <v>55925</v>
      </c>
      <c r="K327" s="9">
        <v>45525</v>
      </c>
      <c r="L327" s="8" t="s">
        <v>334</v>
      </c>
      <c r="M327" s="9">
        <v>45525</v>
      </c>
      <c r="N327" s="62" t="s">
        <v>334</v>
      </c>
      <c r="O327" s="8">
        <v>122</v>
      </c>
      <c r="P327" s="10">
        <v>0.90600000000000003</v>
      </c>
      <c r="Q327" s="10" t="s">
        <v>51</v>
      </c>
      <c r="R327" s="8" t="s">
        <v>51</v>
      </c>
      <c r="S327" s="8" t="s">
        <v>8</v>
      </c>
      <c r="T327" s="8" t="s">
        <v>7</v>
      </c>
      <c r="U327" s="8" t="s">
        <v>7</v>
      </c>
      <c r="V327" s="9">
        <v>45625</v>
      </c>
      <c r="W327" s="8" t="s">
        <v>339</v>
      </c>
      <c r="X327" s="8" t="s">
        <v>753</v>
      </c>
      <c r="Y327" s="8" t="s">
        <v>51</v>
      </c>
      <c r="Z327" s="9">
        <v>45688</v>
      </c>
      <c r="AA327" s="8" t="s">
        <v>337</v>
      </c>
      <c r="AB327" s="8" t="s">
        <v>51</v>
      </c>
      <c r="AC327" s="11" t="s">
        <v>145</v>
      </c>
      <c r="AD327" s="11"/>
      <c r="AE327" s="11"/>
      <c r="AF327" s="11"/>
      <c r="AG327" s="11" t="s">
        <v>566</v>
      </c>
    </row>
    <row r="328" spans="4:33" ht="25.5" customHeight="1">
      <c r="D328" s="8">
        <v>316</v>
      </c>
      <c r="E328" s="8" t="s">
        <v>41</v>
      </c>
      <c r="F328" s="11">
        <v>1000671</v>
      </c>
      <c r="G328" s="11">
        <v>1</v>
      </c>
      <c r="H328" s="8" t="s">
        <v>141</v>
      </c>
      <c r="I328" s="8">
        <v>1067</v>
      </c>
      <c r="J328" s="8">
        <v>55925</v>
      </c>
      <c r="K328" s="9">
        <v>45525</v>
      </c>
      <c r="L328" s="8" t="s">
        <v>334</v>
      </c>
      <c r="M328" s="9">
        <v>45525</v>
      </c>
      <c r="N328" s="62" t="s">
        <v>334</v>
      </c>
      <c r="O328" s="8">
        <v>116</v>
      </c>
      <c r="P328" s="10">
        <v>0.73099999999999998</v>
      </c>
      <c r="Q328" s="10" t="s">
        <v>51</v>
      </c>
      <c r="R328" s="8" t="s">
        <v>51</v>
      </c>
      <c r="S328" s="8" t="s">
        <v>8</v>
      </c>
      <c r="T328" s="8" t="s">
        <v>7</v>
      </c>
      <c r="U328" s="8" t="s">
        <v>7</v>
      </c>
      <c r="V328" s="9">
        <v>45625</v>
      </c>
      <c r="W328" s="8" t="s">
        <v>339</v>
      </c>
      <c r="X328" s="8" t="s">
        <v>753</v>
      </c>
      <c r="Y328" s="8" t="s">
        <v>51</v>
      </c>
      <c r="Z328" s="9">
        <v>45688</v>
      </c>
      <c r="AA328" s="8" t="s">
        <v>337</v>
      </c>
      <c r="AB328" s="8" t="s">
        <v>51</v>
      </c>
      <c r="AC328" s="11" t="s">
        <v>145</v>
      </c>
      <c r="AD328" s="11"/>
      <c r="AE328" s="11"/>
      <c r="AF328" s="11"/>
      <c r="AG328" s="11" t="s">
        <v>566</v>
      </c>
    </row>
    <row r="329" spans="4:33" ht="25.5" customHeight="1">
      <c r="D329" s="8">
        <v>317</v>
      </c>
      <c r="E329" s="8" t="s">
        <v>41</v>
      </c>
      <c r="F329" s="11">
        <v>1000672</v>
      </c>
      <c r="G329" s="11">
        <v>1</v>
      </c>
      <c r="H329" s="8" t="s">
        <v>142</v>
      </c>
      <c r="I329" s="8">
        <v>1065</v>
      </c>
      <c r="J329" s="8">
        <v>55925</v>
      </c>
      <c r="K329" s="9">
        <v>45525</v>
      </c>
      <c r="L329" s="8" t="s">
        <v>334</v>
      </c>
      <c r="M329" s="9">
        <v>45525</v>
      </c>
      <c r="N329" s="62" t="s">
        <v>334</v>
      </c>
      <c r="O329" s="8">
        <v>123</v>
      </c>
      <c r="P329" s="10">
        <v>3.2130000000000001</v>
      </c>
      <c r="Q329" s="10" t="s">
        <v>51</v>
      </c>
      <c r="R329" s="8" t="s">
        <v>51</v>
      </c>
      <c r="S329" s="8" t="s">
        <v>8</v>
      </c>
      <c r="T329" s="8" t="s">
        <v>7</v>
      </c>
      <c r="U329" s="8" t="s">
        <v>7</v>
      </c>
      <c r="V329" s="9">
        <v>45625</v>
      </c>
      <c r="W329" s="8" t="s">
        <v>339</v>
      </c>
      <c r="X329" s="8" t="s">
        <v>753</v>
      </c>
      <c r="Y329" s="8" t="s">
        <v>51</v>
      </c>
      <c r="Z329" s="9">
        <v>45688</v>
      </c>
      <c r="AA329" s="8" t="s">
        <v>337</v>
      </c>
      <c r="AB329" s="8" t="s">
        <v>51</v>
      </c>
      <c r="AC329" s="11" t="s">
        <v>145</v>
      </c>
      <c r="AD329" s="11"/>
      <c r="AE329" s="11"/>
      <c r="AF329" s="11"/>
      <c r="AG329" s="11" t="s">
        <v>566</v>
      </c>
    </row>
    <row r="330" spans="4:33" ht="25.5" customHeight="1">
      <c r="D330" s="8">
        <v>318</v>
      </c>
      <c r="E330" s="8" t="s">
        <v>41</v>
      </c>
      <c r="F330" s="11">
        <v>1000674</v>
      </c>
      <c r="G330" s="11">
        <v>1</v>
      </c>
      <c r="H330" s="8" t="s">
        <v>142</v>
      </c>
      <c r="I330" s="8">
        <v>1065</v>
      </c>
      <c r="J330" s="8">
        <v>55925</v>
      </c>
      <c r="K330" s="9">
        <v>45525</v>
      </c>
      <c r="L330" s="8" t="s">
        <v>334</v>
      </c>
      <c r="M330" s="9">
        <v>45525</v>
      </c>
      <c r="N330" s="62" t="s">
        <v>334</v>
      </c>
      <c r="O330" s="8">
        <v>122</v>
      </c>
      <c r="P330" s="10">
        <v>0.99099999999999999</v>
      </c>
      <c r="Q330" s="10" t="s">
        <v>51</v>
      </c>
      <c r="R330" s="8" t="s">
        <v>51</v>
      </c>
      <c r="S330" s="8" t="s">
        <v>8</v>
      </c>
      <c r="T330" s="8" t="s">
        <v>7</v>
      </c>
      <c r="U330" s="8" t="s">
        <v>7</v>
      </c>
      <c r="V330" s="9">
        <v>45625</v>
      </c>
      <c r="W330" s="8" t="s">
        <v>339</v>
      </c>
      <c r="X330" s="8" t="s">
        <v>753</v>
      </c>
      <c r="Y330" s="8" t="s">
        <v>51</v>
      </c>
      <c r="Z330" s="9">
        <v>45688</v>
      </c>
      <c r="AA330" s="8" t="s">
        <v>337</v>
      </c>
      <c r="AB330" s="8" t="s">
        <v>51</v>
      </c>
      <c r="AC330" s="11" t="s">
        <v>145</v>
      </c>
      <c r="AD330" s="11"/>
      <c r="AE330" s="11"/>
      <c r="AF330" s="11"/>
      <c r="AG330" s="11" t="s">
        <v>566</v>
      </c>
    </row>
    <row r="331" spans="4:33" ht="25.5" customHeight="1">
      <c r="D331" s="8">
        <v>319</v>
      </c>
      <c r="E331" s="8" t="s">
        <v>41</v>
      </c>
      <c r="F331" s="11">
        <v>1000675</v>
      </c>
      <c r="G331" s="11">
        <v>1</v>
      </c>
      <c r="H331" s="8" t="s">
        <v>140</v>
      </c>
      <c r="I331" s="8">
        <v>1066</v>
      </c>
      <c r="J331" s="8">
        <v>55925</v>
      </c>
      <c r="K331" s="9">
        <v>45526</v>
      </c>
      <c r="L331" s="8" t="s">
        <v>334</v>
      </c>
      <c r="M331" s="9">
        <v>45526</v>
      </c>
      <c r="N331" s="62" t="s">
        <v>334</v>
      </c>
      <c r="O331" s="8">
        <v>123</v>
      </c>
      <c r="P331" s="10">
        <v>1.383</v>
      </c>
      <c r="Q331" s="10" t="s">
        <v>51</v>
      </c>
      <c r="R331" s="8" t="s">
        <v>51</v>
      </c>
      <c r="S331" s="8" t="s">
        <v>8</v>
      </c>
      <c r="T331" s="8" t="s">
        <v>7</v>
      </c>
      <c r="U331" s="8" t="s">
        <v>7</v>
      </c>
      <c r="V331" s="9">
        <v>45625</v>
      </c>
      <c r="W331" s="8" t="s">
        <v>339</v>
      </c>
      <c r="X331" s="8" t="s">
        <v>753</v>
      </c>
      <c r="Y331" s="8" t="s">
        <v>51</v>
      </c>
      <c r="Z331" s="9">
        <v>45688</v>
      </c>
      <c r="AA331" s="8" t="s">
        <v>337</v>
      </c>
      <c r="AB331" s="8" t="s">
        <v>51</v>
      </c>
      <c r="AC331" s="11" t="s">
        <v>145</v>
      </c>
      <c r="AD331" s="11"/>
      <c r="AE331" s="11"/>
      <c r="AF331" s="11"/>
      <c r="AG331" s="122" t="s">
        <v>583</v>
      </c>
    </row>
    <row r="332" spans="4:33" ht="25.5" customHeight="1">
      <c r="D332" s="8">
        <v>320</v>
      </c>
      <c r="E332" s="8" t="s">
        <v>41</v>
      </c>
      <c r="F332" s="11">
        <v>1000677</v>
      </c>
      <c r="G332" s="11">
        <v>1</v>
      </c>
      <c r="H332" s="8" t="s">
        <v>140</v>
      </c>
      <c r="I332" s="8">
        <v>1066</v>
      </c>
      <c r="J332" s="8">
        <v>55925</v>
      </c>
      <c r="K332" s="9">
        <v>45526</v>
      </c>
      <c r="L332" s="8" t="s">
        <v>334</v>
      </c>
      <c r="M332" s="9">
        <v>45526</v>
      </c>
      <c r="N332" s="62" t="s">
        <v>334</v>
      </c>
      <c r="O332" s="8">
        <v>122</v>
      </c>
      <c r="P332" s="10">
        <v>1.5660000000000001</v>
      </c>
      <c r="Q332" s="10" t="s">
        <v>51</v>
      </c>
      <c r="R332" s="8" t="s">
        <v>51</v>
      </c>
      <c r="S332" s="8" t="s">
        <v>8</v>
      </c>
      <c r="T332" s="8" t="s">
        <v>7</v>
      </c>
      <c r="U332" s="8" t="s">
        <v>7</v>
      </c>
      <c r="V332" s="9">
        <v>45625</v>
      </c>
      <c r="W332" s="8" t="s">
        <v>339</v>
      </c>
      <c r="X332" s="8" t="s">
        <v>753</v>
      </c>
      <c r="Y332" s="8" t="s">
        <v>51</v>
      </c>
      <c r="Z332" s="9">
        <v>45688</v>
      </c>
      <c r="AA332" s="8" t="s">
        <v>337</v>
      </c>
      <c r="AB332" s="8" t="s">
        <v>51</v>
      </c>
      <c r="AC332" s="11" t="s">
        <v>145</v>
      </c>
      <c r="AD332" s="11"/>
      <c r="AE332" s="11"/>
      <c r="AF332" s="11"/>
      <c r="AG332" s="122" t="s">
        <v>583</v>
      </c>
    </row>
    <row r="333" spans="4:33" ht="25.5" customHeight="1">
      <c r="D333" s="8">
        <v>321</v>
      </c>
      <c r="E333" s="8" t="s">
        <v>41</v>
      </c>
      <c r="F333" s="11">
        <v>1000680</v>
      </c>
      <c r="G333" s="11">
        <v>1</v>
      </c>
      <c r="H333" s="8" t="s">
        <v>141</v>
      </c>
      <c r="I333" s="8">
        <v>1067</v>
      </c>
      <c r="J333" s="8">
        <v>55925</v>
      </c>
      <c r="K333" s="9">
        <v>45526</v>
      </c>
      <c r="L333" s="8" t="s">
        <v>334</v>
      </c>
      <c r="M333" s="9">
        <v>45526</v>
      </c>
      <c r="N333" s="62" t="s">
        <v>334</v>
      </c>
      <c r="O333" s="8">
        <v>115</v>
      </c>
      <c r="P333" s="10">
        <v>0.48299999999999998</v>
      </c>
      <c r="Q333" s="10" t="s">
        <v>51</v>
      </c>
      <c r="R333" s="8" t="s">
        <v>51</v>
      </c>
      <c r="S333" s="8" t="s">
        <v>8</v>
      </c>
      <c r="T333" s="8" t="s">
        <v>7</v>
      </c>
      <c r="U333" s="8" t="s">
        <v>7</v>
      </c>
      <c r="V333" s="9">
        <v>45625</v>
      </c>
      <c r="W333" s="8" t="s">
        <v>339</v>
      </c>
      <c r="X333" s="8" t="s">
        <v>753</v>
      </c>
      <c r="Y333" s="8" t="s">
        <v>51</v>
      </c>
      <c r="Z333" s="9">
        <v>45688</v>
      </c>
      <c r="AA333" s="8" t="s">
        <v>337</v>
      </c>
      <c r="AB333" s="8" t="s">
        <v>51</v>
      </c>
      <c r="AC333" s="11" t="s">
        <v>145</v>
      </c>
      <c r="AD333" s="11"/>
      <c r="AE333" s="11"/>
      <c r="AF333" s="11"/>
      <c r="AG333" s="122" t="s">
        <v>583</v>
      </c>
    </row>
    <row r="334" spans="4:33" ht="25.5" customHeight="1">
      <c r="D334" s="8">
        <v>322</v>
      </c>
      <c r="E334" s="8" t="s">
        <v>41</v>
      </c>
      <c r="F334" s="11">
        <v>1000681</v>
      </c>
      <c r="G334" s="11">
        <v>1</v>
      </c>
      <c r="H334" s="8" t="s">
        <v>142</v>
      </c>
      <c r="I334" s="8">
        <v>1065</v>
      </c>
      <c r="J334" s="8">
        <v>55925</v>
      </c>
      <c r="K334" s="9">
        <v>45526</v>
      </c>
      <c r="L334" s="8" t="s">
        <v>334</v>
      </c>
      <c r="M334" s="9">
        <v>45526</v>
      </c>
      <c r="N334" s="62" t="s">
        <v>334</v>
      </c>
      <c r="O334" s="8">
        <v>122</v>
      </c>
      <c r="P334" s="10">
        <v>2.875</v>
      </c>
      <c r="Q334" s="10" t="s">
        <v>51</v>
      </c>
      <c r="R334" s="8" t="s">
        <v>51</v>
      </c>
      <c r="S334" s="8" t="s">
        <v>8</v>
      </c>
      <c r="T334" s="8" t="s">
        <v>7</v>
      </c>
      <c r="U334" s="8" t="s">
        <v>7</v>
      </c>
      <c r="V334" s="9">
        <v>45625</v>
      </c>
      <c r="W334" s="8" t="s">
        <v>339</v>
      </c>
      <c r="X334" s="8" t="s">
        <v>753</v>
      </c>
      <c r="Y334" s="8" t="s">
        <v>51</v>
      </c>
      <c r="Z334" s="9">
        <v>45688</v>
      </c>
      <c r="AA334" s="8" t="s">
        <v>337</v>
      </c>
      <c r="AB334" s="8" t="s">
        <v>51</v>
      </c>
      <c r="AC334" s="11" t="s">
        <v>145</v>
      </c>
      <c r="AD334" s="11"/>
      <c r="AE334" s="11"/>
      <c r="AF334" s="11"/>
      <c r="AG334" s="122" t="s">
        <v>583</v>
      </c>
    </row>
    <row r="335" spans="4:33" ht="25.5" customHeight="1">
      <c r="D335" s="8">
        <v>323</v>
      </c>
      <c r="E335" s="8" t="s">
        <v>41</v>
      </c>
      <c r="F335" s="11">
        <v>1000682</v>
      </c>
      <c r="G335" s="11">
        <v>1</v>
      </c>
      <c r="H335" s="8" t="s">
        <v>142</v>
      </c>
      <c r="I335" s="8">
        <v>1065</v>
      </c>
      <c r="J335" s="8">
        <v>55925</v>
      </c>
      <c r="K335" s="9">
        <v>45526</v>
      </c>
      <c r="L335" s="8" t="s">
        <v>334</v>
      </c>
      <c r="M335" s="9">
        <v>45526</v>
      </c>
      <c r="N335" s="62" t="s">
        <v>334</v>
      </c>
      <c r="O335" s="8">
        <v>122</v>
      </c>
      <c r="P335" s="10">
        <v>4.806</v>
      </c>
      <c r="Q335" s="10" t="s">
        <v>51</v>
      </c>
      <c r="R335" s="8" t="s">
        <v>51</v>
      </c>
      <c r="S335" s="8" t="s">
        <v>8</v>
      </c>
      <c r="T335" s="8" t="s">
        <v>7</v>
      </c>
      <c r="U335" s="8" t="s">
        <v>7</v>
      </c>
      <c r="V335" s="9">
        <v>45625</v>
      </c>
      <c r="W335" s="8" t="s">
        <v>339</v>
      </c>
      <c r="X335" s="8" t="s">
        <v>753</v>
      </c>
      <c r="Y335" s="8" t="s">
        <v>51</v>
      </c>
      <c r="Z335" s="9">
        <v>45688</v>
      </c>
      <c r="AA335" s="8" t="s">
        <v>337</v>
      </c>
      <c r="AB335" s="8" t="s">
        <v>51</v>
      </c>
      <c r="AC335" s="11" t="s">
        <v>145</v>
      </c>
      <c r="AD335" s="11"/>
      <c r="AE335" s="11"/>
      <c r="AF335" s="11"/>
      <c r="AG335" s="122" t="s">
        <v>583</v>
      </c>
    </row>
    <row r="336" spans="4:33" ht="25.5" customHeight="1">
      <c r="D336" s="8">
        <v>324</v>
      </c>
      <c r="E336" s="8" t="s">
        <v>41</v>
      </c>
      <c r="F336" s="11">
        <v>1000683</v>
      </c>
      <c r="G336" s="11">
        <v>1</v>
      </c>
      <c r="H336" s="8" t="s">
        <v>142</v>
      </c>
      <c r="I336" s="8">
        <v>1065</v>
      </c>
      <c r="J336" s="8">
        <v>55925</v>
      </c>
      <c r="K336" s="9">
        <v>45526</v>
      </c>
      <c r="L336" s="8" t="s">
        <v>334</v>
      </c>
      <c r="M336" s="9">
        <v>45526</v>
      </c>
      <c r="N336" s="62" t="s">
        <v>334</v>
      </c>
      <c r="O336" s="8">
        <v>122</v>
      </c>
      <c r="P336" s="10">
        <v>0.49399999999999999</v>
      </c>
      <c r="Q336" s="10" t="s">
        <v>51</v>
      </c>
      <c r="R336" s="8" t="s">
        <v>51</v>
      </c>
      <c r="S336" s="8" t="s">
        <v>8</v>
      </c>
      <c r="T336" s="8" t="s">
        <v>7</v>
      </c>
      <c r="U336" s="8" t="s">
        <v>7</v>
      </c>
      <c r="V336" s="9">
        <v>45625</v>
      </c>
      <c r="W336" s="8" t="s">
        <v>339</v>
      </c>
      <c r="X336" s="8" t="s">
        <v>753</v>
      </c>
      <c r="Y336" s="8" t="s">
        <v>51</v>
      </c>
      <c r="Z336" s="9">
        <v>45688</v>
      </c>
      <c r="AA336" s="8" t="s">
        <v>337</v>
      </c>
      <c r="AB336" s="8" t="s">
        <v>51</v>
      </c>
      <c r="AC336" s="11" t="s">
        <v>145</v>
      </c>
      <c r="AD336" s="11"/>
      <c r="AE336" s="11"/>
      <c r="AF336" s="11"/>
      <c r="AG336" s="122" t="s">
        <v>583</v>
      </c>
    </row>
    <row r="337" spans="4:33" ht="25.5" customHeight="1">
      <c r="D337" s="8">
        <v>325</v>
      </c>
      <c r="E337" s="8" t="s">
        <v>41</v>
      </c>
      <c r="F337" s="11">
        <v>1000684</v>
      </c>
      <c r="G337" s="11">
        <v>1</v>
      </c>
      <c r="H337" s="8" t="s">
        <v>140</v>
      </c>
      <c r="I337" s="8">
        <v>1068</v>
      </c>
      <c r="J337" s="8">
        <v>55925</v>
      </c>
      <c r="K337" s="9">
        <v>45527</v>
      </c>
      <c r="L337" s="8" t="s">
        <v>334</v>
      </c>
      <c r="M337" s="9">
        <v>45527</v>
      </c>
      <c r="N337" s="62" t="s">
        <v>334</v>
      </c>
      <c r="O337" s="8">
        <v>124</v>
      </c>
      <c r="P337" s="10">
        <v>0.95599999999999996</v>
      </c>
      <c r="Q337" s="10" t="s">
        <v>50</v>
      </c>
      <c r="R337" s="8" t="s">
        <v>51</v>
      </c>
      <c r="S337" s="8" t="s">
        <v>7</v>
      </c>
      <c r="T337" s="8" t="s">
        <v>7</v>
      </c>
      <c r="U337" s="8" t="s">
        <v>7</v>
      </c>
      <c r="V337" s="9">
        <v>45625</v>
      </c>
      <c r="W337" s="8" t="s">
        <v>339</v>
      </c>
      <c r="X337" s="8" t="s">
        <v>753</v>
      </c>
      <c r="Y337" s="8" t="s">
        <v>51</v>
      </c>
      <c r="Z337" s="9">
        <v>45688</v>
      </c>
      <c r="AA337" s="8" t="s">
        <v>337</v>
      </c>
      <c r="AB337" s="8" t="s">
        <v>51</v>
      </c>
      <c r="AC337" s="11" t="s">
        <v>145</v>
      </c>
      <c r="AD337" s="11" t="s">
        <v>134</v>
      </c>
      <c r="AE337" s="11"/>
      <c r="AF337" s="11"/>
      <c r="AG337" s="122" t="s">
        <v>605</v>
      </c>
    </row>
    <row r="338" spans="4:33" ht="25.5" customHeight="1">
      <c r="D338" s="8">
        <v>326</v>
      </c>
      <c r="E338" s="8" t="s">
        <v>41</v>
      </c>
      <c r="F338" s="11">
        <v>1000685</v>
      </c>
      <c r="G338" s="11">
        <v>1</v>
      </c>
      <c r="H338" s="8" t="s">
        <v>140</v>
      </c>
      <c r="I338" s="8">
        <v>1068</v>
      </c>
      <c r="J338" s="8">
        <v>55925</v>
      </c>
      <c r="K338" s="9">
        <v>45527</v>
      </c>
      <c r="L338" s="8" t="s">
        <v>334</v>
      </c>
      <c r="M338" s="9">
        <v>45527</v>
      </c>
      <c r="N338" s="62" t="s">
        <v>334</v>
      </c>
      <c r="O338" s="8">
        <v>123</v>
      </c>
      <c r="P338" s="10">
        <v>0.65900000000000003</v>
      </c>
      <c r="Q338" s="10" t="s">
        <v>50</v>
      </c>
      <c r="R338" s="8" t="s">
        <v>51</v>
      </c>
      <c r="S338" s="8" t="s">
        <v>7</v>
      </c>
      <c r="T338" s="8" t="s">
        <v>7</v>
      </c>
      <c r="U338" s="8" t="s">
        <v>7</v>
      </c>
      <c r="V338" s="9">
        <v>45625</v>
      </c>
      <c r="W338" s="8" t="s">
        <v>339</v>
      </c>
      <c r="X338" s="8" t="s">
        <v>753</v>
      </c>
      <c r="Y338" s="8" t="s">
        <v>51</v>
      </c>
      <c r="Z338" s="9">
        <v>45688</v>
      </c>
      <c r="AA338" s="8" t="s">
        <v>337</v>
      </c>
      <c r="AB338" s="8" t="s">
        <v>51</v>
      </c>
      <c r="AC338" s="11" t="s">
        <v>145</v>
      </c>
      <c r="AD338" s="11" t="s">
        <v>134</v>
      </c>
      <c r="AE338" s="11"/>
      <c r="AF338" s="11"/>
      <c r="AG338" s="122" t="s">
        <v>603</v>
      </c>
    </row>
    <row r="339" spans="4:33" ht="25.5" customHeight="1">
      <c r="D339" s="8">
        <v>327</v>
      </c>
      <c r="E339" s="8" t="s">
        <v>41</v>
      </c>
      <c r="F339" s="11">
        <v>1000686</v>
      </c>
      <c r="G339" s="11">
        <v>1</v>
      </c>
      <c r="H339" s="8" t="s">
        <v>140</v>
      </c>
      <c r="I339" s="8">
        <v>1068</v>
      </c>
      <c r="J339" s="8">
        <v>55925</v>
      </c>
      <c r="K339" s="9">
        <v>45527</v>
      </c>
      <c r="L339" s="8" t="s">
        <v>334</v>
      </c>
      <c r="M339" s="9">
        <v>45527</v>
      </c>
      <c r="N339" s="62" t="s">
        <v>334</v>
      </c>
      <c r="O339" s="8">
        <v>123</v>
      </c>
      <c r="P339" s="10">
        <v>1.2809999999999999</v>
      </c>
      <c r="Q339" s="10" t="s">
        <v>51</v>
      </c>
      <c r="R339" s="8" t="s">
        <v>51</v>
      </c>
      <c r="S339" s="8" t="s">
        <v>8</v>
      </c>
      <c r="T339" s="8" t="s">
        <v>7</v>
      </c>
      <c r="U339" s="8" t="s">
        <v>7</v>
      </c>
      <c r="V339" s="9">
        <v>45625</v>
      </c>
      <c r="W339" s="8" t="s">
        <v>339</v>
      </c>
      <c r="X339" s="8" t="s">
        <v>753</v>
      </c>
      <c r="Y339" s="8" t="s">
        <v>51</v>
      </c>
      <c r="Z339" s="9">
        <v>45688</v>
      </c>
      <c r="AA339" s="8" t="s">
        <v>337</v>
      </c>
      <c r="AB339" s="8" t="s">
        <v>51</v>
      </c>
      <c r="AC339" s="11" t="s">
        <v>145</v>
      </c>
      <c r="AD339" s="11"/>
      <c r="AE339" s="11"/>
      <c r="AF339" s="11"/>
      <c r="AG339" s="122" t="s">
        <v>583</v>
      </c>
    </row>
    <row r="340" spans="4:33" ht="25.5" customHeight="1">
      <c r="D340" s="8">
        <v>328</v>
      </c>
      <c r="E340" s="8" t="s">
        <v>41</v>
      </c>
      <c r="F340" s="11">
        <v>1000687</v>
      </c>
      <c r="G340" s="11">
        <v>1</v>
      </c>
      <c r="H340" s="8" t="s">
        <v>141</v>
      </c>
      <c r="I340" s="8">
        <v>1067</v>
      </c>
      <c r="J340" s="8">
        <v>55925</v>
      </c>
      <c r="K340" s="9">
        <v>45527</v>
      </c>
      <c r="L340" s="8" t="s">
        <v>334</v>
      </c>
      <c r="M340" s="9">
        <v>45527</v>
      </c>
      <c r="N340" s="62" t="s">
        <v>334</v>
      </c>
      <c r="O340" s="8">
        <v>116</v>
      </c>
      <c r="P340" s="10">
        <v>5.6529999999999996</v>
      </c>
      <c r="Q340" s="10" t="s">
        <v>51</v>
      </c>
      <c r="R340" s="8" t="s">
        <v>51</v>
      </c>
      <c r="S340" s="8" t="s">
        <v>8</v>
      </c>
      <c r="T340" s="8" t="s">
        <v>7</v>
      </c>
      <c r="U340" s="8" t="s">
        <v>7</v>
      </c>
      <c r="V340" s="9">
        <v>45625</v>
      </c>
      <c r="W340" s="8" t="s">
        <v>339</v>
      </c>
      <c r="X340" s="8" t="s">
        <v>753</v>
      </c>
      <c r="Y340" s="8" t="s">
        <v>51</v>
      </c>
      <c r="Z340" s="9">
        <v>45688</v>
      </c>
      <c r="AA340" s="8" t="s">
        <v>337</v>
      </c>
      <c r="AB340" s="8" t="s">
        <v>51</v>
      </c>
      <c r="AC340" s="11" t="s">
        <v>145</v>
      </c>
      <c r="AD340" s="11"/>
      <c r="AE340" s="11"/>
      <c r="AF340" s="11"/>
      <c r="AG340" s="122" t="s">
        <v>583</v>
      </c>
    </row>
    <row r="341" spans="4:33" ht="25.5" customHeight="1">
      <c r="D341" s="8">
        <v>329</v>
      </c>
      <c r="E341" s="8" t="s">
        <v>41</v>
      </c>
      <c r="F341" s="11">
        <v>1000689</v>
      </c>
      <c r="G341" s="11">
        <v>1</v>
      </c>
      <c r="H341" s="8" t="s">
        <v>141</v>
      </c>
      <c r="I341" s="8">
        <v>1067</v>
      </c>
      <c r="J341" s="8">
        <v>55925</v>
      </c>
      <c r="K341" s="9">
        <v>45527</v>
      </c>
      <c r="L341" s="8" t="s">
        <v>334</v>
      </c>
      <c r="M341" s="9">
        <v>45527</v>
      </c>
      <c r="N341" s="62" t="s">
        <v>334</v>
      </c>
      <c r="O341" s="8">
        <v>115</v>
      </c>
      <c r="P341" s="10">
        <v>5.798</v>
      </c>
      <c r="Q341" s="10" t="s">
        <v>50</v>
      </c>
      <c r="R341" s="8" t="s">
        <v>51</v>
      </c>
      <c r="S341" s="8" t="s">
        <v>7</v>
      </c>
      <c r="T341" s="8" t="s">
        <v>7</v>
      </c>
      <c r="U341" s="8" t="s">
        <v>7</v>
      </c>
      <c r="V341" s="9">
        <v>45625</v>
      </c>
      <c r="W341" s="8" t="s">
        <v>339</v>
      </c>
      <c r="X341" s="8" t="s">
        <v>753</v>
      </c>
      <c r="Y341" s="8" t="s">
        <v>51</v>
      </c>
      <c r="Z341" s="9">
        <v>45688</v>
      </c>
      <c r="AA341" s="8" t="s">
        <v>337</v>
      </c>
      <c r="AB341" s="8" t="s">
        <v>51</v>
      </c>
      <c r="AC341" s="11" t="s">
        <v>145</v>
      </c>
      <c r="AD341" s="11" t="s">
        <v>134</v>
      </c>
      <c r="AE341" s="11"/>
      <c r="AF341" s="11"/>
      <c r="AG341" s="122" t="s">
        <v>601</v>
      </c>
    </row>
    <row r="342" spans="4:33" ht="25.5" customHeight="1">
      <c r="D342" s="8">
        <v>330</v>
      </c>
      <c r="E342" s="8" t="s">
        <v>41</v>
      </c>
      <c r="F342" s="11">
        <v>1000690</v>
      </c>
      <c r="G342" s="11">
        <v>1</v>
      </c>
      <c r="H342" s="8" t="s">
        <v>142</v>
      </c>
      <c r="I342" s="8">
        <v>1065</v>
      </c>
      <c r="J342" s="8">
        <v>55925</v>
      </c>
      <c r="K342" s="9">
        <v>45527</v>
      </c>
      <c r="L342" s="8" t="s">
        <v>334</v>
      </c>
      <c r="M342" s="9">
        <v>45527</v>
      </c>
      <c r="N342" s="62" t="s">
        <v>334</v>
      </c>
      <c r="O342" s="8">
        <v>124</v>
      </c>
      <c r="P342" s="10">
        <v>3.0819999999999999</v>
      </c>
      <c r="Q342" s="10" t="s">
        <v>51</v>
      </c>
      <c r="R342" s="8" t="s">
        <v>51</v>
      </c>
      <c r="S342" s="8" t="s">
        <v>8</v>
      </c>
      <c r="T342" s="8" t="s">
        <v>7</v>
      </c>
      <c r="U342" s="8" t="s">
        <v>7</v>
      </c>
      <c r="V342" s="9">
        <v>45625</v>
      </c>
      <c r="W342" s="8" t="s">
        <v>339</v>
      </c>
      <c r="X342" s="8" t="s">
        <v>753</v>
      </c>
      <c r="Y342" s="8" t="s">
        <v>51</v>
      </c>
      <c r="Z342" s="9">
        <v>45688</v>
      </c>
      <c r="AA342" s="8" t="s">
        <v>337</v>
      </c>
      <c r="AB342" s="8" t="s">
        <v>51</v>
      </c>
      <c r="AC342" s="11" t="s">
        <v>145</v>
      </c>
      <c r="AD342" s="11"/>
      <c r="AE342" s="11"/>
      <c r="AF342" s="11"/>
      <c r="AG342" s="122" t="s">
        <v>583</v>
      </c>
    </row>
    <row r="343" spans="4:33" ht="25.5" customHeight="1">
      <c r="D343" s="8">
        <v>331</v>
      </c>
      <c r="E343" s="8" t="s">
        <v>41</v>
      </c>
      <c r="F343" s="11">
        <v>1000691</v>
      </c>
      <c r="G343" s="11">
        <v>1</v>
      </c>
      <c r="H343" s="8" t="s">
        <v>142</v>
      </c>
      <c r="I343" s="8">
        <v>1065</v>
      </c>
      <c r="J343" s="8">
        <v>55925</v>
      </c>
      <c r="K343" s="9">
        <v>45527</v>
      </c>
      <c r="L343" s="8" t="s">
        <v>334</v>
      </c>
      <c r="M343" s="9">
        <v>45527</v>
      </c>
      <c r="N343" s="62" t="s">
        <v>334</v>
      </c>
      <c r="O343" s="8">
        <v>123</v>
      </c>
      <c r="P343" s="10">
        <v>3.1920000000000002</v>
      </c>
      <c r="Q343" s="10" t="s">
        <v>51</v>
      </c>
      <c r="R343" s="8" t="s">
        <v>51</v>
      </c>
      <c r="S343" s="8" t="s">
        <v>7</v>
      </c>
      <c r="T343" s="8" t="s">
        <v>7</v>
      </c>
      <c r="U343" s="8" t="s">
        <v>7</v>
      </c>
      <c r="V343" s="9">
        <v>45625</v>
      </c>
      <c r="W343" s="8" t="s">
        <v>339</v>
      </c>
      <c r="X343" s="8" t="s">
        <v>753</v>
      </c>
      <c r="Y343" s="8" t="s">
        <v>51</v>
      </c>
      <c r="Z343" s="9">
        <v>45688</v>
      </c>
      <c r="AA343" s="8" t="s">
        <v>337</v>
      </c>
      <c r="AB343" s="8" t="s">
        <v>51</v>
      </c>
      <c r="AC343" s="11" t="s">
        <v>145</v>
      </c>
      <c r="AD343" s="11" t="s">
        <v>134</v>
      </c>
      <c r="AE343" s="11"/>
      <c r="AF343" s="11"/>
      <c r="AG343" s="122" t="s">
        <v>598</v>
      </c>
    </row>
    <row r="344" spans="4:33" ht="25.5" customHeight="1">
      <c r="D344" s="8">
        <v>332</v>
      </c>
      <c r="E344" s="8" t="s">
        <v>41</v>
      </c>
      <c r="F344" s="11">
        <v>1000692</v>
      </c>
      <c r="G344" s="11">
        <v>1</v>
      </c>
      <c r="H344" s="8" t="s">
        <v>142</v>
      </c>
      <c r="I344" s="8">
        <v>1065</v>
      </c>
      <c r="J344" s="8">
        <v>55925</v>
      </c>
      <c r="K344" s="9">
        <v>45527</v>
      </c>
      <c r="L344" s="8" t="s">
        <v>334</v>
      </c>
      <c r="M344" s="9">
        <v>45527</v>
      </c>
      <c r="N344" s="62" t="s">
        <v>334</v>
      </c>
      <c r="O344" s="8">
        <v>122</v>
      </c>
      <c r="P344" s="10">
        <v>0.73199999999999998</v>
      </c>
      <c r="Q344" s="10" t="s">
        <v>50</v>
      </c>
      <c r="R344" s="8" t="s">
        <v>51</v>
      </c>
      <c r="S344" s="8" t="s">
        <v>7</v>
      </c>
      <c r="T344" s="8" t="s">
        <v>7</v>
      </c>
      <c r="U344" s="8" t="s">
        <v>7</v>
      </c>
      <c r="V344" s="9">
        <v>45625</v>
      </c>
      <c r="W344" s="8" t="s">
        <v>339</v>
      </c>
      <c r="X344" s="8" t="s">
        <v>753</v>
      </c>
      <c r="Y344" s="8" t="s">
        <v>51</v>
      </c>
      <c r="Z344" s="9">
        <v>45688</v>
      </c>
      <c r="AA344" s="8" t="s">
        <v>337</v>
      </c>
      <c r="AB344" s="8" t="s">
        <v>51</v>
      </c>
      <c r="AC344" s="11" t="s">
        <v>145</v>
      </c>
      <c r="AD344" s="11" t="s">
        <v>134</v>
      </c>
      <c r="AE344" s="11"/>
      <c r="AF344" s="11"/>
      <c r="AG344" s="122" t="s">
        <v>610</v>
      </c>
    </row>
    <row r="345" spans="4:33" ht="25.5" customHeight="1">
      <c r="D345" s="8">
        <v>333</v>
      </c>
      <c r="E345" s="8" t="s">
        <v>41</v>
      </c>
      <c r="F345" s="11">
        <v>1000693</v>
      </c>
      <c r="G345" s="11">
        <v>1</v>
      </c>
      <c r="H345" s="8" t="s">
        <v>140</v>
      </c>
      <c r="I345" s="8">
        <v>1068</v>
      </c>
      <c r="J345" s="8">
        <v>55925</v>
      </c>
      <c r="K345" s="9">
        <v>45530</v>
      </c>
      <c r="L345" s="8" t="s">
        <v>334</v>
      </c>
      <c r="M345" s="9">
        <v>45530</v>
      </c>
      <c r="N345" s="62" t="s">
        <v>334</v>
      </c>
      <c r="O345" s="8">
        <v>123</v>
      </c>
      <c r="P345" s="10">
        <v>4.6589999999999998</v>
      </c>
      <c r="Q345" s="10" t="s">
        <v>51</v>
      </c>
      <c r="R345" s="8" t="s">
        <v>51</v>
      </c>
      <c r="S345" s="8" t="s">
        <v>8</v>
      </c>
      <c r="T345" s="8" t="s">
        <v>7</v>
      </c>
      <c r="U345" s="8" t="s">
        <v>7</v>
      </c>
      <c r="V345" s="9">
        <v>45625</v>
      </c>
      <c r="W345" s="8" t="s">
        <v>339</v>
      </c>
      <c r="X345" s="8" t="s">
        <v>753</v>
      </c>
      <c r="Y345" s="8" t="s">
        <v>51</v>
      </c>
      <c r="Z345" s="9">
        <v>45688</v>
      </c>
      <c r="AA345" s="8" t="s">
        <v>337</v>
      </c>
      <c r="AB345" s="8" t="s">
        <v>51</v>
      </c>
      <c r="AC345" s="11" t="s">
        <v>145</v>
      </c>
      <c r="AD345" s="11"/>
      <c r="AE345" s="11"/>
      <c r="AF345" s="11"/>
      <c r="AG345" s="11" t="s">
        <v>566</v>
      </c>
    </row>
    <row r="346" spans="4:33" ht="25.5" customHeight="1">
      <c r="D346" s="8">
        <v>334</v>
      </c>
      <c r="E346" s="8" t="s">
        <v>41</v>
      </c>
      <c r="F346" s="11">
        <v>1000694</v>
      </c>
      <c r="G346" s="11">
        <v>1</v>
      </c>
      <c r="H346" s="8" t="s">
        <v>140</v>
      </c>
      <c r="I346" s="8">
        <v>1068</v>
      </c>
      <c r="J346" s="8">
        <v>55925</v>
      </c>
      <c r="K346" s="9">
        <v>45530</v>
      </c>
      <c r="L346" s="8" t="s">
        <v>334</v>
      </c>
      <c r="M346" s="9">
        <v>45530</v>
      </c>
      <c r="N346" s="62" t="s">
        <v>334</v>
      </c>
      <c r="O346" s="8">
        <v>123</v>
      </c>
      <c r="P346" s="10">
        <v>0.63</v>
      </c>
      <c r="Q346" s="10" t="s">
        <v>51</v>
      </c>
      <c r="R346" s="8" t="s">
        <v>51</v>
      </c>
      <c r="S346" s="8" t="s">
        <v>8</v>
      </c>
      <c r="T346" s="8" t="s">
        <v>7</v>
      </c>
      <c r="U346" s="8" t="s">
        <v>7</v>
      </c>
      <c r="V346" s="9">
        <v>45625</v>
      </c>
      <c r="W346" s="8" t="s">
        <v>339</v>
      </c>
      <c r="X346" s="8" t="s">
        <v>753</v>
      </c>
      <c r="Y346" s="8" t="s">
        <v>51</v>
      </c>
      <c r="Z346" s="9">
        <v>45688</v>
      </c>
      <c r="AA346" s="8" t="s">
        <v>337</v>
      </c>
      <c r="AB346" s="8" t="s">
        <v>51</v>
      </c>
      <c r="AC346" s="11" t="s">
        <v>145</v>
      </c>
      <c r="AD346" s="11"/>
      <c r="AE346" s="11"/>
      <c r="AF346" s="11"/>
      <c r="AG346" s="11" t="s">
        <v>566</v>
      </c>
    </row>
    <row r="347" spans="4:33" ht="25.5" customHeight="1">
      <c r="D347" s="8">
        <v>335</v>
      </c>
      <c r="E347" s="8" t="s">
        <v>41</v>
      </c>
      <c r="F347" s="11">
        <v>1000695</v>
      </c>
      <c r="G347" s="11">
        <v>1</v>
      </c>
      <c r="H347" s="8" t="s">
        <v>140</v>
      </c>
      <c r="I347" s="8">
        <v>1068</v>
      </c>
      <c r="J347" s="8">
        <v>55925</v>
      </c>
      <c r="K347" s="9">
        <v>45530</v>
      </c>
      <c r="L347" s="8" t="s">
        <v>334</v>
      </c>
      <c r="M347" s="9">
        <v>45530</v>
      </c>
      <c r="N347" s="62" t="s">
        <v>334</v>
      </c>
      <c r="O347" s="8">
        <v>123</v>
      </c>
      <c r="P347" s="10">
        <v>1.6739999999999999</v>
      </c>
      <c r="Q347" s="10" t="s">
        <v>50</v>
      </c>
      <c r="R347" s="8" t="s">
        <v>51</v>
      </c>
      <c r="S347" s="8" t="s">
        <v>7</v>
      </c>
      <c r="T347" s="8" t="s">
        <v>7</v>
      </c>
      <c r="U347" s="8" t="s">
        <v>7</v>
      </c>
      <c r="V347" s="9">
        <v>45625</v>
      </c>
      <c r="W347" s="8" t="s">
        <v>339</v>
      </c>
      <c r="X347" s="8" t="s">
        <v>753</v>
      </c>
      <c r="Y347" s="8" t="s">
        <v>51</v>
      </c>
      <c r="Z347" s="9">
        <v>45688</v>
      </c>
      <c r="AA347" s="8" t="s">
        <v>337</v>
      </c>
      <c r="AB347" s="8" t="s">
        <v>51</v>
      </c>
      <c r="AC347" s="11" t="s">
        <v>147</v>
      </c>
      <c r="AD347" s="11"/>
      <c r="AE347" s="11"/>
      <c r="AF347" s="11"/>
      <c r="AG347" s="11" t="s">
        <v>1343</v>
      </c>
    </row>
    <row r="348" spans="4:33" ht="25.5" customHeight="1">
      <c r="D348" s="8">
        <v>336</v>
      </c>
      <c r="E348" s="8" t="s">
        <v>41</v>
      </c>
      <c r="F348" s="11">
        <v>1000696</v>
      </c>
      <c r="G348" s="11">
        <v>1</v>
      </c>
      <c r="H348" s="8" t="s">
        <v>141</v>
      </c>
      <c r="I348" s="8">
        <v>1066</v>
      </c>
      <c r="J348" s="8">
        <v>55925</v>
      </c>
      <c r="K348" s="9">
        <v>45530</v>
      </c>
      <c r="L348" s="8" t="s">
        <v>334</v>
      </c>
      <c r="M348" s="9">
        <v>45530</v>
      </c>
      <c r="N348" s="62" t="s">
        <v>334</v>
      </c>
      <c r="O348" s="8">
        <v>122</v>
      </c>
      <c r="P348" s="10">
        <v>2.4289999999999998</v>
      </c>
      <c r="Q348" s="10" t="s">
        <v>50</v>
      </c>
      <c r="R348" s="8" t="s">
        <v>51</v>
      </c>
      <c r="S348" s="8" t="s">
        <v>7</v>
      </c>
      <c r="T348" s="8" t="s">
        <v>7</v>
      </c>
      <c r="U348" s="8" t="s">
        <v>7</v>
      </c>
      <c r="V348" s="9">
        <v>45625</v>
      </c>
      <c r="W348" s="8" t="s">
        <v>339</v>
      </c>
      <c r="X348" s="8" t="s">
        <v>753</v>
      </c>
      <c r="Y348" s="8" t="s">
        <v>51</v>
      </c>
      <c r="Z348" s="9">
        <v>45688</v>
      </c>
      <c r="AA348" s="8" t="s">
        <v>337</v>
      </c>
      <c r="AB348" s="8" t="s">
        <v>51</v>
      </c>
      <c r="AC348" s="11" t="s">
        <v>147</v>
      </c>
      <c r="AD348" s="11"/>
      <c r="AE348" s="11"/>
      <c r="AF348" s="11"/>
      <c r="AG348" s="11" t="s">
        <v>1343</v>
      </c>
    </row>
    <row r="349" spans="4:33" ht="25.5" customHeight="1">
      <c r="D349" s="8">
        <v>337</v>
      </c>
      <c r="E349" s="8" t="s">
        <v>41</v>
      </c>
      <c r="F349" s="11">
        <v>1000698</v>
      </c>
      <c r="G349" s="11">
        <v>1</v>
      </c>
      <c r="H349" s="8" t="s">
        <v>141</v>
      </c>
      <c r="I349" s="8">
        <v>1066</v>
      </c>
      <c r="J349" s="8">
        <v>55925</v>
      </c>
      <c r="K349" s="9">
        <v>45530</v>
      </c>
      <c r="L349" s="8" t="s">
        <v>334</v>
      </c>
      <c r="M349" s="9">
        <v>45530</v>
      </c>
      <c r="N349" s="62" t="s">
        <v>334</v>
      </c>
      <c r="O349" s="8">
        <v>122</v>
      </c>
      <c r="P349" s="10">
        <v>0.38100000000000001</v>
      </c>
      <c r="Q349" s="10" t="s">
        <v>50</v>
      </c>
      <c r="R349" s="8" t="s">
        <v>51</v>
      </c>
      <c r="S349" s="8" t="s">
        <v>7</v>
      </c>
      <c r="T349" s="8" t="s">
        <v>7</v>
      </c>
      <c r="U349" s="8" t="s">
        <v>7</v>
      </c>
      <c r="V349" s="9">
        <v>45625</v>
      </c>
      <c r="W349" s="8" t="s">
        <v>339</v>
      </c>
      <c r="X349" s="8" t="s">
        <v>753</v>
      </c>
      <c r="Y349" s="8" t="s">
        <v>51</v>
      </c>
      <c r="Z349" s="9">
        <v>45688</v>
      </c>
      <c r="AA349" s="8" t="s">
        <v>337</v>
      </c>
      <c r="AB349" s="8" t="s">
        <v>51</v>
      </c>
      <c r="AC349" s="11" t="s">
        <v>147</v>
      </c>
      <c r="AD349" s="11"/>
      <c r="AE349" s="11"/>
      <c r="AF349" s="11"/>
      <c r="AG349" s="11" t="s">
        <v>1343</v>
      </c>
    </row>
    <row r="350" spans="4:33" ht="25.5" customHeight="1">
      <c r="D350" s="8">
        <v>338</v>
      </c>
      <c r="E350" s="8" t="s">
        <v>41</v>
      </c>
      <c r="F350" s="11">
        <v>1000699</v>
      </c>
      <c r="G350" s="11">
        <v>1</v>
      </c>
      <c r="H350" s="8" t="s">
        <v>142</v>
      </c>
      <c r="I350" s="8">
        <v>1065</v>
      </c>
      <c r="J350" s="8">
        <v>55925</v>
      </c>
      <c r="K350" s="9">
        <v>45530</v>
      </c>
      <c r="L350" s="8" t="s">
        <v>334</v>
      </c>
      <c r="M350" s="9">
        <v>45530</v>
      </c>
      <c r="N350" s="62" t="s">
        <v>334</v>
      </c>
      <c r="O350" s="8">
        <v>124</v>
      </c>
      <c r="P350" s="10">
        <v>1.7609999999999999</v>
      </c>
      <c r="Q350" s="10" t="s">
        <v>51</v>
      </c>
      <c r="R350" s="8" t="s">
        <v>51</v>
      </c>
      <c r="S350" s="8" t="s">
        <v>8</v>
      </c>
      <c r="T350" s="8" t="s">
        <v>7</v>
      </c>
      <c r="U350" s="8" t="s">
        <v>7</v>
      </c>
      <c r="V350" s="9">
        <v>45625</v>
      </c>
      <c r="W350" s="8" t="s">
        <v>339</v>
      </c>
      <c r="X350" s="8" t="s">
        <v>753</v>
      </c>
      <c r="Y350" s="8" t="s">
        <v>51</v>
      </c>
      <c r="Z350" s="9">
        <v>45688</v>
      </c>
      <c r="AA350" s="8" t="s">
        <v>337</v>
      </c>
      <c r="AB350" s="8" t="s">
        <v>51</v>
      </c>
      <c r="AC350" s="11" t="s">
        <v>145</v>
      </c>
      <c r="AD350" s="11"/>
      <c r="AE350" s="11"/>
      <c r="AF350" s="11"/>
      <c r="AG350" s="11" t="s">
        <v>566</v>
      </c>
    </row>
    <row r="351" spans="4:33" ht="25.5" customHeight="1">
      <c r="D351" s="8">
        <v>339</v>
      </c>
      <c r="E351" s="8" t="s">
        <v>41</v>
      </c>
      <c r="F351" s="11">
        <v>1000701</v>
      </c>
      <c r="G351" s="11">
        <v>1</v>
      </c>
      <c r="H351" s="8" t="s">
        <v>142</v>
      </c>
      <c r="I351" s="8">
        <v>1065</v>
      </c>
      <c r="J351" s="8">
        <v>55925</v>
      </c>
      <c r="K351" s="9">
        <v>45530</v>
      </c>
      <c r="L351" s="8" t="s">
        <v>334</v>
      </c>
      <c r="M351" s="9">
        <v>45530</v>
      </c>
      <c r="N351" s="62" t="s">
        <v>334</v>
      </c>
      <c r="O351" s="8">
        <v>122</v>
      </c>
      <c r="P351" s="10">
        <v>0.442</v>
      </c>
      <c r="Q351" s="10" t="s">
        <v>51</v>
      </c>
      <c r="R351" s="8" t="s">
        <v>51</v>
      </c>
      <c r="S351" s="8" t="s">
        <v>8</v>
      </c>
      <c r="T351" s="8" t="s">
        <v>7</v>
      </c>
      <c r="U351" s="8" t="s">
        <v>7</v>
      </c>
      <c r="V351" s="9">
        <v>45625</v>
      </c>
      <c r="W351" s="8" t="s">
        <v>339</v>
      </c>
      <c r="X351" s="8" t="s">
        <v>753</v>
      </c>
      <c r="Y351" s="8" t="s">
        <v>51</v>
      </c>
      <c r="Z351" s="9">
        <v>45688</v>
      </c>
      <c r="AA351" s="8" t="s">
        <v>337</v>
      </c>
      <c r="AB351" s="8" t="s">
        <v>51</v>
      </c>
      <c r="AC351" s="11" t="s">
        <v>145</v>
      </c>
      <c r="AD351" s="11"/>
      <c r="AE351" s="11"/>
      <c r="AF351" s="11"/>
      <c r="AG351" s="11" t="s">
        <v>566</v>
      </c>
    </row>
    <row r="352" spans="4:33" ht="25.5" customHeight="1">
      <c r="D352" s="8">
        <v>340</v>
      </c>
      <c r="E352" s="8" t="s">
        <v>41</v>
      </c>
      <c r="F352" s="11">
        <v>1000702</v>
      </c>
      <c r="G352" s="11">
        <v>1</v>
      </c>
      <c r="H352" s="8" t="s">
        <v>140</v>
      </c>
      <c r="I352" s="8">
        <v>1068</v>
      </c>
      <c r="J352" s="8">
        <v>55925</v>
      </c>
      <c r="K352" s="9">
        <v>45531</v>
      </c>
      <c r="L352" s="8" t="s">
        <v>334</v>
      </c>
      <c r="M352" s="9">
        <v>45531</v>
      </c>
      <c r="N352" s="62" t="s">
        <v>334</v>
      </c>
      <c r="O352" s="8">
        <v>124</v>
      </c>
      <c r="P352" s="10">
        <v>3.5110000000000001</v>
      </c>
      <c r="Q352" s="10" t="s">
        <v>50</v>
      </c>
      <c r="R352" s="8" t="s">
        <v>51</v>
      </c>
      <c r="S352" s="8" t="s">
        <v>7</v>
      </c>
      <c r="T352" s="8" t="s">
        <v>7</v>
      </c>
      <c r="U352" s="8" t="s">
        <v>7</v>
      </c>
      <c r="V352" s="9">
        <v>45625</v>
      </c>
      <c r="W352" s="8" t="s">
        <v>339</v>
      </c>
      <c r="X352" s="8" t="s">
        <v>753</v>
      </c>
      <c r="Y352" s="8" t="s">
        <v>51</v>
      </c>
      <c r="Z352" s="9">
        <v>45688</v>
      </c>
      <c r="AA352" s="8" t="s">
        <v>337</v>
      </c>
      <c r="AB352" s="8" t="s">
        <v>51</v>
      </c>
      <c r="AC352" s="11" t="s">
        <v>145</v>
      </c>
      <c r="AD352" s="11" t="s">
        <v>134</v>
      </c>
      <c r="AE352" s="11"/>
      <c r="AF352" s="11"/>
      <c r="AG352" s="122" t="s">
        <v>661</v>
      </c>
    </row>
    <row r="353" spans="4:33" ht="25.5" customHeight="1">
      <c r="D353" s="8">
        <v>341</v>
      </c>
      <c r="E353" s="8" t="s">
        <v>41</v>
      </c>
      <c r="F353" s="11">
        <v>1000704</v>
      </c>
      <c r="G353" s="11">
        <v>1</v>
      </c>
      <c r="H353" s="8" t="s">
        <v>140</v>
      </c>
      <c r="I353" s="8">
        <v>1068</v>
      </c>
      <c r="J353" s="8">
        <v>55925</v>
      </c>
      <c r="K353" s="9">
        <v>45531</v>
      </c>
      <c r="L353" s="8" t="s">
        <v>334</v>
      </c>
      <c r="M353" s="9">
        <v>45531</v>
      </c>
      <c r="N353" s="62" t="s">
        <v>334</v>
      </c>
      <c r="O353" s="8">
        <v>123</v>
      </c>
      <c r="P353" s="10">
        <v>0.624</v>
      </c>
      <c r="Q353" s="10" t="s">
        <v>50</v>
      </c>
      <c r="R353" s="8" t="s">
        <v>51</v>
      </c>
      <c r="S353" s="8" t="s">
        <v>7</v>
      </c>
      <c r="T353" s="8" t="s">
        <v>7</v>
      </c>
      <c r="U353" s="8" t="s">
        <v>7</v>
      </c>
      <c r="V353" s="9">
        <v>45625</v>
      </c>
      <c r="W353" s="8" t="s">
        <v>339</v>
      </c>
      <c r="X353" s="8" t="s">
        <v>753</v>
      </c>
      <c r="Y353" s="8" t="s">
        <v>51</v>
      </c>
      <c r="Z353" s="9">
        <v>45688</v>
      </c>
      <c r="AA353" s="8" t="s">
        <v>337</v>
      </c>
      <c r="AB353" s="8" t="s">
        <v>51</v>
      </c>
      <c r="AC353" s="11" t="s">
        <v>148</v>
      </c>
      <c r="AD353" s="11"/>
      <c r="AE353" s="11"/>
      <c r="AF353" s="11"/>
      <c r="AG353" s="122" t="s">
        <v>1180</v>
      </c>
    </row>
    <row r="354" spans="4:33" ht="25.5" customHeight="1">
      <c r="D354" s="8">
        <v>342</v>
      </c>
      <c r="E354" s="8" t="s">
        <v>41</v>
      </c>
      <c r="F354" s="11">
        <v>1000705</v>
      </c>
      <c r="G354" s="11">
        <v>1</v>
      </c>
      <c r="H354" s="8" t="s">
        <v>141</v>
      </c>
      <c r="I354" s="8">
        <v>1066</v>
      </c>
      <c r="J354" s="8">
        <v>55925</v>
      </c>
      <c r="K354" s="9">
        <v>45531</v>
      </c>
      <c r="L354" s="8" t="s">
        <v>334</v>
      </c>
      <c r="M354" s="9">
        <v>45531</v>
      </c>
      <c r="N354" s="62" t="s">
        <v>334</v>
      </c>
      <c r="O354" s="8">
        <v>122</v>
      </c>
      <c r="P354" s="10">
        <v>4.0090000000000003</v>
      </c>
      <c r="Q354" s="10" t="s">
        <v>50</v>
      </c>
      <c r="R354" s="8" t="s">
        <v>51</v>
      </c>
      <c r="S354" s="8" t="s">
        <v>7</v>
      </c>
      <c r="T354" s="8" t="s">
        <v>7</v>
      </c>
      <c r="U354" s="8" t="s">
        <v>7</v>
      </c>
      <c r="V354" s="9">
        <v>45625</v>
      </c>
      <c r="W354" s="8" t="s">
        <v>339</v>
      </c>
      <c r="X354" s="8" t="s">
        <v>753</v>
      </c>
      <c r="Y354" s="8" t="s">
        <v>51</v>
      </c>
      <c r="Z354" s="9">
        <v>45688</v>
      </c>
      <c r="AA354" s="8" t="s">
        <v>337</v>
      </c>
      <c r="AB354" s="8" t="s">
        <v>51</v>
      </c>
      <c r="AC354" s="11" t="s">
        <v>145</v>
      </c>
      <c r="AD354" s="11" t="s">
        <v>134</v>
      </c>
      <c r="AE354" s="11"/>
      <c r="AF354" s="11"/>
      <c r="AG354" s="122" t="s">
        <v>663</v>
      </c>
    </row>
    <row r="355" spans="4:33" ht="25.5" customHeight="1">
      <c r="D355" s="8">
        <v>343</v>
      </c>
      <c r="E355" s="8" t="s">
        <v>41</v>
      </c>
      <c r="F355" s="11">
        <v>1000706</v>
      </c>
      <c r="G355" s="11">
        <v>1</v>
      </c>
      <c r="H355" s="8" t="s">
        <v>141</v>
      </c>
      <c r="I355" s="8">
        <v>1066</v>
      </c>
      <c r="J355" s="8">
        <v>55925</v>
      </c>
      <c r="K355" s="9">
        <v>45531</v>
      </c>
      <c r="L355" s="8" t="s">
        <v>334</v>
      </c>
      <c r="M355" s="9">
        <v>45531</v>
      </c>
      <c r="N355" s="62" t="s">
        <v>334</v>
      </c>
      <c r="O355" s="8">
        <v>122</v>
      </c>
      <c r="P355" s="10">
        <v>3.2629999999999999</v>
      </c>
      <c r="Q355" s="10" t="s">
        <v>50</v>
      </c>
      <c r="R355" s="8" t="s">
        <v>51</v>
      </c>
      <c r="S355" s="8" t="s">
        <v>7</v>
      </c>
      <c r="V355" s="9"/>
      <c r="Z355" s="9"/>
      <c r="AC355" s="11"/>
      <c r="AD355" s="11"/>
      <c r="AE355" s="11"/>
      <c r="AF355" s="11"/>
      <c r="AG355" s="122" t="s">
        <v>774</v>
      </c>
    </row>
    <row r="356" spans="4:33" ht="25.5" customHeight="1">
      <c r="D356" s="8">
        <v>344</v>
      </c>
      <c r="E356" s="8" t="s">
        <v>41</v>
      </c>
      <c r="F356" s="11">
        <v>1000707</v>
      </c>
      <c r="G356" s="11">
        <v>1</v>
      </c>
      <c r="H356" s="8" t="s">
        <v>141</v>
      </c>
      <c r="I356" s="8">
        <v>1066</v>
      </c>
      <c r="J356" s="8">
        <v>55925</v>
      </c>
      <c r="K356" s="9">
        <v>45531</v>
      </c>
      <c r="L356" s="8" t="s">
        <v>334</v>
      </c>
      <c r="M356" s="9">
        <v>45531</v>
      </c>
      <c r="N356" s="62" t="s">
        <v>334</v>
      </c>
      <c r="O356" s="8">
        <v>121</v>
      </c>
      <c r="P356" s="10">
        <v>0.49199999999999999</v>
      </c>
      <c r="Q356" s="10" t="s">
        <v>50</v>
      </c>
      <c r="R356" s="8" t="s">
        <v>51</v>
      </c>
      <c r="S356" s="8" t="s">
        <v>7</v>
      </c>
      <c r="V356" s="9"/>
      <c r="Z356" s="9"/>
      <c r="AC356" s="11"/>
      <c r="AD356" s="11"/>
      <c r="AE356" s="11"/>
      <c r="AF356" s="11"/>
      <c r="AG356" s="122" t="s">
        <v>776</v>
      </c>
    </row>
    <row r="357" spans="4:33" ht="25.5" customHeight="1">
      <c r="D357" s="8">
        <v>345</v>
      </c>
      <c r="E357" s="8" t="s">
        <v>41</v>
      </c>
      <c r="F357" s="11">
        <v>1000711</v>
      </c>
      <c r="G357" s="11">
        <v>1</v>
      </c>
      <c r="H357" s="8" t="s">
        <v>140</v>
      </c>
      <c r="I357" s="8">
        <v>1065</v>
      </c>
      <c r="J357" s="8">
        <v>55925</v>
      </c>
      <c r="K357" s="9">
        <v>45532</v>
      </c>
      <c r="L357" s="8" t="s">
        <v>334</v>
      </c>
      <c r="M357" s="9">
        <v>45532</v>
      </c>
      <c r="N357" s="62" t="s">
        <v>334</v>
      </c>
      <c r="O357" s="8">
        <v>124</v>
      </c>
      <c r="P357" s="10">
        <v>3.6539999999999999</v>
      </c>
      <c r="Q357" s="10" t="s">
        <v>50</v>
      </c>
      <c r="R357" s="8" t="s">
        <v>51</v>
      </c>
      <c r="S357" s="8" t="s">
        <v>7</v>
      </c>
      <c r="T357" s="8" t="s">
        <v>7</v>
      </c>
      <c r="U357" s="8" t="s">
        <v>7</v>
      </c>
      <c r="V357" s="9">
        <v>45625</v>
      </c>
      <c r="W357" s="8" t="s">
        <v>339</v>
      </c>
      <c r="X357" s="8" t="s">
        <v>753</v>
      </c>
      <c r="Y357" s="8" t="s">
        <v>51</v>
      </c>
      <c r="Z357" s="9">
        <v>45688</v>
      </c>
      <c r="AA357" s="8" t="s">
        <v>337</v>
      </c>
      <c r="AB357" s="8" t="s">
        <v>51</v>
      </c>
      <c r="AC357" s="11" t="s">
        <v>148</v>
      </c>
      <c r="AD357" s="11"/>
      <c r="AE357" s="11"/>
      <c r="AF357" s="11"/>
      <c r="AG357" s="122" t="s">
        <v>1519</v>
      </c>
    </row>
    <row r="358" spans="4:33" ht="25.5" customHeight="1">
      <c r="D358" s="8">
        <v>346</v>
      </c>
      <c r="E358" s="8" t="s">
        <v>41</v>
      </c>
      <c r="F358" s="11">
        <v>1000712</v>
      </c>
      <c r="G358" s="11">
        <v>1</v>
      </c>
      <c r="H358" s="8" t="s">
        <v>140</v>
      </c>
      <c r="I358" s="8">
        <v>1065</v>
      </c>
      <c r="J358" s="8">
        <v>55925</v>
      </c>
      <c r="K358" s="9">
        <v>45532</v>
      </c>
      <c r="L358" s="8" t="s">
        <v>334</v>
      </c>
      <c r="M358" s="9">
        <v>45532</v>
      </c>
      <c r="N358" s="62" t="s">
        <v>334</v>
      </c>
      <c r="O358" s="8">
        <v>124</v>
      </c>
      <c r="P358" s="10">
        <v>2.1890000000000001</v>
      </c>
      <c r="Q358" s="10" t="s">
        <v>50</v>
      </c>
      <c r="R358" s="8" t="s">
        <v>51</v>
      </c>
      <c r="S358" s="8" t="s">
        <v>7</v>
      </c>
      <c r="T358" s="8" t="s">
        <v>7</v>
      </c>
      <c r="U358" s="8" t="s">
        <v>7</v>
      </c>
      <c r="V358" s="9">
        <v>45625</v>
      </c>
      <c r="W358" s="8" t="s">
        <v>339</v>
      </c>
      <c r="X358" s="8" t="s">
        <v>753</v>
      </c>
      <c r="Y358" s="8" t="s">
        <v>51</v>
      </c>
      <c r="Z358" s="9">
        <v>45688</v>
      </c>
      <c r="AA358" s="8" t="s">
        <v>337</v>
      </c>
      <c r="AB358" s="8" t="s">
        <v>51</v>
      </c>
      <c r="AC358" s="11" t="s">
        <v>148</v>
      </c>
      <c r="AD358" s="11"/>
      <c r="AE358" s="11"/>
      <c r="AF358" s="11"/>
      <c r="AG358" s="122" t="s">
        <v>1521</v>
      </c>
    </row>
    <row r="359" spans="4:33" ht="25.5" customHeight="1">
      <c r="D359" s="8">
        <v>347</v>
      </c>
      <c r="E359" s="8" t="s">
        <v>41</v>
      </c>
      <c r="F359" s="11">
        <v>1000713</v>
      </c>
      <c r="G359" s="11">
        <v>1</v>
      </c>
      <c r="H359" s="8" t="s">
        <v>140</v>
      </c>
      <c r="I359" s="8">
        <v>1065</v>
      </c>
      <c r="J359" s="8">
        <v>55925</v>
      </c>
      <c r="K359" s="9">
        <v>45532</v>
      </c>
      <c r="L359" s="8" t="s">
        <v>334</v>
      </c>
      <c r="M359" s="9">
        <v>45532</v>
      </c>
      <c r="N359" s="62" t="s">
        <v>334</v>
      </c>
      <c r="O359" s="8">
        <v>123</v>
      </c>
      <c r="P359" s="10">
        <v>2.5459999999999998</v>
      </c>
      <c r="Q359" s="10" t="s">
        <v>50</v>
      </c>
      <c r="R359" s="8" t="s">
        <v>51</v>
      </c>
      <c r="S359" s="8" t="s">
        <v>7</v>
      </c>
      <c r="T359" s="8" t="s">
        <v>7</v>
      </c>
      <c r="U359" s="8" t="s">
        <v>7</v>
      </c>
      <c r="V359" s="9">
        <v>45625</v>
      </c>
      <c r="W359" s="8" t="s">
        <v>339</v>
      </c>
      <c r="X359" s="8" t="s">
        <v>753</v>
      </c>
      <c r="Y359" s="8" t="s">
        <v>51</v>
      </c>
      <c r="Z359" s="9">
        <v>45688</v>
      </c>
      <c r="AA359" s="8" t="s">
        <v>337</v>
      </c>
      <c r="AB359" s="8" t="s">
        <v>51</v>
      </c>
      <c r="AC359" s="11" t="s">
        <v>148</v>
      </c>
      <c r="AD359" s="11"/>
      <c r="AE359" s="11"/>
      <c r="AF359" s="11"/>
      <c r="AG359" s="122" t="s">
        <v>1519</v>
      </c>
    </row>
    <row r="360" spans="4:33" ht="25.5" customHeight="1">
      <c r="D360" s="8">
        <v>348</v>
      </c>
      <c r="E360" s="8" t="s">
        <v>41</v>
      </c>
      <c r="F360" s="11">
        <v>1000714</v>
      </c>
      <c r="G360" s="11">
        <v>1</v>
      </c>
      <c r="H360" s="8" t="s">
        <v>141</v>
      </c>
      <c r="I360" s="8">
        <v>1066</v>
      </c>
      <c r="J360" s="8">
        <v>55925</v>
      </c>
      <c r="K360" s="9">
        <v>45532</v>
      </c>
      <c r="L360" s="8" t="s">
        <v>334</v>
      </c>
      <c r="M360" s="9">
        <v>45532</v>
      </c>
      <c r="N360" s="62" t="s">
        <v>334</v>
      </c>
      <c r="O360" s="8">
        <v>122</v>
      </c>
      <c r="P360" s="10">
        <v>5.6059999999999999</v>
      </c>
      <c r="Q360" s="10" t="s">
        <v>50</v>
      </c>
      <c r="R360" s="8" t="s">
        <v>51</v>
      </c>
      <c r="S360" s="8" t="s">
        <v>7</v>
      </c>
      <c r="T360" s="8" t="s">
        <v>7</v>
      </c>
      <c r="U360" s="8" t="s">
        <v>7</v>
      </c>
      <c r="V360" s="9">
        <v>45625</v>
      </c>
      <c r="W360" s="8" t="s">
        <v>339</v>
      </c>
      <c r="X360" s="8" t="s">
        <v>753</v>
      </c>
      <c r="Y360" s="8" t="s">
        <v>51</v>
      </c>
      <c r="Z360" s="9">
        <v>45688</v>
      </c>
      <c r="AA360" s="8" t="s">
        <v>337</v>
      </c>
      <c r="AB360" s="8" t="s">
        <v>51</v>
      </c>
      <c r="AC360" s="11" t="s">
        <v>145</v>
      </c>
      <c r="AD360" s="11" t="s">
        <v>134</v>
      </c>
      <c r="AE360" s="11"/>
      <c r="AF360" s="11"/>
      <c r="AG360" s="122" t="s">
        <v>621</v>
      </c>
    </row>
    <row r="361" spans="4:33" ht="25.5" customHeight="1">
      <c r="D361" s="8">
        <v>349</v>
      </c>
      <c r="E361" s="8" t="s">
        <v>41</v>
      </c>
      <c r="F361" s="11">
        <v>1000715</v>
      </c>
      <c r="G361" s="11">
        <v>1</v>
      </c>
      <c r="H361" s="8" t="s">
        <v>141</v>
      </c>
      <c r="I361" s="8">
        <v>1066</v>
      </c>
      <c r="J361" s="8">
        <v>55925</v>
      </c>
      <c r="K361" s="9">
        <v>45532</v>
      </c>
      <c r="L361" s="8" t="s">
        <v>334</v>
      </c>
      <c r="M361" s="9">
        <v>45532</v>
      </c>
      <c r="N361" s="62" t="s">
        <v>334</v>
      </c>
      <c r="O361" s="8">
        <v>122</v>
      </c>
      <c r="P361" s="10">
        <v>3.8980000000000001</v>
      </c>
      <c r="Q361" s="10" t="s">
        <v>50</v>
      </c>
      <c r="R361" s="8" t="s">
        <v>51</v>
      </c>
      <c r="S361" s="8" t="s">
        <v>7</v>
      </c>
      <c r="T361" s="8" t="s">
        <v>7</v>
      </c>
      <c r="U361" s="8" t="s">
        <v>7</v>
      </c>
      <c r="V361" s="9">
        <v>45625</v>
      </c>
      <c r="W361" s="8" t="s">
        <v>339</v>
      </c>
      <c r="X361" s="8" t="s">
        <v>753</v>
      </c>
      <c r="Y361" s="8" t="s">
        <v>51</v>
      </c>
      <c r="Z361" s="9">
        <v>45688</v>
      </c>
      <c r="AA361" s="8" t="s">
        <v>337</v>
      </c>
      <c r="AB361" s="8" t="s">
        <v>51</v>
      </c>
      <c r="AC361" s="11" t="s">
        <v>145</v>
      </c>
      <c r="AD361" s="11" t="s">
        <v>134</v>
      </c>
      <c r="AE361" s="11"/>
      <c r="AF361" s="11"/>
      <c r="AG361" s="122" t="s">
        <v>629</v>
      </c>
    </row>
    <row r="362" spans="4:33" ht="25.5" customHeight="1">
      <c r="D362" s="8">
        <v>350</v>
      </c>
      <c r="E362" s="8" t="s">
        <v>41</v>
      </c>
      <c r="F362" s="11">
        <v>1000716</v>
      </c>
      <c r="G362" s="11">
        <v>1</v>
      </c>
      <c r="H362" s="8" t="s">
        <v>141</v>
      </c>
      <c r="I362" s="8">
        <v>1066</v>
      </c>
      <c r="J362" s="8">
        <v>55925</v>
      </c>
      <c r="K362" s="9">
        <v>45532</v>
      </c>
      <c r="L362" s="8" t="s">
        <v>334</v>
      </c>
      <c r="M362" s="9">
        <v>45532</v>
      </c>
      <c r="N362" s="62" t="s">
        <v>334</v>
      </c>
      <c r="O362" s="8">
        <v>121</v>
      </c>
      <c r="P362" s="10">
        <v>1.091</v>
      </c>
      <c r="Q362" s="10" t="s">
        <v>50</v>
      </c>
      <c r="R362" s="8" t="s">
        <v>51</v>
      </c>
      <c r="S362" s="8" t="s">
        <v>7</v>
      </c>
      <c r="T362" s="8" t="s">
        <v>7</v>
      </c>
      <c r="U362" s="8" t="s">
        <v>7</v>
      </c>
      <c r="V362" s="9">
        <v>45625</v>
      </c>
      <c r="W362" s="8" t="s">
        <v>339</v>
      </c>
      <c r="X362" s="8" t="s">
        <v>753</v>
      </c>
      <c r="Y362" s="8" t="s">
        <v>51</v>
      </c>
      <c r="Z362" s="9">
        <v>45688</v>
      </c>
      <c r="AA362" s="8" t="s">
        <v>337</v>
      </c>
      <c r="AB362" s="8" t="s">
        <v>51</v>
      </c>
      <c r="AC362" s="11" t="s">
        <v>145</v>
      </c>
      <c r="AD362" s="11" t="s">
        <v>134</v>
      </c>
      <c r="AE362" s="11"/>
      <c r="AF362" s="11"/>
      <c r="AG362" s="122" t="s">
        <v>631</v>
      </c>
    </row>
    <row r="363" spans="4:33" ht="25.5" customHeight="1">
      <c r="D363" s="8">
        <v>351</v>
      </c>
      <c r="E363" s="8" t="s">
        <v>41</v>
      </c>
      <c r="F363" s="11">
        <v>1000719</v>
      </c>
      <c r="G363" s="11">
        <v>1</v>
      </c>
      <c r="H363" s="8" t="s">
        <v>142</v>
      </c>
      <c r="I363" s="8">
        <v>1067</v>
      </c>
      <c r="J363" s="8">
        <v>55925</v>
      </c>
      <c r="K363" s="9">
        <v>45532</v>
      </c>
      <c r="L363" s="8" t="s">
        <v>334</v>
      </c>
      <c r="M363" s="9">
        <v>45532</v>
      </c>
      <c r="N363" s="62" t="s">
        <v>334</v>
      </c>
      <c r="O363" s="8">
        <v>114</v>
      </c>
      <c r="P363" s="10">
        <v>3.1949999999999998</v>
      </c>
      <c r="Q363" s="10" t="s">
        <v>50</v>
      </c>
      <c r="R363" s="8" t="s">
        <v>51</v>
      </c>
      <c r="S363" s="8" t="s">
        <v>7</v>
      </c>
      <c r="T363" s="8" t="s">
        <v>7</v>
      </c>
      <c r="U363" s="8" t="s">
        <v>7</v>
      </c>
      <c r="V363" s="9">
        <v>45625</v>
      </c>
      <c r="W363" s="8" t="s">
        <v>339</v>
      </c>
      <c r="X363" s="8" t="s">
        <v>753</v>
      </c>
      <c r="Y363" s="8" t="s">
        <v>51</v>
      </c>
      <c r="Z363" s="9">
        <v>45688</v>
      </c>
      <c r="AA363" s="8" t="s">
        <v>337</v>
      </c>
      <c r="AB363" s="8" t="s">
        <v>51</v>
      </c>
      <c r="AC363" s="11" t="s">
        <v>145</v>
      </c>
      <c r="AD363" s="11" t="s">
        <v>134</v>
      </c>
      <c r="AE363" s="11"/>
      <c r="AF363" s="11"/>
      <c r="AG363" s="122" t="s">
        <v>637</v>
      </c>
    </row>
    <row r="364" spans="4:33" ht="25.5" customHeight="1">
      <c r="D364" s="8">
        <v>352</v>
      </c>
      <c r="E364" s="8" t="s">
        <v>41</v>
      </c>
      <c r="F364" s="11">
        <v>1000720</v>
      </c>
      <c r="G364" s="11">
        <v>1</v>
      </c>
      <c r="H364" s="8" t="s">
        <v>140</v>
      </c>
      <c r="I364" s="8">
        <v>1065</v>
      </c>
      <c r="J364" s="8">
        <v>55925</v>
      </c>
      <c r="K364" s="9">
        <v>45533</v>
      </c>
      <c r="L364" s="8" t="s">
        <v>334</v>
      </c>
      <c r="M364" s="9">
        <v>45534</v>
      </c>
      <c r="N364" s="62" t="s">
        <v>334</v>
      </c>
      <c r="O364" s="8">
        <v>124</v>
      </c>
      <c r="P364" s="10">
        <v>2.9689999999999999</v>
      </c>
      <c r="Q364" s="10" t="s">
        <v>50</v>
      </c>
      <c r="R364" s="8" t="s">
        <v>51</v>
      </c>
      <c r="S364" s="8" t="s">
        <v>7</v>
      </c>
      <c r="T364" s="8" t="s">
        <v>7</v>
      </c>
      <c r="U364" s="8" t="s">
        <v>7</v>
      </c>
      <c r="V364" s="9">
        <v>45625</v>
      </c>
      <c r="W364" s="8" t="s">
        <v>339</v>
      </c>
      <c r="X364" s="8" t="s">
        <v>753</v>
      </c>
      <c r="Y364" s="8" t="s">
        <v>51</v>
      </c>
      <c r="Z364" s="9">
        <v>45688</v>
      </c>
      <c r="AA364" s="8" t="s">
        <v>337</v>
      </c>
      <c r="AB364" s="8" t="s">
        <v>51</v>
      </c>
      <c r="AC364" s="11" t="s">
        <v>145</v>
      </c>
      <c r="AD364" s="11" t="s">
        <v>134</v>
      </c>
      <c r="AE364" s="11"/>
      <c r="AF364" s="11"/>
      <c r="AG364" s="122"/>
    </row>
    <row r="365" spans="4:33" ht="25.5" customHeight="1">
      <c r="D365" s="8">
        <v>353</v>
      </c>
      <c r="E365" s="8" t="s">
        <v>41</v>
      </c>
      <c r="F365" s="11">
        <v>1000721</v>
      </c>
      <c r="G365" s="11">
        <v>1</v>
      </c>
      <c r="H365" s="8" t="s">
        <v>140</v>
      </c>
      <c r="I365" s="8">
        <v>1065</v>
      </c>
      <c r="J365" s="8">
        <v>55925</v>
      </c>
      <c r="K365" s="9">
        <v>45533</v>
      </c>
      <c r="L365" s="8" t="s">
        <v>334</v>
      </c>
      <c r="M365" s="9">
        <v>45534</v>
      </c>
      <c r="N365" s="62" t="s">
        <v>334</v>
      </c>
      <c r="O365" s="8">
        <v>124</v>
      </c>
      <c r="P365" s="10">
        <v>1.0009999999999999</v>
      </c>
      <c r="Q365" s="10" t="s">
        <v>50</v>
      </c>
      <c r="R365" s="8" t="s">
        <v>51</v>
      </c>
      <c r="S365" s="8" t="s">
        <v>7</v>
      </c>
      <c r="T365" s="8" t="s">
        <v>7</v>
      </c>
      <c r="U365" s="8" t="s">
        <v>7</v>
      </c>
      <c r="V365" s="9">
        <v>45625</v>
      </c>
      <c r="W365" s="8" t="s">
        <v>339</v>
      </c>
      <c r="X365" s="8" t="s">
        <v>753</v>
      </c>
      <c r="Y365" s="8" t="s">
        <v>51</v>
      </c>
      <c r="Z365" s="9">
        <v>45688</v>
      </c>
      <c r="AA365" s="8" t="s">
        <v>337</v>
      </c>
      <c r="AB365" s="8" t="s">
        <v>51</v>
      </c>
      <c r="AC365" s="11" t="s">
        <v>145</v>
      </c>
      <c r="AD365" s="11" t="s">
        <v>134</v>
      </c>
      <c r="AE365" s="11"/>
      <c r="AF365" s="11"/>
      <c r="AG365" s="122"/>
    </row>
    <row r="366" spans="4:33" ht="25.5" customHeight="1">
      <c r="D366" s="8">
        <v>354</v>
      </c>
      <c r="E366" s="8" t="s">
        <v>41</v>
      </c>
      <c r="F366" s="11">
        <v>1000723</v>
      </c>
      <c r="G366" s="11">
        <v>1</v>
      </c>
      <c r="H366" s="8" t="s">
        <v>141</v>
      </c>
      <c r="I366" s="8">
        <v>1068</v>
      </c>
      <c r="J366" s="8">
        <v>55925</v>
      </c>
      <c r="K366" s="9">
        <v>45533</v>
      </c>
      <c r="L366" s="8" t="s">
        <v>334</v>
      </c>
      <c r="M366" s="9">
        <v>45534</v>
      </c>
      <c r="N366" s="62" t="s">
        <v>334</v>
      </c>
      <c r="O366" s="8">
        <v>123</v>
      </c>
      <c r="P366" s="10">
        <v>2.6280000000000001</v>
      </c>
      <c r="Q366" s="10" t="s">
        <v>50</v>
      </c>
      <c r="R366" s="8" t="s">
        <v>51</v>
      </c>
      <c r="S366" s="8" t="s">
        <v>7</v>
      </c>
      <c r="T366" s="8" t="s">
        <v>7</v>
      </c>
      <c r="U366" s="8" t="s">
        <v>7</v>
      </c>
      <c r="V366" s="9">
        <v>45625</v>
      </c>
      <c r="W366" s="8" t="s">
        <v>339</v>
      </c>
      <c r="X366" s="8" t="s">
        <v>753</v>
      </c>
      <c r="Y366" s="8" t="s">
        <v>51</v>
      </c>
      <c r="Z366" s="9">
        <v>45688</v>
      </c>
      <c r="AA366" s="8" t="s">
        <v>337</v>
      </c>
      <c r="AB366" s="8" t="s">
        <v>51</v>
      </c>
      <c r="AC366" s="11" t="s">
        <v>145</v>
      </c>
      <c r="AD366" s="11" t="s">
        <v>134</v>
      </c>
      <c r="AE366" s="11"/>
      <c r="AF366" s="11"/>
      <c r="AG366" s="122"/>
    </row>
    <row r="367" spans="4:33" ht="25.5" customHeight="1">
      <c r="D367" s="8">
        <v>355</v>
      </c>
      <c r="E367" s="8" t="s">
        <v>41</v>
      </c>
      <c r="F367" s="11">
        <v>1000725</v>
      </c>
      <c r="G367" s="11">
        <v>1</v>
      </c>
      <c r="H367" s="8" t="s">
        <v>141</v>
      </c>
      <c r="I367" s="8">
        <v>1068</v>
      </c>
      <c r="J367" s="8">
        <v>55925</v>
      </c>
      <c r="K367" s="9">
        <v>45533</v>
      </c>
      <c r="L367" s="8" t="s">
        <v>334</v>
      </c>
      <c r="M367" s="9">
        <v>45534</v>
      </c>
      <c r="N367" s="62" t="s">
        <v>334</v>
      </c>
      <c r="O367" s="8">
        <v>122</v>
      </c>
      <c r="P367" s="10">
        <v>0.49199999999999999</v>
      </c>
      <c r="Q367" s="10" t="s">
        <v>50</v>
      </c>
      <c r="R367" s="8" t="s">
        <v>51</v>
      </c>
      <c r="S367" s="8" t="s">
        <v>7</v>
      </c>
      <c r="T367" s="8" t="s">
        <v>7</v>
      </c>
      <c r="U367" s="8" t="s">
        <v>7</v>
      </c>
      <c r="V367" s="9">
        <v>45625</v>
      </c>
      <c r="W367" s="8" t="s">
        <v>339</v>
      </c>
      <c r="X367" s="8" t="s">
        <v>753</v>
      </c>
      <c r="Y367" s="8" t="s">
        <v>51</v>
      </c>
      <c r="Z367" s="9">
        <v>45688</v>
      </c>
      <c r="AA367" s="8" t="s">
        <v>337</v>
      </c>
      <c r="AB367" s="8" t="s">
        <v>51</v>
      </c>
      <c r="AC367" s="11" t="s">
        <v>148</v>
      </c>
      <c r="AD367" s="11"/>
      <c r="AE367" s="11"/>
      <c r="AF367" s="11"/>
      <c r="AG367" s="122" t="s">
        <v>1183</v>
      </c>
    </row>
    <row r="368" spans="4:33" ht="25.5" customHeight="1">
      <c r="D368" s="8">
        <v>356</v>
      </c>
      <c r="E368" s="8" t="s">
        <v>41</v>
      </c>
      <c r="F368" s="11">
        <v>1000729</v>
      </c>
      <c r="G368" s="11">
        <v>1</v>
      </c>
      <c r="H368" s="8" t="s">
        <v>140</v>
      </c>
      <c r="I368" s="8">
        <v>1065</v>
      </c>
      <c r="J368" s="8">
        <v>55925</v>
      </c>
      <c r="K368" s="9">
        <v>45537</v>
      </c>
      <c r="L368" s="8" t="s">
        <v>334</v>
      </c>
      <c r="M368" s="9">
        <v>45537</v>
      </c>
      <c r="N368" s="62" t="s">
        <v>334</v>
      </c>
      <c r="O368" s="8">
        <v>138</v>
      </c>
      <c r="P368" s="10">
        <v>2.407</v>
      </c>
      <c r="Q368" s="10" t="s">
        <v>51</v>
      </c>
      <c r="R368" s="8" t="s">
        <v>51</v>
      </c>
      <c r="S368" s="8" t="s">
        <v>8</v>
      </c>
      <c r="T368" s="8" t="s">
        <v>7</v>
      </c>
      <c r="U368" s="8" t="s">
        <v>7</v>
      </c>
      <c r="V368" s="9">
        <v>45625</v>
      </c>
      <c r="W368" s="8" t="s">
        <v>339</v>
      </c>
      <c r="X368" s="8" t="s">
        <v>753</v>
      </c>
      <c r="Y368" s="8" t="s">
        <v>51</v>
      </c>
      <c r="Z368" s="9">
        <v>45688</v>
      </c>
      <c r="AA368" s="8" t="s">
        <v>337</v>
      </c>
      <c r="AB368" s="8" t="s">
        <v>51</v>
      </c>
      <c r="AC368" s="11" t="s">
        <v>145</v>
      </c>
      <c r="AD368" s="11"/>
      <c r="AE368" s="11"/>
      <c r="AF368" s="11"/>
      <c r="AG368" s="122"/>
    </row>
    <row r="369" spans="4:33" ht="25.5" customHeight="1">
      <c r="D369" s="8">
        <v>357</v>
      </c>
      <c r="E369" s="8" t="s">
        <v>41</v>
      </c>
      <c r="F369" s="11">
        <v>1000731</v>
      </c>
      <c r="G369" s="11">
        <v>1</v>
      </c>
      <c r="H369" s="8" t="s">
        <v>140</v>
      </c>
      <c r="I369" s="8">
        <v>1065</v>
      </c>
      <c r="J369" s="8">
        <v>55925</v>
      </c>
      <c r="K369" s="9">
        <v>45537</v>
      </c>
      <c r="L369" s="8" t="s">
        <v>334</v>
      </c>
      <c r="M369" s="9">
        <v>45537</v>
      </c>
      <c r="N369" s="62" t="s">
        <v>334</v>
      </c>
      <c r="O369" s="8">
        <v>137</v>
      </c>
      <c r="P369" s="10">
        <v>2.0270000000000001</v>
      </c>
      <c r="Q369" s="10" t="s">
        <v>51</v>
      </c>
      <c r="R369" s="8" t="s">
        <v>51</v>
      </c>
      <c r="S369" s="8" t="s">
        <v>8</v>
      </c>
      <c r="T369" s="8" t="s">
        <v>7</v>
      </c>
      <c r="U369" s="8" t="s">
        <v>7</v>
      </c>
      <c r="V369" s="9">
        <v>45625</v>
      </c>
      <c r="W369" s="8" t="s">
        <v>339</v>
      </c>
      <c r="X369" s="8" t="s">
        <v>753</v>
      </c>
      <c r="Y369" s="8" t="s">
        <v>51</v>
      </c>
      <c r="Z369" s="9">
        <v>45688</v>
      </c>
      <c r="AA369" s="8" t="s">
        <v>337</v>
      </c>
      <c r="AB369" s="8" t="s">
        <v>51</v>
      </c>
      <c r="AC369" s="11" t="s">
        <v>145</v>
      </c>
      <c r="AD369" s="11"/>
      <c r="AE369" s="11"/>
      <c r="AF369" s="11"/>
      <c r="AG369" s="122"/>
    </row>
    <row r="370" spans="4:33" ht="25.5" customHeight="1">
      <c r="D370" s="8">
        <v>358</v>
      </c>
      <c r="E370" s="8" t="s">
        <v>41</v>
      </c>
      <c r="F370" s="11">
        <v>1000732</v>
      </c>
      <c r="G370" s="11">
        <v>1</v>
      </c>
      <c r="H370" s="8" t="s">
        <v>141</v>
      </c>
      <c r="I370" s="8">
        <v>1068</v>
      </c>
      <c r="J370" s="8">
        <v>55925</v>
      </c>
      <c r="K370" s="9">
        <v>45537</v>
      </c>
      <c r="L370" s="8" t="s">
        <v>334</v>
      </c>
      <c r="M370" s="9">
        <v>45537</v>
      </c>
      <c r="N370" s="62" t="s">
        <v>334</v>
      </c>
      <c r="O370" s="8">
        <v>136</v>
      </c>
      <c r="P370" s="10">
        <v>2.0270000000000001</v>
      </c>
      <c r="Q370" s="10" t="s">
        <v>51</v>
      </c>
      <c r="R370" s="8" t="s">
        <v>51</v>
      </c>
      <c r="S370" s="8" t="s">
        <v>7</v>
      </c>
      <c r="T370" s="8" t="s">
        <v>7</v>
      </c>
      <c r="U370" s="8" t="s">
        <v>7</v>
      </c>
      <c r="V370" s="9">
        <v>45625</v>
      </c>
      <c r="W370" s="8" t="s">
        <v>339</v>
      </c>
      <c r="X370" s="8" t="s">
        <v>753</v>
      </c>
      <c r="Y370" s="8" t="s">
        <v>51</v>
      </c>
      <c r="Z370" s="9">
        <v>45688</v>
      </c>
      <c r="AA370" s="8" t="s">
        <v>337</v>
      </c>
      <c r="AB370" s="8" t="s">
        <v>51</v>
      </c>
      <c r="AC370" s="11" t="s">
        <v>145</v>
      </c>
      <c r="AD370" s="11" t="s">
        <v>134</v>
      </c>
      <c r="AE370" s="11"/>
      <c r="AF370" s="11"/>
      <c r="AG370" s="122"/>
    </row>
    <row r="371" spans="4:33" ht="25.5" customHeight="1">
      <c r="D371" s="8">
        <v>359</v>
      </c>
      <c r="E371" s="8" t="s">
        <v>41</v>
      </c>
      <c r="F371" s="11">
        <v>1000733</v>
      </c>
      <c r="G371" s="11">
        <v>1</v>
      </c>
      <c r="H371" s="8" t="s">
        <v>141</v>
      </c>
      <c r="I371" s="8">
        <v>1068</v>
      </c>
      <c r="J371" s="8">
        <v>55925</v>
      </c>
      <c r="K371" s="9">
        <v>45537</v>
      </c>
      <c r="L371" s="8" t="s">
        <v>334</v>
      </c>
      <c r="M371" s="9">
        <v>45537</v>
      </c>
      <c r="N371" s="62" t="s">
        <v>334</v>
      </c>
      <c r="O371" s="8">
        <v>136</v>
      </c>
      <c r="P371" s="10">
        <v>2.3730000000000002</v>
      </c>
      <c r="Q371" s="10" t="s">
        <v>51</v>
      </c>
      <c r="R371" s="8" t="s">
        <v>51</v>
      </c>
      <c r="S371" s="8" t="s">
        <v>8</v>
      </c>
      <c r="T371" s="8" t="s">
        <v>7</v>
      </c>
      <c r="U371" s="8" t="s">
        <v>7</v>
      </c>
      <c r="V371" s="9">
        <v>45625</v>
      </c>
      <c r="W371" s="8" t="s">
        <v>339</v>
      </c>
      <c r="X371" s="8" t="s">
        <v>753</v>
      </c>
      <c r="Y371" s="8" t="s">
        <v>51</v>
      </c>
      <c r="Z371" s="9">
        <v>45688</v>
      </c>
      <c r="AA371" s="8" t="s">
        <v>337</v>
      </c>
      <c r="AB371" s="8" t="s">
        <v>51</v>
      </c>
      <c r="AC371" s="11" t="s">
        <v>145</v>
      </c>
      <c r="AD371" s="11"/>
      <c r="AE371" s="11"/>
      <c r="AF371" s="11"/>
      <c r="AG371" s="122"/>
    </row>
    <row r="372" spans="4:33" ht="25.5" customHeight="1">
      <c r="D372" s="8">
        <v>360</v>
      </c>
      <c r="E372" s="8" t="s">
        <v>41</v>
      </c>
      <c r="F372" s="11">
        <v>1000734</v>
      </c>
      <c r="G372" s="11">
        <v>1</v>
      </c>
      <c r="H372" s="8" t="s">
        <v>141</v>
      </c>
      <c r="I372" s="8">
        <v>1068</v>
      </c>
      <c r="J372" s="8">
        <v>55925</v>
      </c>
      <c r="K372" s="9">
        <v>45537</v>
      </c>
      <c r="L372" s="8" t="s">
        <v>334</v>
      </c>
      <c r="M372" s="9">
        <v>45537</v>
      </c>
      <c r="N372" s="62" t="s">
        <v>334</v>
      </c>
      <c r="O372" s="8">
        <v>136</v>
      </c>
      <c r="P372" s="10">
        <v>2.3069999999999999</v>
      </c>
      <c r="Q372" s="10" t="s">
        <v>51</v>
      </c>
      <c r="R372" s="8" t="s">
        <v>51</v>
      </c>
      <c r="S372" s="8" t="s">
        <v>8</v>
      </c>
      <c r="T372" s="8" t="s">
        <v>7</v>
      </c>
      <c r="U372" s="8" t="s">
        <v>7</v>
      </c>
      <c r="V372" s="9">
        <v>45625</v>
      </c>
      <c r="W372" s="8" t="s">
        <v>339</v>
      </c>
      <c r="X372" s="8" t="s">
        <v>753</v>
      </c>
      <c r="Y372" s="8" t="s">
        <v>51</v>
      </c>
      <c r="Z372" s="9">
        <v>45688</v>
      </c>
      <c r="AA372" s="8" t="s">
        <v>337</v>
      </c>
      <c r="AB372" s="8" t="s">
        <v>51</v>
      </c>
      <c r="AC372" s="11" t="s">
        <v>145</v>
      </c>
      <c r="AD372" s="11"/>
      <c r="AE372" s="11"/>
      <c r="AF372" s="11"/>
      <c r="AG372" s="122" t="s">
        <v>795</v>
      </c>
    </row>
    <row r="373" spans="4:33" ht="25.5" customHeight="1">
      <c r="D373" s="8">
        <v>361</v>
      </c>
      <c r="E373" s="8" t="s">
        <v>41</v>
      </c>
      <c r="F373" s="11">
        <v>1000736</v>
      </c>
      <c r="G373" s="11">
        <v>1</v>
      </c>
      <c r="H373" s="8" t="s">
        <v>142</v>
      </c>
      <c r="I373" s="8">
        <v>1066</v>
      </c>
      <c r="J373" s="8">
        <v>55925</v>
      </c>
      <c r="K373" s="9">
        <v>45537</v>
      </c>
      <c r="L373" s="8" t="s">
        <v>334</v>
      </c>
      <c r="M373" s="9">
        <v>45537</v>
      </c>
      <c r="N373" s="62" t="s">
        <v>334</v>
      </c>
      <c r="O373" s="8">
        <v>136</v>
      </c>
      <c r="P373" s="10">
        <v>3.9409999999999998</v>
      </c>
      <c r="Q373" s="10" t="s">
        <v>51</v>
      </c>
      <c r="R373" s="8" t="s">
        <v>51</v>
      </c>
      <c r="S373" s="8" t="s">
        <v>7</v>
      </c>
      <c r="V373" s="9"/>
      <c r="Z373" s="9"/>
      <c r="AC373" s="11"/>
      <c r="AD373" s="11"/>
      <c r="AE373" s="11"/>
      <c r="AF373" s="11"/>
      <c r="AG373" s="122" t="s">
        <v>758</v>
      </c>
    </row>
    <row r="374" spans="4:33" ht="25.5" customHeight="1">
      <c r="D374" s="8">
        <v>362</v>
      </c>
      <c r="E374" s="8" t="s">
        <v>41</v>
      </c>
      <c r="F374" s="11">
        <v>1000737</v>
      </c>
      <c r="G374" s="11">
        <v>1</v>
      </c>
      <c r="H374" s="8" t="s">
        <v>142</v>
      </c>
      <c r="I374" s="8">
        <v>1066</v>
      </c>
      <c r="J374" s="8">
        <v>55925</v>
      </c>
      <c r="K374" s="9">
        <v>45537</v>
      </c>
      <c r="L374" s="8" t="s">
        <v>334</v>
      </c>
      <c r="M374" s="9">
        <v>45537</v>
      </c>
      <c r="N374" s="62" t="s">
        <v>334</v>
      </c>
      <c r="O374" s="8">
        <v>136</v>
      </c>
      <c r="P374" s="10">
        <v>0.74</v>
      </c>
      <c r="Q374" s="10" t="s">
        <v>51</v>
      </c>
      <c r="R374" s="8" t="s">
        <v>51</v>
      </c>
      <c r="S374" s="8" t="s">
        <v>8</v>
      </c>
      <c r="T374" s="8" t="s">
        <v>7</v>
      </c>
      <c r="U374" s="8" t="s">
        <v>7</v>
      </c>
      <c r="V374" s="9">
        <v>45625</v>
      </c>
      <c r="W374" s="8" t="s">
        <v>339</v>
      </c>
      <c r="X374" s="8" t="s">
        <v>753</v>
      </c>
      <c r="Y374" s="8" t="s">
        <v>51</v>
      </c>
      <c r="Z374" s="9">
        <v>45688</v>
      </c>
      <c r="AA374" s="8" t="s">
        <v>337</v>
      </c>
      <c r="AB374" s="8" t="s">
        <v>51</v>
      </c>
      <c r="AC374" s="11" t="s">
        <v>145</v>
      </c>
      <c r="AD374" s="11"/>
      <c r="AE374" s="11"/>
      <c r="AF374" s="11"/>
      <c r="AG374" s="122"/>
    </row>
    <row r="375" spans="4:33" ht="25.5" customHeight="1">
      <c r="D375" s="8">
        <v>363</v>
      </c>
      <c r="E375" s="8" t="s">
        <v>41</v>
      </c>
      <c r="F375" s="11">
        <v>1000741</v>
      </c>
      <c r="G375" s="11">
        <v>1</v>
      </c>
      <c r="H375" s="8" t="s">
        <v>141</v>
      </c>
      <c r="I375" s="8">
        <v>1068</v>
      </c>
      <c r="J375" s="8">
        <v>55925</v>
      </c>
      <c r="K375" s="9">
        <v>45538</v>
      </c>
      <c r="L375" s="8" t="s">
        <v>334</v>
      </c>
      <c r="M375" s="9">
        <v>45538</v>
      </c>
      <c r="N375" s="62" t="s">
        <v>334</v>
      </c>
      <c r="O375" s="8">
        <v>126</v>
      </c>
      <c r="P375" s="10">
        <v>2.4359999999999999</v>
      </c>
      <c r="Q375" s="10" t="s">
        <v>50</v>
      </c>
      <c r="R375" s="8" t="s">
        <v>51</v>
      </c>
      <c r="S375" s="8" t="s">
        <v>7</v>
      </c>
      <c r="T375" s="8" t="s">
        <v>7</v>
      </c>
      <c r="U375" s="8" t="s">
        <v>7</v>
      </c>
      <c r="V375" s="9">
        <v>45625</v>
      </c>
      <c r="W375" s="8" t="s">
        <v>339</v>
      </c>
      <c r="X375" s="8" t="s">
        <v>753</v>
      </c>
      <c r="Y375" s="8" t="s">
        <v>51</v>
      </c>
      <c r="Z375" s="9">
        <v>45688</v>
      </c>
      <c r="AA375" s="8" t="s">
        <v>337</v>
      </c>
      <c r="AB375" s="8" t="s">
        <v>51</v>
      </c>
      <c r="AC375" s="11" t="s">
        <v>145</v>
      </c>
      <c r="AD375" s="11" t="s">
        <v>134</v>
      </c>
      <c r="AE375" s="11"/>
      <c r="AF375" s="11"/>
      <c r="AG375" s="122"/>
    </row>
    <row r="376" spans="4:33" ht="25.5" customHeight="1">
      <c r="D376" s="8">
        <v>364</v>
      </c>
      <c r="E376" s="8" t="s">
        <v>41</v>
      </c>
      <c r="F376" s="11">
        <v>1000742</v>
      </c>
      <c r="G376" s="11">
        <v>1</v>
      </c>
      <c r="H376" s="8" t="s">
        <v>141</v>
      </c>
      <c r="I376" s="8">
        <v>1068</v>
      </c>
      <c r="J376" s="8">
        <v>55925</v>
      </c>
      <c r="K376" s="9">
        <v>45538</v>
      </c>
      <c r="L376" s="8" t="s">
        <v>334</v>
      </c>
      <c r="M376" s="9">
        <v>45538</v>
      </c>
      <c r="N376" s="62" t="s">
        <v>334</v>
      </c>
      <c r="O376" s="8">
        <v>136</v>
      </c>
      <c r="P376" s="10">
        <v>2.6589999999999998</v>
      </c>
      <c r="Q376" s="10" t="s">
        <v>51</v>
      </c>
      <c r="R376" s="8" t="s">
        <v>51</v>
      </c>
      <c r="S376" s="8" t="s">
        <v>8</v>
      </c>
      <c r="T376" s="8" t="s">
        <v>7</v>
      </c>
      <c r="U376" s="8" t="s">
        <v>7</v>
      </c>
      <c r="V376" s="9">
        <v>45625</v>
      </c>
      <c r="W376" s="8" t="s">
        <v>339</v>
      </c>
      <c r="X376" s="8" t="s">
        <v>753</v>
      </c>
      <c r="Y376" s="8" t="s">
        <v>51</v>
      </c>
      <c r="Z376" s="9">
        <v>45688</v>
      </c>
      <c r="AA376" s="8" t="s">
        <v>337</v>
      </c>
      <c r="AB376" s="8" t="s">
        <v>51</v>
      </c>
      <c r="AC376" s="11" t="s">
        <v>145</v>
      </c>
      <c r="AD376" s="11"/>
      <c r="AE376" s="11"/>
      <c r="AF376" s="11"/>
      <c r="AG376" s="122"/>
    </row>
    <row r="377" spans="4:33" ht="25.5" customHeight="1">
      <c r="D377" s="8">
        <v>365</v>
      </c>
      <c r="E377" s="8" t="s">
        <v>41</v>
      </c>
      <c r="F377" s="11">
        <v>1000743</v>
      </c>
      <c r="G377" s="11">
        <v>1</v>
      </c>
      <c r="H377" s="8" t="s">
        <v>141</v>
      </c>
      <c r="I377" s="8">
        <v>1068</v>
      </c>
      <c r="J377" s="8">
        <v>55925</v>
      </c>
      <c r="K377" s="9">
        <v>45538</v>
      </c>
      <c r="L377" s="8" t="s">
        <v>334</v>
      </c>
      <c r="M377" s="9">
        <v>45538</v>
      </c>
      <c r="N377" s="62" t="s">
        <v>334</v>
      </c>
      <c r="O377" s="8">
        <v>136</v>
      </c>
      <c r="P377" s="10">
        <v>1.0509999999999999</v>
      </c>
      <c r="Q377" s="10" t="s">
        <v>50</v>
      </c>
      <c r="R377" s="8" t="s">
        <v>51</v>
      </c>
      <c r="S377" s="8" t="s">
        <v>7</v>
      </c>
      <c r="T377" s="8" t="s">
        <v>7</v>
      </c>
      <c r="U377" s="8" t="s">
        <v>7</v>
      </c>
      <c r="V377" s="9">
        <v>45625</v>
      </c>
      <c r="W377" s="8" t="s">
        <v>339</v>
      </c>
      <c r="X377" s="8" t="s">
        <v>753</v>
      </c>
      <c r="Y377" s="8" t="s">
        <v>51</v>
      </c>
      <c r="Z377" s="9">
        <v>45688</v>
      </c>
      <c r="AA377" s="8" t="s">
        <v>337</v>
      </c>
      <c r="AB377" s="8" t="s">
        <v>51</v>
      </c>
      <c r="AC377" s="11" t="s">
        <v>145</v>
      </c>
      <c r="AD377" s="11" t="s">
        <v>134</v>
      </c>
      <c r="AE377" s="11"/>
      <c r="AF377" s="11"/>
      <c r="AG377" s="122"/>
    </row>
    <row r="378" spans="4:33" ht="25.5" customHeight="1">
      <c r="D378" s="8">
        <v>366</v>
      </c>
      <c r="E378" s="8" t="s">
        <v>41</v>
      </c>
      <c r="F378" s="11">
        <v>1000745</v>
      </c>
      <c r="G378" s="11">
        <v>1</v>
      </c>
      <c r="H378" s="8" t="s">
        <v>142</v>
      </c>
      <c r="I378" s="8">
        <v>1066</v>
      </c>
      <c r="J378" s="8">
        <v>55925</v>
      </c>
      <c r="K378" s="9">
        <v>45538</v>
      </c>
      <c r="L378" s="8" t="s">
        <v>334</v>
      </c>
      <c r="M378" s="9">
        <v>45538</v>
      </c>
      <c r="N378" s="62" t="s">
        <v>334</v>
      </c>
      <c r="O378" s="8">
        <v>135</v>
      </c>
      <c r="P378" s="10">
        <v>5.3760000000000003</v>
      </c>
      <c r="Q378" s="10" t="s">
        <v>50</v>
      </c>
      <c r="R378" s="8" t="s">
        <v>51</v>
      </c>
      <c r="S378" s="8" t="s">
        <v>7</v>
      </c>
      <c r="T378" s="8" t="s">
        <v>7</v>
      </c>
      <c r="U378" s="8" t="s">
        <v>7</v>
      </c>
      <c r="V378" s="9">
        <v>45625</v>
      </c>
      <c r="W378" s="8" t="s">
        <v>339</v>
      </c>
      <c r="X378" s="8" t="s">
        <v>753</v>
      </c>
      <c r="Y378" s="8" t="s">
        <v>51</v>
      </c>
      <c r="Z378" s="9">
        <v>45688</v>
      </c>
      <c r="AA378" s="8" t="s">
        <v>337</v>
      </c>
      <c r="AB378" s="8" t="s">
        <v>51</v>
      </c>
      <c r="AC378" s="11" t="s">
        <v>145</v>
      </c>
      <c r="AD378" s="11" t="s">
        <v>134</v>
      </c>
      <c r="AE378" s="11"/>
      <c r="AF378" s="11"/>
      <c r="AG378" s="122"/>
    </row>
    <row r="379" spans="4:33" ht="25.5" customHeight="1">
      <c r="D379" s="8">
        <v>367</v>
      </c>
      <c r="E379" s="8" t="s">
        <v>41</v>
      </c>
      <c r="F379" s="11">
        <v>1000746</v>
      </c>
      <c r="G379" s="11">
        <v>1</v>
      </c>
      <c r="H379" s="8" t="s">
        <v>142</v>
      </c>
      <c r="I379" s="8">
        <v>1066</v>
      </c>
      <c r="J379" s="8">
        <v>55925</v>
      </c>
      <c r="K379" s="9">
        <v>45538</v>
      </c>
      <c r="L379" s="8" t="s">
        <v>334</v>
      </c>
      <c r="M379" s="9">
        <v>45538</v>
      </c>
      <c r="N379" s="62" t="s">
        <v>334</v>
      </c>
      <c r="O379" s="8">
        <v>135</v>
      </c>
      <c r="P379" s="10">
        <v>0.97499999999999998</v>
      </c>
      <c r="Q379" s="10" t="s">
        <v>50</v>
      </c>
      <c r="R379" s="8" t="s">
        <v>51</v>
      </c>
      <c r="S379" s="8" t="s">
        <v>7</v>
      </c>
      <c r="T379" s="8" t="s">
        <v>7</v>
      </c>
      <c r="U379" s="8" t="s">
        <v>7</v>
      </c>
      <c r="V379" s="9">
        <v>45625</v>
      </c>
      <c r="W379" s="8" t="s">
        <v>339</v>
      </c>
      <c r="X379" s="8" t="s">
        <v>753</v>
      </c>
      <c r="Y379" s="8" t="s">
        <v>51</v>
      </c>
      <c r="Z379" s="9">
        <v>45688</v>
      </c>
      <c r="AA379" s="8" t="s">
        <v>337</v>
      </c>
      <c r="AB379" s="8" t="s">
        <v>51</v>
      </c>
      <c r="AC379" s="11" t="s">
        <v>145</v>
      </c>
      <c r="AD379" s="11" t="s">
        <v>134</v>
      </c>
      <c r="AE379" s="11"/>
      <c r="AF379" s="11"/>
      <c r="AG379" s="122"/>
    </row>
    <row r="380" spans="4:33" ht="25.5" customHeight="1">
      <c r="D380" s="8">
        <v>368</v>
      </c>
      <c r="E380" s="8" t="s">
        <v>41</v>
      </c>
      <c r="F380" s="11">
        <v>1000750</v>
      </c>
      <c r="G380" s="11">
        <v>1</v>
      </c>
      <c r="H380" s="8" t="s">
        <v>141</v>
      </c>
      <c r="I380" s="8">
        <v>1065</v>
      </c>
      <c r="J380" s="8">
        <v>55925</v>
      </c>
      <c r="K380" s="9">
        <v>45539</v>
      </c>
      <c r="L380" s="8" t="s">
        <v>333</v>
      </c>
      <c r="M380" s="9">
        <v>45539</v>
      </c>
      <c r="N380" s="62" t="s">
        <v>333</v>
      </c>
      <c r="O380" s="8">
        <v>121</v>
      </c>
      <c r="P380" s="10">
        <v>3.1320000000000001</v>
      </c>
      <c r="Q380" s="10" t="s">
        <v>50</v>
      </c>
      <c r="R380" s="8" t="s">
        <v>51</v>
      </c>
      <c r="S380" s="8" t="s">
        <v>7</v>
      </c>
      <c r="T380" s="8" t="s">
        <v>7</v>
      </c>
      <c r="U380" s="8" t="s">
        <v>7</v>
      </c>
      <c r="V380" s="9">
        <v>45625</v>
      </c>
      <c r="W380" s="8" t="s">
        <v>339</v>
      </c>
      <c r="X380" s="8" t="s">
        <v>753</v>
      </c>
      <c r="Y380" s="8" t="s">
        <v>51</v>
      </c>
      <c r="Z380" s="9">
        <v>45688</v>
      </c>
      <c r="AA380" s="8" t="s">
        <v>337</v>
      </c>
      <c r="AB380" s="8" t="s">
        <v>51</v>
      </c>
      <c r="AC380" s="11" t="s">
        <v>145</v>
      </c>
      <c r="AD380" s="11" t="s">
        <v>134</v>
      </c>
      <c r="AE380" s="11"/>
      <c r="AF380" s="11"/>
      <c r="AG380" s="11"/>
    </row>
    <row r="381" spans="4:33" ht="25.5" customHeight="1">
      <c r="D381" s="8">
        <v>369</v>
      </c>
      <c r="E381" s="8" t="s">
        <v>41</v>
      </c>
      <c r="F381" s="11">
        <v>1000751</v>
      </c>
      <c r="G381" s="11">
        <v>1</v>
      </c>
      <c r="H381" s="8" t="s">
        <v>141</v>
      </c>
      <c r="I381" s="8">
        <v>1065</v>
      </c>
      <c r="J381" s="8">
        <v>55925</v>
      </c>
      <c r="K381" s="9">
        <v>45539</v>
      </c>
      <c r="L381" s="8" t="s">
        <v>333</v>
      </c>
      <c r="M381" s="9">
        <v>45539</v>
      </c>
      <c r="N381" s="62" t="s">
        <v>333</v>
      </c>
      <c r="O381" s="8">
        <v>121</v>
      </c>
      <c r="P381" s="10">
        <v>2.6789999999999998</v>
      </c>
      <c r="Q381" s="10" t="s">
        <v>50</v>
      </c>
      <c r="R381" s="8" t="s">
        <v>51</v>
      </c>
      <c r="S381" s="8" t="s">
        <v>7</v>
      </c>
      <c r="T381" s="8" t="s">
        <v>7</v>
      </c>
      <c r="U381" s="8" t="s">
        <v>7</v>
      </c>
      <c r="V381" s="9">
        <v>45625</v>
      </c>
      <c r="W381" s="8" t="s">
        <v>339</v>
      </c>
      <c r="X381" s="8" t="s">
        <v>753</v>
      </c>
      <c r="Y381" s="8" t="s">
        <v>51</v>
      </c>
      <c r="Z381" s="9">
        <v>45688</v>
      </c>
      <c r="AA381" s="8" t="s">
        <v>337</v>
      </c>
      <c r="AB381" s="8" t="s">
        <v>51</v>
      </c>
      <c r="AC381" s="11" t="s">
        <v>145</v>
      </c>
      <c r="AD381" s="11" t="s">
        <v>134</v>
      </c>
      <c r="AE381" s="11"/>
      <c r="AF381" s="11"/>
      <c r="AG381" s="11"/>
    </row>
    <row r="382" spans="4:33" ht="25.5" customHeight="1">
      <c r="D382" s="8">
        <v>370</v>
      </c>
      <c r="E382" s="8" t="s">
        <v>41</v>
      </c>
      <c r="F382" s="11">
        <v>1000752</v>
      </c>
      <c r="G382" s="11">
        <v>1</v>
      </c>
      <c r="H382" s="8" t="s">
        <v>141</v>
      </c>
      <c r="I382" s="8">
        <v>1065</v>
      </c>
      <c r="J382" s="8">
        <v>55925</v>
      </c>
      <c r="K382" s="9">
        <v>45539</v>
      </c>
      <c r="L382" s="8" t="s">
        <v>333</v>
      </c>
      <c r="M382" s="9">
        <v>45539</v>
      </c>
      <c r="N382" s="62" t="s">
        <v>333</v>
      </c>
      <c r="O382" s="8">
        <v>120</v>
      </c>
      <c r="P382" s="10">
        <v>1.3240000000000001</v>
      </c>
      <c r="Q382" s="10" t="s">
        <v>50</v>
      </c>
      <c r="R382" s="8" t="s">
        <v>51</v>
      </c>
      <c r="S382" s="8" t="s">
        <v>7</v>
      </c>
      <c r="T382" s="8" t="s">
        <v>7</v>
      </c>
      <c r="U382" s="8" t="s">
        <v>7</v>
      </c>
      <c r="V382" s="9">
        <v>45625</v>
      </c>
      <c r="W382" s="8" t="s">
        <v>339</v>
      </c>
      <c r="X382" s="8" t="s">
        <v>753</v>
      </c>
      <c r="Y382" s="8" t="s">
        <v>51</v>
      </c>
      <c r="Z382" s="9">
        <v>45688</v>
      </c>
      <c r="AA382" s="8" t="s">
        <v>337</v>
      </c>
      <c r="AB382" s="8" t="s">
        <v>51</v>
      </c>
      <c r="AC382" s="11" t="s">
        <v>145</v>
      </c>
      <c r="AD382" s="11" t="s">
        <v>134</v>
      </c>
      <c r="AE382" s="11"/>
      <c r="AF382" s="11"/>
      <c r="AG382" s="11"/>
    </row>
    <row r="383" spans="4:33" ht="25.5" customHeight="1">
      <c r="D383" s="8">
        <v>371</v>
      </c>
      <c r="E383" s="8" t="s">
        <v>41</v>
      </c>
      <c r="F383" s="11">
        <v>1000754</v>
      </c>
      <c r="G383" s="11">
        <v>1</v>
      </c>
      <c r="H383" s="8" t="s">
        <v>142</v>
      </c>
      <c r="I383" s="8">
        <v>1066</v>
      </c>
      <c r="J383" s="8">
        <v>55925</v>
      </c>
      <c r="K383" s="9">
        <v>45539</v>
      </c>
      <c r="L383" s="8" t="s">
        <v>333</v>
      </c>
      <c r="M383" s="9">
        <v>45539</v>
      </c>
      <c r="N383" s="62" t="s">
        <v>333</v>
      </c>
      <c r="O383" s="8">
        <v>120</v>
      </c>
      <c r="P383" s="10">
        <v>3.4180000000000001</v>
      </c>
      <c r="Q383" s="10" t="s">
        <v>50</v>
      </c>
      <c r="R383" s="8" t="s">
        <v>51</v>
      </c>
      <c r="S383" s="8" t="s">
        <v>7</v>
      </c>
      <c r="T383" s="8" t="s">
        <v>7</v>
      </c>
      <c r="U383" s="8" t="s">
        <v>7</v>
      </c>
      <c r="V383" s="9">
        <v>45625</v>
      </c>
      <c r="W383" s="8" t="s">
        <v>339</v>
      </c>
      <c r="X383" s="8" t="s">
        <v>753</v>
      </c>
      <c r="Y383" s="8" t="s">
        <v>51</v>
      </c>
      <c r="Z383" s="9">
        <v>45688</v>
      </c>
      <c r="AA383" s="8" t="s">
        <v>337</v>
      </c>
      <c r="AB383" s="8" t="s">
        <v>51</v>
      </c>
      <c r="AC383" s="11" t="s">
        <v>145</v>
      </c>
      <c r="AD383" s="11" t="s">
        <v>134</v>
      </c>
      <c r="AE383" s="11"/>
      <c r="AF383" s="11"/>
      <c r="AG383" s="11"/>
    </row>
    <row r="384" spans="4:33" ht="25.5" customHeight="1">
      <c r="D384" s="8">
        <v>372</v>
      </c>
      <c r="E384" s="8" t="s">
        <v>41</v>
      </c>
      <c r="F384" s="11">
        <v>1000755</v>
      </c>
      <c r="G384" s="11">
        <v>1</v>
      </c>
      <c r="H384" s="8" t="s">
        <v>142</v>
      </c>
      <c r="I384" s="8">
        <v>1066</v>
      </c>
      <c r="J384" s="8">
        <v>55925</v>
      </c>
      <c r="K384" s="9">
        <v>45539</v>
      </c>
      <c r="L384" s="8" t="s">
        <v>333</v>
      </c>
      <c r="M384" s="9">
        <v>45539</v>
      </c>
      <c r="N384" s="62" t="s">
        <v>333</v>
      </c>
      <c r="O384" s="8">
        <v>120</v>
      </c>
      <c r="P384" s="10">
        <v>5.63</v>
      </c>
      <c r="Q384" s="10" t="s">
        <v>50</v>
      </c>
      <c r="R384" s="8" t="s">
        <v>51</v>
      </c>
      <c r="S384" s="8" t="s">
        <v>7</v>
      </c>
      <c r="T384" s="8" t="s">
        <v>7</v>
      </c>
      <c r="U384" s="8" t="s">
        <v>7</v>
      </c>
      <c r="V384" s="9">
        <v>45625</v>
      </c>
      <c r="W384" s="8" t="s">
        <v>339</v>
      </c>
      <c r="X384" s="8" t="s">
        <v>753</v>
      </c>
      <c r="Y384" s="8" t="s">
        <v>51</v>
      </c>
      <c r="Z384" s="9">
        <v>45688</v>
      </c>
      <c r="AA384" s="8" t="s">
        <v>337</v>
      </c>
      <c r="AB384" s="8" t="s">
        <v>51</v>
      </c>
      <c r="AC384" s="11" t="s">
        <v>145</v>
      </c>
      <c r="AD384" s="11" t="s">
        <v>134</v>
      </c>
      <c r="AE384" s="11"/>
      <c r="AF384" s="11"/>
      <c r="AG384" s="11"/>
    </row>
    <row r="385" spans="4:33" ht="25.5" customHeight="1">
      <c r="D385" s="8">
        <v>373</v>
      </c>
      <c r="E385" s="8" t="s">
        <v>41</v>
      </c>
      <c r="F385" s="11">
        <v>1000757</v>
      </c>
      <c r="G385" s="11">
        <v>1</v>
      </c>
      <c r="H385" s="8" t="s">
        <v>140</v>
      </c>
      <c r="I385" s="8">
        <v>1067</v>
      </c>
      <c r="J385" s="8">
        <v>55925</v>
      </c>
      <c r="K385" s="9">
        <v>45540</v>
      </c>
      <c r="L385" s="8" t="s">
        <v>333</v>
      </c>
      <c r="M385" s="9">
        <v>45540</v>
      </c>
      <c r="N385" s="62" t="s">
        <v>333</v>
      </c>
      <c r="O385" s="8">
        <v>128</v>
      </c>
      <c r="P385" s="10">
        <v>5.6079999999999997</v>
      </c>
      <c r="Q385" s="10" t="s">
        <v>51</v>
      </c>
      <c r="R385" s="8" t="s">
        <v>51</v>
      </c>
      <c r="S385" s="8" t="s">
        <v>8</v>
      </c>
      <c r="T385" s="8" t="s">
        <v>7</v>
      </c>
      <c r="U385" s="8" t="s">
        <v>7</v>
      </c>
      <c r="V385" s="9">
        <v>45625</v>
      </c>
      <c r="W385" s="8" t="s">
        <v>339</v>
      </c>
      <c r="X385" s="8" t="s">
        <v>753</v>
      </c>
      <c r="Y385" s="8" t="s">
        <v>51</v>
      </c>
      <c r="Z385" s="9">
        <v>45688</v>
      </c>
      <c r="AA385" s="8" t="s">
        <v>337</v>
      </c>
      <c r="AB385" s="8" t="s">
        <v>51</v>
      </c>
      <c r="AC385" s="11" t="s">
        <v>145</v>
      </c>
      <c r="AD385" s="11"/>
      <c r="AE385" s="11"/>
      <c r="AF385" s="11"/>
      <c r="AG385" s="11"/>
    </row>
    <row r="386" spans="4:33" ht="25.5" customHeight="1">
      <c r="D386" s="8">
        <v>374</v>
      </c>
      <c r="E386" s="8" t="s">
        <v>41</v>
      </c>
      <c r="F386" s="11">
        <v>1000758</v>
      </c>
      <c r="G386" s="11">
        <v>1</v>
      </c>
      <c r="H386" s="8" t="s">
        <v>142</v>
      </c>
      <c r="I386" s="8">
        <v>1068</v>
      </c>
      <c r="J386" s="8">
        <v>55925</v>
      </c>
      <c r="K386" s="9">
        <v>45541</v>
      </c>
      <c r="L386" s="8" t="s">
        <v>296</v>
      </c>
      <c r="M386" s="9">
        <v>45541</v>
      </c>
      <c r="N386" s="62" t="s">
        <v>296</v>
      </c>
      <c r="O386" s="8">
        <v>137</v>
      </c>
      <c r="P386" s="10">
        <v>5.5739999999999998</v>
      </c>
      <c r="Q386" s="10" t="s">
        <v>51</v>
      </c>
      <c r="R386" s="8" t="s">
        <v>51</v>
      </c>
      <c r="S386" s="8" t="s">
        <v>8</v>
      </c>
      <c r="T386" s="8" t="s">
        <v>7</v>
      </c>
      <c r="U386" s="8" t="s">
        <v>7</v>
      </c>
      <c r="V386" s="9">
        <v>45625</v>
      </c>
      <c r="W386" s="8" t="s">
        <v>339</v>
      </c>
      <c r="X386" s="8" t="s">
        <v>753</v>
      </c>
      <c r="Y386" s="8" t="s">
        <v>51</v>
      </c>
      <c r="Z386" s="9">
        <v>45688</v>
      </c>
      <c r="AA386" s="8" t="s">
        <v>337</v>
      </c>
      <c r="AB386" s="8" t="s">
        <v>51</v>
      </c>
      <c r="AC386" s="11" t="s">
        <v>145</v>
      </c>
      <c r="AD386" s="11"/>
      <c r="AE386" s="11"/>
      <c r="AF386" s="11"/>
      <c r="AG386" s="11"/>
    </row>
    <row r="387" spans="4:33" ht="25.5" customHeight="1">
      <c r="D387" s="8">
        <v>375</v>
      </c>
      <c r="E387" s="8" t="s">
        <v>41</v>
      </c>
      <c r="F387" s="11">
        <v>1000759</v>
      </c>
      <c r="G387" s="11">
        <v>1</v>
      </c>
      <c r="H387" s="8" t="s">
        <v>141</v>
      </c>
      <c r="I387" s="8">
        <v>1069</v>
      </c>
      <c r="J387" s="8">
        <v>55925</v>
      </c>
      <c r="K387" s="9">
        <v>45541</v>
      </c>
      <c r="L387" s="8" t="s">
        <v>296</v>
      </c>
      <c r="M387" s="9">
        <v>45541</v>
      </c>
      <c r="N387" s="62" t="s">
        <v>296</v>
      </c>
      <c r="O387" s="8">
        <v>138</v>
      </c>
      <c r="P387" s="10">
        <v>1.4830000000000001</v>
      </c>
      <c r="Q387" s="10" t="s">
        <v>50</v>
      </c>
      <c r="R387" s="8" t="s">
        <v>51</v>
      </c>
      <c r="S387" s="8" t="s">
        <v>7</v>
      </c>
      <c r="V387" s="9"/>
      <c r="W387" s="8" t="s">
        <v>339</v>
      </c>
      <c r="Z387" s="9"/>
      <c r="AC387" s="11"/>
      <c r="AD387" s="11"/>
      <c r="AE387" s="11"/>
      <c r="AF387" s="11"/>
      <c r="AG387" s="11" t="s">
        <v>758</v>
      </c>
    </row>
    <row r="388" spans="4:33" ht="25.5" customHeight="1">
      <c r="D388" s="8">
        <v>376</v>
      </c>
      <c r="E388" s="8" t="s">
        <v>41</v>
      </c>
      <c r="F388" s="11">
        <v>1000760</v>
      </c>
      <c r="G388" s="11">
        <v>1</v>
      </c>
      <c r="H388" s="8" t="s">
        <v>141</v>
      </c>
      <c r="I388" s="8">
        <v>1069</v>
      </c>
      <c r="J388" s="8">
        <v>55925</v>
      </c>
      <c r="K388" s="9">
        <v>45541</v>
      </c>
      <c r="L388" s="8" t="s">
        <v>296</v>
      </c>
      <c r="M388" s="9">
        <v>45541</v>
      </c>
      <c r="N388" s="62" t="s">
        <v>296</v>
      </c>
      <c r="O388" s="8">
        <v>138</v>
      </c>
      <c r="P388" s="10">
        <v>0.90100000000000002</v>
      </c>
      <c r="Q388" s="10" t="s">
        <v>51</v>
      </c>
      <c r="R388" s="8" t="s">
        <v>51</v>
      </c>
      <c r="S388" s="8" t="s">
        <v>8</v>
      </c>
      <c r="T388" s="8" t="s">
        <v>7</v>
      </c>
      <c r="U388" s="8" t="s">
        <v>7</v>
      </c>
      <c r="V388" s="9">
        <v>45625</v>
      </c>
      <c r="W388" s="8" t="s">
        <v>339</v>
      </c>
      <c r="X388" s="8" t="s">
        <v>753</v>
      </c>
      <c r="Y388" s="8" t="s">
        <v>51</v>
      </c>
      <c r="Z388" s="9">
        <v>45688</v>
      </c>
      <c r="AA388" s="8" t="s">
        <v>337</v>
      </c>
      <c r="AB388" s="8" t="s">
        <v>51</v>
      </c>
      <c r="AC388" s="11" t="s">
        <v>145</v>
      </c>
      <c r="AD388" s="11"/>
      <c r="AE388" s="11"/>
      <c r="AF388" s="11"/>
      <c r="AG388" s="11"/>
    </row>
    <row r="389" spans="4:33" ht="25.5" customHeight="1">
      <c r="D389" s="8">
        <v>377</v>
      </c>
      <c r="E389" s="8" t="s">
        <v>41</v>
      </c>
      <c r="F389" s="11">
        <v>1000762</v>
      </c>
      <c r="G389" s="11">
        <v>1</v>
      </c>
      <c r="H389" s="8" t="s">
        <v>140</v>
      </c>
      <c r="I389" s="8">
        <v>1067</v>
      </c>
      <c r="J389" s="8">
        <v>55925</v>
      </c>
      <c r="K389" s="9">
        <v>45541</v>
      </c>
      <c r="L389" s="8" t="s">
        <v>296</v>
      </c>
      <c r="M389" s="9">
        <v>45541</v>
      </c>
      <c r="N389" s="62" t="s">
        <v>296</v>
      </c>
      <c r="O389" s="8">
        <v>129</v>
      </c>
      <c r="P389" s="10">
        <v>0.998</v>
      </c>
      <c r="Q389" s="10" t="s">
        <v>50</v>
      </c>
      <c r="R389" s="8" t="s">
        <v>51</v>
      </c>
      <c r="S389" s="8" t="s">
        <v>7</v>
      </c>
      <c r="V389" s="9"/>
      <c r="W389" s="8" t="s">
        <v>339</v>
      </c>
      <c r="Z389" s="9"/>
      <c r="AC389" s="11"/>
      <c r="AD389" s="11"/>
      <c r="AE389" s="11"/>
      <c r="AF389" s="11"/>
      <c r="AG389" s="11" t="s">
        <v>758</v>
      </c>
    </row>
    <row r="390" spans="4:33" ht="25.5" customHeight="1">
      <c r="D390" s="8">
        <v>378</v>
      </c>
      <c r="E390" s="8" t="s">
        <v>41</v>
      </c>
      <c r="F390" s="11">
        <v>1000763</v>
      </c>
      <c r="G390" s="11">
        <v>1</v>
      </c>
      <c r="H390" s="8" t="s">
        <v>140</v>
      </c>
      <c r="I390" s="8">
        <v>1067</v>
      </c>
      <c r="J390" s="8">
        <v>55925</v>
      </c>
      <c r="K390" s="9">
        <v>45544</v>
      </c>
      <c r="L390" s="8" t="s">
        <v>334</v>
      </c>
      <c r="M390" s="9">
        <v>45544</v>
      </c>
      <c r="N390" s="62" t="s">
        <v>334</v>
      </c>
      <c r="O390" s="8">
        <v>145</v>
      </c>
      <c r="P390" s="10">
        <v>2.8069999999999999</v>
      </c>
      <c r="Q390" s="10" t="s">
        <v>51</v>
      </c>
      <c r="R390" s="8" t="s">
        <v>51</v>
      </c>
      <c r="S390" s="8" t="s">
        <v>8</v>
      </c>
      <c r="T390" s="8" t="s">
        <v>7</v>
      </c>
      <c r="U390" s="8" t="s">
        <v>7</v>
      </c>
      <c r="V390" s="9">
        <v>45625</v>
      </c>
      <c r="W390" s="8" t="s">
        <v>339</v>
      </c>
      <c r="X390" s="8" t="s">
        <v>753</v>
      </c>
      <c r="Y390" s="8" t="s">
        <v>51</v>
      </c>
      <c r="Z390" s="9">
        <v>45688</v>
      </c>
      <c r="AA390" s="8" t="s">
        <v>337</v>
      </c>
      <c r="AB390" s="8" t="s">
        <v>51</v>
      </c>
      <c r="AC390" s="11" t="s">
        <v>145</v>
      </c>
      <c r="AD390" s="11"/>
      <c r="AE390" s="11"/>
      <c r="AF390" s="11"/>
      <c r="AG390" s="11"/>
    </row>
    <row r="391" spans="4:33" ht="25.5" customHeight="1">
      <c r="D391" s="8">
        <v>379</v>
      </c>
      <c r="E391" s="8" t="s">
        <v>41</v>
      </c>
      <c r="F391" s="11">
        <v>1000764</v>
      </c>
      <c r="G391" s="11">
        <v>1</v>
      </c>
      <c r="H391" s="8" t="s">
        <v>140</v>
      </c>
      <c r="I391" s="8">
        <v>1067</v>
      </c>
      <c r="J391" s="8">
        <v>55925</v>
      </c>
      <c r="K391" s="9">
        <v>45544</v>
      </c>
      <c r="L391" s="8" t="s">
        <v>334</v>
      </c>
      <c r="M391" s="9">
        <v>45544</v>
      </c>
      <c r="N391" s="62" t="s">
        <v>334</v>
      </c>
      <c r="O391" s="8">
        <v>145</v>
      </c>
      <c r="P391" s="10">
        <v>1.4790000000000001</v>
      </c>
      <c r="Q391" s="10" t="s">
        <v>51</v>
      </c>
      <c r="R391" s="8" t="s">
        <v>51</v>
      </c>
      <c r="S391" s="8" t="s">
        <v>8</v>
      </c>
      <c r="T391" s="8" t="s">
        <v>7</v>
      </c>
      <c r="U391" s="8" t="s">
        <v>7</v>
      </c>
      <c r="V391" s="9">
        <v>45625</v>
      </c>
      <c r="W391" s="8" t="s">
        <v>339</v>
      </c>
      <c r="X391" s="8" t="s">
        <v>753</v>
      </c>
      <c r="Y391" s="8" t="s">
        <v>51</v>
      </c>
      <c r="Z391" s="9">
        <v>45688</v>
      </c>
      <c r="AA391" s="8" t="s">
        <v>337</v>
      </c>
      <c r="AB391" s="8" t="s">
        <v>51</v>
      </c>
      <c r="AC391" s="11" t="s">
        <v>145</v>
      </c>
      <c r="AD391" s="11"/>
      <c r="AE391" s="11"/>
      <c r="AF391" s="11"/>
      <c r="AG391" s="11"/>
    </row>
    <row r="392" spans="4:33" ht="25.5" customHeight="1">
      <c r="D392" s="8">
        <v>380</v>
      </c>
      <c r="E392" s="8" t="s">
        <v>41</v>
      </c>
      <c r="F392" s="11">
        <v>1000766</v>
      </c>
      <c r="G392" s="11">
        <v>1</v>
      </c>
      <c r="H392" s="8" t="s">
        <v>140</v>
      </c>
      <c r="I392" s="8">
        <v>1067</v>
      </c>
      <c r="J392" s="8">
        <v>55925</v>
      </c>
      <c r="K392" s="9">
        <v>45544</v>
      </c>
      <c r="L392" s="8" t="s">
        <v>334</v>
      </c>
      <c r="M392" s="9">
        <v>45544</v>
      </c>
      <c r="N392" s="62" t="s">
        <v>334</v>
      </c>
      <c r="O392" s="8">
        <v>144</v>
      </c>
      <c r="P392" s="10">
        <v>1.702</v>
      </c>
      <c r="Q392" s="10" t="s">
        <v>51</v>
      </c>
      <c r="R392" s="8" t="s">
        <v>51</v>
      </c>
      <c r="S392" s="8" t="s">
        <v>8</v>
      </c>
      <c r="T392" s="8" t="s">
        <v>7</v>
      </c>
      <c r="U392" s="8" t="s">
        <v>7</v>
      </c>
      <c r="V392" s="9">
        <v>45625</v>
      </c>
      <c r="W392" s="8" t="s">
        <v>339</v>
      </c>
      <c r="X392" s="8" t="s">
        <v>753</v>
      </c>
      <c r="Y392" s="8" t="s">
        <v>51</v>
      </c>
      <c r="Z392" s="9">
        <v>45688</v>
      </c>
      <c r="AA392" s="8" t="s">
        <v>337</v>
      </c>
      <c r="AB392" s="8" t="s">
        <v>51</v>
      </c>
      <c r="AC392" s="11" t="s">
        <v>145</v>
      </c>
      <c r="AD392" s="11"/>
      <c r="AE392" s="11"/>
      <c r="AF392" s="11"/>
      <c r="AG392" s="11"/>
    </row>
    <row r="393" spans="4:33" ht="25.5" customHeight="1">
      <c r="D393" s="8">
        <v>381</v>
      </c>
      <c r="E393" s="8" t="s">
        <v>41</v>
      </c>
      <c r="F393" s="11">
        <v>1000767</v>
      </c>
      <c r="G393" s="11">
        <v>1</v>
      </c>
      <c r="H393" s="8" t="s">
        <v>141</v>
      </c>
      <c r="I393" s="8">
        <v>1069</v>
      </c>
      <c r="J393" s="8">
        <v>55925</v>
      </c>
      <c r="K393" s="9">
        <v>45544</v>
      </c>
      <c r="L393" s="8" t="s">
        <v>334</v>
      </c>
      <c r="M393" s="9">
        <v>45544</v>
      </c>
      <c r="N393" s="62" t="s">
        <v>334</v>
      </c>
      <c r="O393" s="8">
        <v>142</v>
      </c>
      <c r="P393" s="10">
        <v>4.7E-2</v>
      </c>
      <c r="Q393" s="10" t="s">
        <v>51</v>
      </c>
      <c r="R393" s="8" t="s">
        <v>51</v>
      </c>
      <c r="S393" s="8" t="s">
        <v>7</v>
      </c>
      <c r="T393" s="8" t="s">
        <v>7</v>
      </c>
      <c r="U393" s="8" t="s">
        <v>7</v>
      </c>
      <c r="V393" s="9">
        <v>45625</v>
      </c>
      <c r="W393" s="8" t="s">
        <v>339</v>
      </c>
      <c r="X393" s="8" t="s">
        <v>753</v>
      </c>
      <c r="Y393" s="8" t="s">
        <v>51</v>
      </c>
      <c r="Z393" s="9">
        <v>45688</v>
      </c>
      <c r="AA393" s="8" t="s">
        <v>337</v>
      </c>
      <c r="AB393" s="8" t="s">
        <v>51</v>
      </c>
      <c r="AC393" s="11" t="s">
        <v>145</v>
      </c>
      <c r="AD393" s="11" t="s">
        <v>134</v>
      </c>
      <c r="AE393" s="11"/>
      <c r="AF393" s="11"/>
      <c r="AG393" s="11"/>
    </row>
    <row r="394" spans="4:33" ht="25.5" customHeight="1">
      <c r="D394" s="8">
        <v>382</v>
      </c>
      <c r="E394" s="8" t="s">
        <v>41</v>
      </c>
      <c r="F394" s="11">
        <v>1000768</v>
      </c>
      <c r="G394" s="11">
        <v>1</v>
      </c>
      <c r="H394" s="8" t="s">
        <v>141</v>
      </c>
      <c r="I394" s="8">
        <v>1069</v>
      </c>
      <c r="J394" s="8">
        <v>55925</v>
      </c>
      <c r="K394" s="9">
        <v>45544</v>
      </c>
      <c r="L394" s="8" t="s">
        <v>334</v>
      </c>
      <c r="M394" s="9">
        <v>45544</v>
      </c>
      <c r="N394" s="62" t="s">
        <v>334</v>
      </c>
      <c r="O394" s="8">
        <v>142</v>
      </c>
      <c r="P394" s="10">
        <v>0.19</v>
      </c>
      <c r="Q394" s="10" t="s">
        <v>50</v>
      </c>
      <c r="R394" s="8" t="s">
        <v>51</v>
      </c>
      <c r="S394" s="8" t="s">
        <v>7</v>
      </c>
      <c r="T394" s="8" t="s">
        <v>7</v>
      </c>
      <c r="U394" s="8" t="s">
        <v>7</v>
      </c>
      <c r="V394" s="9">
        <v>45625</v>
      </c>
      <c r="W394" s="8" t="s">
        <v>339</v>
      </c>
      <c r="X394" s="8" t="s">
        <v>753</v>
      </c>
      <c r="Y394" s="8" t="s">
        <v>51</v>
      </c>
      <c r="Z394" s="9">
        <v>45688</v>
      </c>
      <c r="AA394" s="8" t="s">
        <v>337</v>
      </c>
      <c r="AB394" s="8" t="s">
        <v>51</v>
      </c>
      <c r="AC394" s="11" t="s">
        <v>145</v>
      </c>
      <c r="AD394" s="11" t="s">
        <v>134</v>
      </c>
      <c r="AE394" s="11"/>
      <c r="AF394" s="11"/>
      <c r="AG394" s="11" t="s">
        <v>659</v>
      </c>
    </row>
    <row r="395" spans="4:33" ht="25.5" customHeight="1">
      <c r="D395" s="8">
        <v>383</v>
      </c>
      <c r="E395" s="8" t="s">
        <v>41</v>
      </c>
      <c r="F395" s="11">
        <v>1000769</v>
      </c>
      <c r="G395" s="11">
        <v>1</v>
      </c>
      <c r="H395" s="8" t="s">
        <v>141</v>
      </c>
      <c r="I395" s="8">
        <v>1069</v>
      </c>
      <c r="J395" s="8">
        <v>55925</v>
      </c>
      <c r="K395" s="9">
        <v>45544</v>
      </c>
      <c r="L395" s="8" t="s">
        <v>334</v>
      </c>
      <c r="M395" s="9">
        <v>45544</v>
      </c>
      <c r="N395" s="62" t="s">
        <v>334</v>
      </c>
      <c r="O395" s="8">
        <v>141</v>
      </c>
      <c r="P395" s="10">
        <v>0.221</v>
      </c>
      <c r="Q395" s="10" t="s">
        <v>50</v>
      </c>
      <c r="R395" s="8" t="s">
        <v>51</v>
      </c>
      <c r="S395" s="8" t="s">
        <v>7</v>
      </c>
      <c r="T395" s="8" t="s">
        <v>7</v>
      </c>
      <c r="U395" s="8" t="s">
        <v>7</v>
      </c>
      <c r="V395" s="9">
        <v>45625</v>
      </c>
      <c r="W395" s="8" t="s">
        <v>339</v>
      </c>
      <c r="X395" s="8" t="s">
        <v>753</v>
      </c>
      <c r="Y395" s="8" t="s">
        <v>51</v>
      </c>
      <c r="Z395" s="9">
        <v>45688</v>
      </c>
      <c r="AA395" s="8" t="s">
        <v>337</v>
      </c>
      <c r="AB395" s="8" t="s">
        <v>51</v>
      </c>
      <c r="AC395" s="11" t="s">
        <v>145</v>
      </c>
      <c r="AD395" s="11" t="s">
        <v>134</v>
      </c>
      <c r="AE395" s="11"/>
      <c r="AF395" s="11"/>
      <c r="AG395" s="11" t="s">
        <v>657</v>
      </c>
    </row>
    <row r="396" spans="4:33" ht="25.5" customHeight="1">
      <c r="D396" s="8">
        <v>384</v>
      </c>
      <c r="E396" s="8" t="s">
        <v>41</v>
      </c>
      <c r="F396" s="11">
        <v>1000770</v>
      </c>
      <c r="G396" s="11">
        <v>1</v>
      </c>
      <c r="H396" s="8" t="s">
        <v>141</v>
      </c>
      <c r="I396" s="8">
        <v>1069</v>
      </c>
      <c r="J396" s="8">
        <v>55925</v>
      </c>
      <c r="K396" s="9">
        <v>45544</v>
      </c>
      <c r="L396" s="8" t="s">
        <v>334</v>
      </c>
      <c r="M396" s="9">
        <v>45544</v>
      </c>
      <c r="N396" s="62" t="s">
        <v>334</v>
      </c>
      <c r="O396" s="8">
        <v>142</v>
      </c>
      <c r="P396" s="10">
        <v>0.29599999999999999</v>
      </c>
      <c r="Q396" s="10" t="s">
        <v>51</v>
      </c>
      <c r="R396" s="8" t="s">
        <v>51</v>
      </c>
      <c r="S396" s="8" t="s">
        <v>7</v>
      </c>
      <c r="T396" s="8" t="s">
        <v>7</v>
      </c>
      <c r="U396" s="8" t="s">
        <v>7</v>
      </c>
      <c r="V396" s="9">
        <v>45625</v>
      </c>
      <c r="W396" s="8" t="s">
        <v>339</v>
      </c>
      <c r="X396" s="8" t="s">
        <v>753</v>
      </c>
      <c r="Y396" s="8" t="s">
        <v>51</v>
      </c>
      <c r="Z396" s="9">
        <v>45688</v>
      </c>
      <c r="AA396" s="8" t="s">
        <v>337</v>
      </c>
      <c r="AB396" s="8" t="s">
        <v>51</v>
      </c>
      <c r="AC396" s="11" t="s">
        <v>145</v>
      </c>
      <c r="AD396" s="11" t="s">
        <v>134</v>
      </c>
      <c r="AE396" s="11"/>
      <c r="AF396" s="11"/>
      <c r="AG396" s="11"/>
    </row>
    <row r="397" spans="4:33" ht="25.5" customHeight="1">
      <c r="D397" s="8">
        <v>385</v>
      </c>
      <c r="E397" s="8" t="s">
        <v>41</v>
      </c>
      <c r="F397" s="11">
        <v>1000771</v>
      </c>
      <c r="G397" s="11">
        <v>1</v>
      </c>
      <c r="H397" s="8" t="s">
        <v>142</v>
      </c>
      <c r="I397" s="8">
        <v>1068</v>
      </c>
      <c r="J397" s="8">
        <v>55925</v>
      </c>
      <c r="K397" s="9">
        <v>45544</v>
      </c>
      <c r="L397" s="8" t="s">
        <v>334</v>
      </c>
      <c r="M397" s="9">
        <v>45544</v>
      </c>
      <c r="N397" s="62" t="s">
        <v>334</v>
      </c>
      <c r="O397" s="8">
        <v>141</v>
      </c>
      <c r="P397" s="10">
        <v>0.68400000000000005</v>
      </c>
      <c r="Q397" s="10" t="s">
        <v>50</v>
      </c>
      <c r="R397" s="8" t="s">
        <v>51</v>
      </c>
      <c r="S397" s="8" t="s">
        <v>7</v>
      </c>
      <c r="T397" s="8" t="s">
        <v>7</v>
      </c>
      <c r="U397" s="8" t="s">
        <v>7</v>
      </c>
      <c r="V397" s="9">
        <v>45625</v>
      </c>
      <c r="W397" s="8" t="s">
        <v>339</v>
      </c>
      <c r="X397" s="8" t="s">
        <v>753</v>
      </c>
      <c r="Y397" s="8" t="s">
        <v>51</v>
      </c>
      <c r="Z397" s="9">
        <v>45688</v>
      </c>
      <c r="AA397" s="8" t="s">
        <v>337</v>
      </c>
      <c r="AB397" s="8" t="s">
        <v>51</v>
      </c>
      <c r="AC397" s="11" t="s">
        <v>145</v>
      </c>
      <c r="AD397" s="11" t="s">
        <v>134</v>
      </c>
      <c r="AE397" s="11"/>
      <c r="AF397" s="11"/>
      <c r="AG397" s="11" t="s">
        <v>655</v>
      </c>
    </row>
    <row r="398" spans="4:33" ht="25.5" customHeight="1">
      <c r="D398" s="8">
        <v>386</v>
      </c>
      <c r="E398" s="8" t="s">
        <v>41</v>
      </c>
      <c r="F398" s="11">
        <v>1000772</v>
      </c>
      <c r="G398" s="11">
        <v>1</v>
      </c>
      <c r="H398" s="8" t="s">
        <v>142</v>
      </c>
      <c r="I398" s="8">
        <v>1068</v>
      </c>
      <c r="J398" s="8">
        <v>55925</v>
      </c>
      <c r="K398" s="9">
        <v>45544</v>
      </c>
      <c r="L398" s="8" t="s">
        <v>334</v>
      </c>
      <c r="M398" s="9">
        <v>45544</v>
      </c>
      <c r="N398" s="62" t="s">
        <v>334</v>
      </c>
      <c r="O398" s="8">
        <v>141</v>
      </c>
      <c r="P398" s="10">
        <v>0.51100000000000001</v>
      </c>
      <c r="Q398" s="10" t="s">
        <v>51</v>
      </c>
      <c r="R398" s="8" t="s">
        <v>51</v>
      </c>
      <c r="S398" s="8" t="s">
        <v>7</v>
      </c>
      <c r="V398" s="9"/>
      <c r="Z398" s="9"/>
      <c r="AC398" s="11"/>
      <c r="AD398" s="11"/>
      <c r="AE398" s="11"/>
      <c r="AF398" s="11"/>
      <c r="AG398" s="11" t="s">
        <v>758</v>
      </c>
    </row>
    <row r="399" spans="4:33" ht="25.5" customHeight="1">
      <c r="D399" s="8">
        <v>387</v>
      </c>
      <c r="E399" s="8" t="s">
        <v>41</v>
      </c>
      <c r="F399" s="11">
        <v>1000773</v>
      </c>
      <c r="G399" s="11">
        <v>1</v>
      </c>
      <c r="H399" s="8" t="s">
        <v>142</v>
      </c>
      <c r="I399" s="8">
        <v>1068</v>
      </c>
      <c r="J399" s="8">
        <v>55925</v>
      </c>
      <c r="K399" s="9">
        <v>45544</v>
      </c>
      <c r="L399" s="8" t="s">
        <v>334</v>
      </c>
      <c r="M399" s="9">
        <v>45544</v>
      </c>
      <c r="N399" s="62" t="s">
        <v>334</v>
      </c>
      <c r="O399" s="8">
        <v>140</v>
      </c>
      <c r="P399" s="10">
        <v>0.97899999999999998</v>
      </c>
      <c r="Q399" s="10" t="s">
        <v>50</v>
      </c>
      <c r="R399" s="8" t="s">
        <v>51</v>
      </c>
      <c r="S399" s="8" t="s">
        <v>7</v>
      </c>
      <c r="V399" s="9"/>
      <c r="Z399" s="9"/>
      <c r="AC399" s="11"/>
      <c r="AD399" s="11"/>
      <c r="AE399" s="11"/>
      <c r="AF399" s="11"/>
      <c r="AG399" s="11" t="s">
        <v>782</v>
      </c>
    </row>
    <row r="400" spans="4:33" ht="25.5" customHeight="1">
      <c r="D400" s="8">
        <v>388</v>
      </c>
      <c r="E400" s="8" t="s">
        <v>41</v>
      </c>
      <c r="F400" s="11">
        <v>1000774</v>
      </c>
      <c r="G400" s="11">
        <v>1</v>
      </c>
      <c r="H400" s="8" t="s">
        <v>142</v>
      </c>
      <c r="I400" s="8">
        <v>1068</v>
      </c>
      <c r="J400" s="8">
        <v>55925</v>
      </c>
      <c r="K400" s="9">
        <v>45544</v>
      </c>
      <c r="L400" s="8" t="s">
        <v>334</v>
      </c>
      <c r="M400" s="9">
        <v>45544</v>
      </c>
      <c r="N400" s="62" t="s">
        <v>334</v>
      </c>
      <c r="O400" s="8">
        <v>141</v>
      </c>
      <c r="P400" s="10">
        <v>1.669</v>
      </c>
      <c r="Q400" s="10" t="s">
        <v>50</v>
      </c>
      <c r="R400" s="8" t="s">
        <v>51</v>
      </c>
      <c r="S400" s="8" t="s">
        <v>7</v>
      </c>
      <c r="V400" s="9"/>
      <c r="Z400" s="9"/>
      <c r="AC400" s="11"/>
      <c r="AD400" s="11"/>
      <c r="AE400" s="11"/>
      <c r="AF400" s="11"/>
      <c r="AG400" s="11" t="s">
        <v>784</v>
      </c>
    </row>
    <row r="401" spans="4:33" ht="25.5" customHeight="1">
      <c r="D401" s="8">
        <v>389</v>
      </c>
      <c r="E401" s="8" t="s">
        <v>41</v>
      </c>
      <c r="F401" s="11">
        <v>1000775</v>
      </c>
      <c r="G401" s="11">
        <v>1</v>
      </c>
      <c r="H401" s="8" t="s">
        <v>142</v>
      </c>
      <c r="I401" s="8">
        <v>1068</v>
      </c>
      <c r="J401" s="8">
        <v>55925</v>
      </c>
      <c r="K401" s="9">
        <v>45545</v>
      </c>
      <c r="L401" s="8" t="s">
        <v>334</v>
      </c>
      <c r="M401" s="9">
        <v>45545</v>
      </c>
      <c r="N401" s="62" t="s">
        <v>334</v>
      </c>
      <c r="O401" s="8">
        <v>141</v>
      </c>
      <c r="P401" s="10">
        <v>0.60099999999999998</v>
      </c>
      <c r="Q401" s="10" t="s">
        <v>51</v>
      </c>
      <c r="R401" s="8" t="s">
        <v>51</v>
      </c>
      <c r="S401" s="8" t="s">
        <v>7</v>
      </c>
      <c r="T401" s="8" t="s">
        <v>8</v>
      </c>
      <c r="U401" s="8" t="s">
        <v>7</v>
      </c>
      <c r="V401" s="9">
        <v>45625</v>
      </c>
      <c r="W401" s="8" t="s">
        <v>339</v>
      </c>
      <c r="X401" s="8" t="s">
        <v>753</v>
      </c>
      <c r="Y401" s="8" t="s">
        <v>51</v>
      </c>
      <c r="Z401" s="9">
        <v>45688</v>
      </c>
      <c r="AA401" s="8" t="s">
        <v>337</v>
      </c>
      <c r="AB401" s="8" t="s">
        <v>51</v>
      </c>
      <c r="AC401" s="11" t="s">
        <v>145</v>
      </c>
      <c r="AD401" s="11" t="s">
        <v>134</v>
      </c>
      <c r="AE401" s="11"/>
      <c r="AF401" s="11"/>
      <c r="AG401" s="11" t="s">
        <v>828</v>
      </c>
    </row>
    <row r="402" spans="4:33" ht="25.5" customHeight="1">
      <c r="D402" s="8">
        <v>390</v>
      </c>
      <c r="E402" s="8" t="s">
        <v>41</v>
      </c>
      <c r="F402" s="11">
        <v>1000776</v>
      </c>
      <c r="G402" s="11">
        <v>1</v>
      </c>
      <c r="H402" s="8" t="s">
        <v>142</v>
      </c>
      <c r="I402" s="8">
        <v>1068</v>
      </c>
      <c r="J402" s="8">
        <v>55925</v>
      </c>
      <c r="K402" s="9">
        <v>45545</v>
      </c>
      <c r="L402" s="8" t="s">
        <v>334</v>
      </c>
      <c r="M402" s="9">
        <v>45545</v>
      </c>
      <c r="N402" s="62" t="s">
        <v>334</v>
      </c>
      <c r="O402" s="8">
        <v>140</v>
      </c>
      <c r="P402" s="10">
        <v>1.143</v>
      </c>
      <c r="Q402" s="10" t="s">
        <v>50</v>
      </c>
      <c r="R402" s="8" t="s">
        <v>51</v>
      </c>
      <c r="S402" s="8" t="s">
        <v>7</v>
      </c>
      <c r="V402" s="9"/>
      <c r="Z402" s="9"/>
      <c r="AC402" s="11"/>
      <c r="AD402" s="11"/>
      <c r="AE402" s="11"/>
      <c r="AF402" s="11"/>
      <c r="AG402" s="11" t="s">
        <v>787</v>
      </c>
    </row>
    <row r="403" spans="4:33" ht="25.5" customHeight="1">
      <c r="D403" s="8">
        <v>391</v>
      </c>
      <c r="E403" s="8" t="s">
        <v>41</v>
      </c>
      <c r="F403" s="11">
        <v>1000777</v>
      </c>
      <c r="G403" s="11">
        <v>1</v>
      </c>
      <c r="H403" s="8" t="s">
        <v>142</v>
      </c>
      <c r="I403" s="8">
        <v>1068</v>
      </c>
      <c r="J403" s="8">
        <v>55925</v>
      </c>
      <c r="K403" s="9">
        <v>45545</v>
      </c>
      <c r="L403" s="8" t="s">
        <v>334</v>
      </c>
      <c r="M403" s="9">
        <v>45545</v>
      </c>
      <c r="N403" s="62" t="s">
        <v>334</v>
      </c>
      <c r="O403" s="8">
        <v>139</v>
      </c>
      <c r="P403" s="10">
        <v>0.79300000000000004</v>
      </c>
      <c r="Q403" s="10" t="s">
        <v>51</v>
      </c>
      <c r="R403" s="8" t="s">
        <v>51</v>
      </c>
      <c r="S403" s="8" t="s">
        <v>7</v>
      </c>
      <c r="T403" s="8" t="s">
        <v>8</v>
      </c>
      <c r="U403" s="8" t="s">
        <v>7</v>
      </c>
      <c r="V403" s="9">
        <v>45625</v>
      </c>
      <c r="W403" s="8" t="s">
        <v>339</v>
      </c>
      <c r="X403" s="8" t="s">
        <v>753</v>
      </c>
      <c r="Y403" s="8" t="s">
        <v>51</v>
      </c>
      <c r="Z403" s="9">
        <v>45688</v>
      </c>
      <c r="AA403" s="8" t="s">
        <v>337</v>
      </c>
      <c r="AB403" s="8" t="s">
        <v>51</v>
      </c>
      <c r="AC403" s="11" t="s">
        <v>145</v>
      </c>
      <c r="AD403" s="11" t="s">
        <v>134</v>
      </c>
      <c r="AE403" s="11"/>
      <c r="AF403" s="11"/>
      <c r="AG403" s="11" t="s">
        <v>828</v>
      </c>
    </row>
    <row r="404" spans="4:33" ht="25.5" customHeight="1">
      <c r="D404" s="8">
        <v>392</v>
      </c>
      <c r="E404" s="8" t="s">
        <v>40</v>
      </c>
      <c r="F404" s="11">
        <v>1000778</v>
      </c>
      <c r="G404" s="11">
        <v>1</v>
      </c>
      <c r="H404" s="8" t="s">
        <v>222</v>
      </c>
      <c r="I404" s="8" t="s">
        <v>706</v>
      </c>
      <c r="J404" s="8">
        <v>55925</v>
      </c>
      <c r="K404" s="9">
        <v>45567</v>
      </c>
      <c r="L404" s="8" t="s">
        <v>339</v>
      </c>
      <c r="M404" s="9">
        <v>45567</v>
      </c>
      <c r="N404" s="62" t="s">
        <v>339</v>
      </c>
      <c r="O404" s="8">
        <v>837</v>
      </c>
      <c r="P404" s="10">
        <v>3.0049999999999999</v>
      </c>
      <c r="Q404" s="10" t="s">
        <v>51</v>
      </c>
      <c r="R404" s="8" t="s">
        <v>51</v>
      </c>
      <c r="S404" s="8" t="s">
        <v>8</v>
      </c>
      <c r="T404" s="8" t="s">
        <v>7</v>
      </c>
      <c r="U404" s="8" t="s">
        <v>7</v>
      </c>
      <c r="V404" s="9">
        <v>45625</v>
      </c>
      <c r="W404" s="8" t="s">
        <v>339</v>
      </c>
      <c r="X404" s="8" t="s">
        <v>753</v>
      </c>
      <c r="Y404" s="8" t="s">
        <v>51</v>
      </c>
      <c r="Z404" s="9">
        <v>45688</v>
      </c>
      <c r="AA404" s="8" t="s">
        <v>337</v>
      </c>
      <c r="AB404" s="8" t="s">
        <v>51</v>
      </c>
      <c r="AC404" s="11" t="s">
        <v>145</v>
      </c>
      <c r="AD404" s="11"/>
      <c r="AE404" s="11"/>
      <c r="AF404" s="11"/>
      <c r="AG404" s="11">
        <v>2</v>
      </c>
    </row>
    <row r="405" spans="4:33" ht="25.5" customHeight="1">
      <c r="D405" s="8">
        <v>393</v>
      </c>
      <c r="E405" s="8" t="s">
        <v>40</v>
      </c>
      <c r="F405" s="11">
        <v>1000779</v>
      </c>
      <c r="G405" s="11">
        <v>1</v>
      </c>
      <c r="H405" s="8" t="s">
        <v>216</v>
      </c>
      <c r="I405" s="8" t="s">
        <v>706</v>
      </c>
      <c r="J405" s="8">
        <v>55925</v>
      </c>
      <c r="K405" s="9">
        <v>45567</v>
      </c>
      <c r="L405" s="8" t="s">
        <v>339</v>
      </c>
      <c r="M405" s="9">
        <v>45567</v>
      </c>
      <c r="N405" s="62" t="s">
        <v>339</v>
      </c>
      <c r="O405" s="8">
        <v>877</v>
      </c>
      <c r="P405" s="10">
        <v>0.78600000000000003</v>
      </c>
      <c r="Q405" s="10" t="s">
        <v>51</v>
      </c>
      <c r="R405" s="8" t="s">
        <v>51</v>
      </c>
      <c r="S405" s="8" t="s">
        <v>8</v>
      </c>
      <c r="T405" s="8" t="s">
        <v>7</v>
      </c>
      <c r="U405" s="8" t="s">
        <v>7</v>
      </c>
      <c r="V405" s="9">
        <v>45625</v>
      </c>
      <c r="W405" s="8" t="s">
        <v>339</v>
      </c>
      <c r="X405" s="8" t="s">
        <v>753</v>
      </c>
      <c r="Y405" s="8" t="s">
        <v>51</v>
      </c>
      <c r="Z405" s="9">
        <v>45688</v>
      </c>
      <c r="AA405" s="8" t="s">
        <v>337</v>
      </c>
      <c r="AB405" s="8" t="s">
        <v>51</v>
      </c>
      <c r="AC405" s="11" t="s">
        <v>145</v>
      </c>
      <c r="AD405" s="11"/>
      <c r="AE405" s="11"/>
      <c r="AF405" s="11"/>
      <c r="AG405" s="11">
        <v>2</v>
      </c>
    </row>
    <row r="406" spans="4:33" ht="25.5" customHeight="1">
      <c r="D406" s="8">
        <v>394</v>
      </c>
      <c r="E406" s="8" t="s">
        <v>40</v>
      </c>
      <c r="F406" s="11">
        <v>1000780</v>
      </c>
      <c r="G406" s="11">
        <v>1</v>
      </c>
      <c r="H406" s="8" t="s">
        <v>216</v>
      </c>
      <c r="I406" s="8" t="s">
        <v>706</v>
      </c>
      <c r="J406" s="8"/>
      <c r="K406" s="9">
        <v>45569</v>
      </c>
      <c r="L406" s="8" t="s">
        <v>339</v>
      </c>
      <c r="M406" s="9">
        <v>45569</v>
      </c>
      <c r="N406" s="62" t="s">
        <v>339</v>
      </c>
      <c r="O406" s="8">
        <v>830</v>
      </c>
      <c r="P406" s="10">
        <v>4.4080000000000004</v>
      </c>
      <c r="Q406" s="10" t="s">
        <v>50</v>
      </c>
      <c r="R406" s="8" t="s">
        <v>51</v>
      </c>
      <c r="S406" s="8" t="s">
        <v>7</v>
      </c>
      <c r="T406" s="8" t="s">
        <v>7</v>
      </c>
      <c r="U406" s="8" t="s">
        <v>7</v>
      </c>
      <c r="V406" s="9">
        <v>45625</v>
      </c>
      <c r="W406" s="8" t="s">
        <v>339</v>
      </c>
      <c r="X406" s="8" t="s">
        <v>753</v>
      </c>
      <c r="Y406" s="8" t="s">
        <v>51</v>
      </c>
      <c r="Z406" s="9">
        <v>45688</v>
      </c>
      <c r="AA406" s="8" t="s">
        <v>337</v>
      </c>
      <c r="AB406" s="8" t="s">
        <v>50</v>
      </c>
      <c r="AC406" s="11" t="s">
        <v>79</v>
      </c>
      <c r="AD406" s="11" t="s">
        <v>134</v>
      </c>
      <c r="AE406" s="11"/>
      <c r="AF406" s="11"/>
      <c r="AG406" s="11" t="s">
        <v>791</v>
      </c>
    </row>
    <row r="407" spans="4:33" ht="25.5" customHeight="1">
      <c r="D407" s="8">
        <v>395</v>
      </c>
      <c r="E407" s="8" t="s">
        <v>40</v>
      </c>
      <c r="F407" s="11">
        <v>1000781</v>
      </c>
      <c r="G407" s="11">
        <v>1</v>
      </c>
      <c r="H407" s="8" t="s">
        <v>222</v>
      </c>
      <c r="I407" s="8" t="s">
        <v>706</v>
      </c>
      <c r="J407" s="8">
        <v>55925</v>
      </c>
      <c r="K407" s="9">
        <v>45572</v>
      </c>
      <c r="L407" s="8" t="s">
        <v>339</v>
      </c>
      <c r="M407" s="9">
        <v>45572</v>
      </c>
      <c r="N407" s="62" t="s">
        <v>339</v>
      </c>
      <c r="O407" s="8">
        <v>848</v>
      </c>
      <c r="P407" s="10">
        <v>2.6640000000000001</v>
      </c>
      <c r="Q407" s="10" t="s">
        <v>51</v>
      </c>
      <c r="R407" s="8" t="s">
        <v>51</v>
      </c>
      <c r="S407" s="8" t="s">
        <v>8</v>
      </c>
      <c r="T407" s="8" t="s">
        <v>7</v>
      </c>
      <c r="U407" s="8" t="s">
        <v>7</v>
      </c>
      <c r="V407" s="9">
        <v>45625</v>
      </c>
      <c r="W407" s="8" t="s">
        <v>339</v>
      </c>
      <c r="X407" s="8" t="s">
        <v>753</v>
      </c>
      <c r="Y407" s="8" t="s">
        <v>51</v>
      </c>
      <c r="Z407" s="9">
        <v>45688</v>
      </c>
      <c r="AA407" s="8" t="s">
        <v>337</v>
      </c>
      <c r="AB407" s="8" t="s">
        <v>51</v>
      </c>
      <c r="AC407" s="11" t="s">
        <v>145</v>
      </c>
      <c r="AD407" s="11"/>
      <c r="AE407" s="11"/>
      <c r="AF407" s="11"/>
      <c r="AG407" s="11">
        <v>2</v>
      </c>
    </row>
    <row r="408" spans="4:33" ht="25.5" customHeight="1">
      <c r="D408" s="8">
        <v>396</v>
      </c>
      <c r="E408" s="8" t="s">
        <v>40</v>
      </c>
      <c r="F408" s="11">
        <v>1000782</v>
      </c>
      <c r="G408" s="11">
        <v>1</v>
      </c>
      <c r="H408" s="8" t="s">
        <v>216</v>
      </c>
      <c r="I408" s="8" t="s">
        <v>706</v>
      </c>
      <c r="J408" s="8">
        <v>55925</v>
      </c>
      <c r="K408" s="9">
        <v>45572</v>
      </c>
      <c r="L408" s="8" t="s">
        <v>339</v>
      </c>
      <c r="M408" s="9">
        <v>45572</v>
      </c>
      <c r="N408" s="62" t="s">
        <v>339</v>
      </c>
      <c r="O408" s="8">
        <v>832</v>
      </c>
      <c r="P408" s="10">
        <v>3.5430000000000001</v>
      </c>
      <c r="Q408" s="10" t="s">
        <v>51</v>
      </c>
      <c r="R408" s="8" t="s">
        <v>51</v>
      </c>
      <c r="S408" s="8" t="s">
        <v>8</v>
      </c>
      <c r="T408" s="8" t="s">
        <v>7</v>
      </c>
      <c r="U408" s="8" t="s">
        <v>7</v>
      </c>
      <c r="V408" s="9">
        <v>45625</v>
      </c>
      <c r="W408" s="8" t="s">
        <v>339</v>
      </c>
      <c r="X408" s="8" t="s">
        <v>753</v>
      </c>
      <c r="Y408" s="8" t="s">
        <v>51</v>
      </c>
      <c r="Z408" s="9">
        <v>45688</v>
      </c>
      <c r="AA408" s="8" t="s">
        <v>337</v>
      </c>
      <c r="AB408" s="8" t="s">
        <v>51</v>
      </c>
      <c r="AC408" s="11" t="s">
        <v>145</v>
      </c>
      <c r="AD408" s="11"/>
      <c r="AE408" s="11"/>
      <c r="AF408" s="11"/>
      <c r="AG408" s="11">
        <v>2</v>
      </c>
    </row>
    <row r="409" spans="4:33" ht="25.5" customHeight="1">
      <c r="D409" s="8">
        <v>397</v>
      </c>
      <c r="E409" s="8" t="s">
        <v>40</v>
      </c>
      <c r="F409" s="11">
        <v>1000783</v>
      </c>
      <c r="G409" s="11">
        <v>1</v>
      </c>
      <c r="H409" s="8" t="s">
        <v>141</v>
      </c>
      <c r="I409" s="8">
        <v>1069</v>
      </c>
      <c r="J409" s="8">
        <v>55925</v>
      </c>
      <c r="K409" s="9">
        <v>45579</v>
      </c>
      <c r="L409" s="8" t="s">
        <v>334</v>
      </c>
      <c r="M409" s="9">
        <v>45579</v>
      </c>
      <c r="N409" s="62" t="s">
        <v>334</v>
      </c>
      <c r="O409" s="8">
        <v>795</v>
      </c>
      <c r="P409" s="10">
        <v>4.5819999999999999</v>
      </c>
      <c r="Q409" s="10" t="s">
        <v>51</v>
      </c>
      <c r="R409" s="8" t="s">
        <v>51</v>
      </c>
      <c r="S409" s="8" t="s">
        <v>8</v>
      </c>
      <c r="T409" s="8" t="s">
        <v>7</v>
      </c>
      <c r="U409" s="8" t="s">
        <v>7</v>
      </c>
      <c r="V409" s="9">
        <v>45625</v>
      </c>
      <c r="W409" s="8" t="s">
        <v>339</v>
      </c>
      <c r="X409" s="8" t="s">
        <v>753</v>
      </c>
      <c r="Y409" s="8" t="s">
        <v>51</v>
      </c>
      <c r="Z409" s="9">
        <v>45688</v>
      </c>
      <c r="AA409" s="8" t="s">
        <v>337</v>
      </c>
      <c r="AB409" s="8" t="s">
        <v>51</v>
      </c>
      <c r="AC409" s="11" t="s">
        <v>145</v>
      </c>
      <c r="AD409" s="11"/>
      <c r="AE409" s="11"/>
      <c r="AF409" s="11"/>
      <c r="AG409" s="11"/>
    </row>
    <row r="410" spans="4:33" ht="25.5" customHeight="1">
      <c r="D410" s="8">
        <v>398</v>
      </c>
      <c r="E410" s="8" t="s">
        <v>40</v>
      </c>
      <c r="F410" s="11">
        <v>1000784</v>
      </c>
      <c r="G410" s="11">
        <v>1</v>
      </c>
      <c r="H410" s="8" t="s">
        <v>140</v>
      </c>
      <c r="I410" s="8">
        <v>1062</v>
      </c>
      <c r="J410" s="8" t="s">
        <v>346</v>
      </c>
      <c r="K410" s="9">
        <v>45581</v>
      </c>
      <c r="L410" s="8" t="s">
        <v>334</v>
      </c>
      <c r="M410" s="9">
        <v>45581</v>
      </c>
      <c r="N410" s="62" t="s">
        <v>334</v>
      </c>
      <c r="O410" s="8">
        <v>831</v>
      </c>
      <c r="P410" s="10">
        <v>4.7300000000000004</v>
      </c>
      <c r="Q410" s="10" t="s">
        <v>51</v>
      </c>
      <c r="R410" s="8" t="s">
        <v>51</v>
      </c>
      <c r="S410" s="8" t="s">
        <v>7</v>
      </c>
      <c r="T410" s="8" t="s">
        <v>7</v>
      </c>
      <c r="U410" s="8" t="s">
        <v>7</v>
      </c>
      <c r="V410" s="9">
        <v>45625</v>
      </c>
      <c r="W410" s="8" t="s">
        <v>339</v>
      </c>
      <c r="X410" s="8" t="s">
        <v>753</v>
      </c>
      <c r="Y410" s="8" t="s">
        <v>51</v>
      </c>
      <c r="Z410" s="9">
        <v>45688</v>
      </c>
      <c r="AA410" s="8" t="s">
        <v>337</v>
      </c>
      <c r="AB410" s="8" t="s">
        <v>51</v>
      </c>
      <c r="AC410" s="11" t="s">
        <v>145</v>
      </c>
      <c r="AD410" s="11" t="s">
        <v>134</v>
      </c>
      <c r="AE410" s="11"/>
      <c r="AF410" s="11"/>
      <c r="AG410" s="11"/>
    </row>
    <row r="411" spans="4:33" ht="25.5" customHeight="1">
      <c r="D411" s="8">
        <v>399</v>
      </c>
      <c r="E411" s="8" t="s">
        <v>40</v>
      </c>
      <c r="F411" s="11">
        <v>1000785</v>
      </c>
      <c r="G411" s="11">
        <v>1</v>
      </c>
      <c r="H411" s="8" t="s">
        <v>142</v>
      </c>
      <c r="I411" s="8">
        <v>1067</v>
      </c>
      <c r="J411" s="8">
        <v>55925</v>
      </c>
      <c r="K411" s="9">
        <v>45581</v>
      </c>
      <c r="L411" s="8" t="s">
        <v>334</v>
      </c>
      <c r="M411" s="9">
        <v>45581</v>
      </c>
      <c r="N411" s="62" t="s">
        <v>334</v>
      </c>
      <c r="O411" s="8">
        <v>821</v>
      </c>
      <c r="P411" s="10">
        <v>4.2030000000000003</v>
      </c>
      <c r="Q411" s="10" t="s">
        <v>51</v>
      </c>
      <c r="R411" s="8" t="s">
        <v>51</v>
      </c>
      <c r="S411" s="8" t="s">
        <v>8</v>
      </c>
      <c r="T411" s="8" t="s">
        <v>7</v>
      </c>
      <c r="U411" s="8" t="s">
        <v>7</v>
      </c>
      <c r="V411" s="9">
        <v>45625</v>
      </c>
      <c r="W411" s="8" t="s">
        <v>339</v>
      </c>
      <c r="X411" s="8" t="s">
        <v>753</v>
      </c>
      <c r="Y411" s="8" t="s">
        <v>51</v>
      </c>
      <c r="Z411" s="9">
        <v>45688</v>
      </c>
      <c r="AA411" s="8" t="s">
        <v>337</v>
      </c>
      <c r="AB411" s="8" t="s">
        <v>51</v>
      </c>
      <c r="AC411" s="11" t="s">
        <v>147</v>
      </c>
      <c r="AD411" s="11"/>
      <c r="AE411" s="11" t="s">
        <v>1141</v>
      </c>
      <c r="AF411" s="11" t="s">
        <v>1140</v>
      </c>
      <c r="AG411" s="11"/>
    </row>
    <row r="412" spans="4:33" ht="25.5" customHeight="1">
      <c r="D412" s="8">
        <v>400</v>
      </c>
      <c r="E412" s="8" t="s">
        <v>40</v>
      </c>
      <c r="F412" s="11">
        <v>1000792</v>
      </c>
      <c r="G412" s="11">
        <v>1</v>
      </c>
      <c r="H412" s="8" t="s">
        <v>140</v>
      </c>
      <c r="I412" s="8">
        <v>1075</v>
      </c>
      <c r="J412" s="8">
        <v>56544</v>
      </c>
      <c r="K412" s="9">
        <v>45586</v>
      </c>
      <c r="L412" s="8" t="s">
        <v>334</v>
      </c>
      <c r="M412" s="9">
        <v>45586</v>
      </c>
      <c r="N412" s="62" t="s">
        <v>334</v>
      </c>
      <c r="O412" s="8">
        <v>817</v>
      </c>
      <c r="P412" s="10">
        <v>1.585</v>
      </c>
      <c r="Q412" s="10" t="s">
        <v>51</v>
      </c>
      <c r="R412" s="8" t="s">
        <v>51</v>
      </c>
      <c r="S412" s="8" t="s">
        <v>8</v>
      </c>
      <c r="T412" s="8" t="s">
        <v>7</v>
      </c>
      <c r="U412" s="8" t="s">
        <v>7</v>
      </c>
      <c r="V412" s="9">
        <v>45625</v>
      </c>
      <c r="W412" s="8" t="s">
        <v>339</v>
      </c>
      <c r="X412" s="8" t="s">
        <v>753</v>
      </c>
      <c r="Y412" s="8" t="s">
        <v>51</v>
      </c>
      <c r="Z412" s="9">
        <v>45688</v>
      </c>
      <c r="AA412" s="8" t="s">
        <v>337</v>
      </c>
      <c r="AB412" s="8" t="s">
        <v>51</v>
      </c>
      <c r="AC412" s="11" t="s">
        <v>145</v>
      </c>
      <c r="AD412" s="11"/>
      <c r="AE412" s="11"/>
      <c r="AF412" s="11"/>
      <c r="AG412" s="11"/>
    </row>
    <row r="413" spans="4:33" ht="25.5" customHeight="1">
      <c r="D413" s="8">
        <v>401</v>
      </c>
      <c r="E413" s="8" t="s">
        <v>40</v>
      </c>
      <c r="F413" s="11">
        <v>1000793</v>
      </c>
      <c r="G413" s="11">
        <v>1</v>
      </c>
      <c r="H413" s="8" t="s">
        <v>142</v>
      </c>
      <c r="I413" s="8">
        <v>1076</v>
      </c>
      <c r="J413" s="8">
        <v>55925</v>
      </c>
      <c r="K413" s="9">
        <v>45586</v>
      </c>
      <c r="L413" s="8" t="s">
        <v>334</v>
      </c>
      <c r="M413" s="9">
        <v>45586</v>
      </c>
      <c r="N413" s="62" t="s">
        <v>334</v>
      </c>
      <c r="O413" s="8">
        <v>813</v>
      </c>
      <c r="P413" s="10">
        <v>3.452</v>
      </c>
      <c r="Q413" s="10" t="s">
        <v>51</v>
      </c>
      <c r="R413" s="8" t="s">
        <v>51</v>
      </c>
      <c r="S413" s="8" t="s">
        <v>8</v>
      </c>
      <c r="T413" s="8" t="s">
        <v>7</v>
      </c>
      <c r="U413" s="8" t="s">
        <v>7</v>
      </c>
      <c r="V413" s="9">
        <v>45625</v>
      </c>
      <c r="W413" s="8" t="s">
        <v>339</v>
      </c>
      <c r="X413" s="8" t="s">
        <v>753</v>
      </c>
      <c r="Y413" s="8" t="s">
        <v>51</v>
      </c>
      <c r="Z413" s="9">
        <v>45688</v>
      </c>
      <c r="AA413" s="8" t="s">
        <v>337</v>
      </c>
      <c r="AB413" s="8" t="s">
        <v>51</v>
      </c>
      <c r="AC413" s="11" t="s">
        <v>145</v>
      </c>
      <c r="AD413" s="11"/>
      <c r="AE413" s="11"/>
      <c r="AF413" s="11"/>
      <c r="AG413" s="11"/>
    </row>
    <row r="414" spans="4:33" ht="25.5" customHeight="1">
      <c r="D414" s="8">
        <v>402</v>
      </c>
      <c r="E414" s="8" t="s">
        <v>40</v>
      </c>
      <c r="F414" s="11">
        <v>1000794</v>
      </c>
      <c r="G414" s="11">
        <v>1</v>
      </c>
      <c r="H414" s="8" t="s">
        <v>142</v>
      </c>
      <c r="I414" s="8">
        <v>1076</v>
      </c>
      <c r="J414" s="8">
        <v>55925</v>
      </c>
      <c r="K414" s="9">
        <v>45588</v>
      </c>
      <c r="L414" s="8" t="s">
        <v>334</v>
      </c>
      <c r="M414" s="9">
        <v>45588</v>
      </c>
      <c r="N414" s="62" t="s">
        <v>334</v>
      </c>
      <c r="O414" s="8">
        <v>817</v>
      </c>
      <c r="P414" s="10">
        <v>1.829</v>
      </c>
      <c r="Q414" s="10" t="s">
        <v>51</v>
      </c>
      <c r="R414" s="8" t="s">
        <v>51</v>
      </c>
      <c r="S414" s="8" t="s">
        <v>8</v>
      </c>
      <c r="T414" s="8" t="s">
        <v>7</v>
      </c>
      <c r="U414" s="8" t="s">
        <v>8</v>
      </c>
      <c r="V414" s="9">
        <v>45845</v>
      </c>
      <c r="W414" s="8" t="s">
        <v>339</v>
      </c>
      <c r="X414" s="8" t="s">
        <v>1187</v>
      </c>
      <c r="Y414" s="8" t="s">
        <v>51</v>
      </c>
      <c r="Z414" s="9">
        <v>45847</v>
      </c>
      <c r="AA414" s="8" t="s">
        <v>337</v>
      </c>
      <c r="AB414" s="8" t="s">
        <v>51</v>
      </c>
      <c r="AC414" s="11" t="s">
        <v>148</v>
      </c>
      <c r="AD414" s="11"/>
      <c r="AE414" s="11"/>
      <c r="AF414" s="11"/>
      <c r="AG414" s="11" t="s">
        <v>1189</v>
      </c>
    </row>
    <row r="415" spans="4:33" ht="25.5" customHeight="1">
      <c r="D415" s="8">
        <v>403</v>
      </c>
      <c r="E415" s="8" t="s">
        <v>41</v>
      </c>
      <c r="F415" s="11">
        <v>1000795</v>
      </c>
      <c r="G415" s="11">
        <v>1</v>
      </c>
      <c r="H415" s="8" t="s">
        <v>140</v>
      </c>
      <c r="I415" s="8">
        <v>1068</v>
      </c>
      <c r="J415" s="8">
        <v>55925</v>
      </c>
      <c r="K415" s="9">
        <v>45593</v>
      </c>
      <c r="L415" s="8" t="s">
        <v>334</v>
      </c>
      <c r="M415" s="9">
        <v>45593</v>
      </c>
      <c r="N415" s="62" t="s">
        <v>334</v>
      </c>
      <c r="O415" s="8">
        <v>146</v>
      </c>
      <c r="P415" s="10">
        <v>1.407</v>
      </c>
      <c r="Q415" s="10" t="s">
        <v>51</v>
      </c>
      <c r="R415" s="8" t="s">
        <v>51</v>
      </c>
      <c r="S415" s="8" t="s">
        <v>7</v>
      </c>
      <c r="T415" s="8" t="s">
        <v>8</v>
      </c>
      <c r="U415" s="8" t="s">
        <v>7</v>
      </c>
      <c r="V415" s="9">
        <v>45625</v>
      </c>
      <c r="W415" s="8" t="s">
        <v>339</v>
      </c>
      <c r="X415" s="8" t="s">
        <v>753</v>
      </c>
      <c r="Y415" s="8" t="s">
        <v>51</v>
      </c>
      <c r="Z415" s="9">
        <v>45688</v>
      </c>
      <c r="AA415" s="8" t="s">
        <v>337</v>
      </c>
      <c r="AB415" s="8" t="s">
        <v>51</v>
      </c>
      <c r="AC415" s="11" t="s">
        <v>145</v>
      </c>
      <c r="AD415" s="11" t="s">
        <v>134</v>
      </c>
      <c r="AE415" s="11"/>
      <c r="AF415" s="11"/>
      <c r="AG415" s="11" t="s">
        <v>829</v>
      </c>
    </row>
    <row r="416" spans="4:33" ht="25.5" customHeight="1">
      <c r="D416" s="8">
        <v>404</v>
      </c>
      <c r="E416" s="8" t="s">
        <v>41</v>
      </c>
      <c r="F416" s="11">
        <v>1000796</v>
      </c>
      <c r="G416" s="11">
        <v>1</v>
      </c>
      <c r="H416" s="8" t="s">
        <v>141</v>
      </c>
      <c r="I416" s="8">
        <v>1075</v>
      </c>
      <c r="J416" s="8">
        <v>56544</v>
      </c>
      <c r="K416" s="9">
        <v>45593</v>
      </c>
      <c r="L416" s="8" t="s">
        <v>334</v>
      </c>
      <c r="M416" s="9">
        <v>45593</v>
      </c>
      <c r="N416" s="62" t="s">
        <v>334</v>
      </c>
      <c r="O416" s="8">
        <v>146</v>
      </c>
      <c r="P416" s="10">
        <v>0.68700000000000006</v>
      </c>
      <c r="Q416" s="10" t="s">
        <v>51</v>
      </c>
      <c r="R416" s="8" t="s">
        <v>51</v>
      </c>
      <c r="S416" s="8" t="s">
        <v>7</v>
      </c>
      <c r="T416" s="8" t="s">
        <v>8</v>
      </c>
      <c r="U416" s="8" t="s">
        <v>7</v>
      </c>
      <c r="V416" s="9">
        <v>45625</v>
      </c>
      <c r="W416" s="8" t="s">
        <v>339</v>
      </c>
      <c r="X416" s="8" t="s">
        <v>753</v>
      </c>
      <c r="Y416" s="8" t="s">
        <v>51</v>
      </c>
      <c r="Z416" s="9">
        <v>45688</v>
      </c>
      <c r="AA416" s="8" t="s">
        <v>337</v>
      </c>
      <c r="AB416" s="8" t="s">
        <v>51</v>
      </c>
      <c r="AC416" s="11" t="s">
        <v>145</v>
      </c>
      <c r="AD416" s="11" t="s">
        <v>134</v>
      </c>
      <c r="AE416" s="11"/>
      <c r="AF416" s="11"/>
      <c r="AG416" s="11" t="s">
        <v>829</v>
      </c>
    </row>
    <row r="417" spans="4:33" ht="25.5" customHeight="1">
      <c r="D417" s="8">
        <v>405</v>
      </c>
      <c r="E417" s="8" t="s">
        <v>41</v>
      </c>
      <c r="F417" s="11">
        <v>1000798</v>
      </c>
      <c r="G417" s="11">
        <v>1</v>
      </c>
      <c r="H417" s="8" t="s">
        <v>140</v>
      </c>
      <c r="I417" s="8">
        <v>1076</v>
      </c>
      <c r="J417" s="8">
        <v>55925</v>
      </c>
      <c r="K417" s="9">
        <v>45594</v>
      </c>
      <c r="L417" s="8" t="s">
        <v>334</v>
      </c>
      <c r="M417" s="9">
        <v>45594</v>
      </c>
      <c r="N417" s="62" t="s">
        <v>334</v>
      </c>
      <c r="O417" s="8">
        <v>146</v>
      </c>
      <c r="P417" s="10">
        <v>0.629</v>
      </c>
      <c r="Q417" s="10" t="s">
        <v>51</v>
      </c>
      <c r="R417" s="8" t="s">
        <v>51</v>
      </c>
      <c r="S417" s="8" t="s">
        <v>7</v>
      </c>
      <c r="T417" s="8" t="s">
        <v>8</v>
      </c>
      <c r="U417" s="8" t="s">
        <v>7</v>
      </c>
      <c r="V417" s="9">
        <v>45625</v>
      </c>
      <c r="W417" s="8" t="s">
        <v>339</v>
      </c>
      <c r="X417" s="8" t="s">
        <v>753</v>
      </c>
      <c r="Y417" s="8" t="s">
        <v>51</v>
      </c>
      <c r="Z417" s="9">
        <v>45688</v>
      </c>
      <c r="AA417" s="8" t="s">
        <v>337</v>
      </c>
      <c r="AB417" s="8" t="s">
        <v>51</v>
      </c>
      <c r="AC417" s="11" t="s">
        <v>145</v>
      </c>
      <c r="AD417" s="11" t="s">
        <v>134</v>
      </c>
      <c r="AE417" s="11"/>
      <c r="AF417" s="11"/>
      <c r="AG417" s="11" t="s">
        <v>829</v>
      </c>
    </row>
    <row r="418" spans="4:33" ht="25.5" customHeight="1">
      <c r="D418" s="8">
        <v>406</v>
      </c>
      <c r="E418" s="8" t="s">
        <v>41</v>
      </c>
      <c r="F418" s="11">
        <v>1000799</v>
      </c>
      <c r="G418" s="11">
        <v>1</v>
      </c>
      <c r="H418" s="8" t="s">
        <v>141</v>
      </c>
      <c r="I418" s="8">
        <v>1075</v>
      </c>
      <c r="J418" s="8">
        <v>56544</v>
      </c>
      <c r="K418" s="9">
        <v>45594</v>
      </c>
      <c r="L418" s="8" t="s">
        <v>334</v>
      </c>
      <c r="M418" s="9">
        <v>45594</v>
      </c>
      <c r="N418" s="62" t="s">
        <v>334</v>
      </c>
      <c r="O418" s="8">
        <v>145</v>
      </c>
      <c r="P418" s="10">
        <v>0.93899999999999995</v>
      </c>
      <c r="Q418" s="10" t="s">
        <v>51</v>
      </c>
      <c r="R418" s="8" t="s">
        <v>51</v>
      </c>
      <c r="S418" s="8" t="s">
        <v>7</v>
      </c>
      <c r="T418" s="8" t="s">
        <v>8</v>
      </c>
      <c r="U418" s="8" t="s">
        <v>7</v>
      </c>
      <c r="V418" s="9">
        <v>45625</v>
      </c>
      <c r="W418" s="8" t="s">
        <v>339</v>
      </c>
      <c r="X418" s="8" t="s">
        <v>753</v>
      </c>
      <c r="Y418" s="8" t="s">
        <v>51</v>
      </c>
      <c r="Z418" s="9">
        <v>45688</v>
      </c>
      <c r="AA418" s="8" t="s">
        <v>337</v>
      </c>
      <c r="AB418" s="8" t="s">
        <v>51</v>
      </c>
      <c r="AC418" s="11" t="s">
        <v>145</v>
      </c>
      <c r="AD418" s="11" t="s">
        <v>134</v>
      </c>
      <c r="AE418" s="11"/>
      <c r="AF418" s="11"/>
      <c r="AG418" s="11" t="s">
        <v>829</v>
      </c>
    </row>
    <row r="419" spans="4:33" ht="25.5" customHeight="1">
      <c r="D419" s="8">
        <v>407</v>
      </c>
      <c r="E419" s="8" t="s">
        <v>41</v>
      </c>
      <c r="F419" s="11">
        <v>1000800</v>
      </c>
      <c r="G419" s="11">
        <v>1</v>
      </c>
      <c r="H419" s="8" t="s">
        <v>142</v>
      </c>
      <c r="I419" s="8">
        <v>1072</v>
      </c>
      <c r="J419" s="8">
        <v>56544</v>
      </c>
      <c r="K419" s="9">
        <v>45594</v>
      </c>
      <c r="L419" s="8" t="s">
        <v>334</v>
      </c>
      <c r="M419" s="9">
        <v>45594</v>
      </c>
      <c r="N419" s="62" t="s">
        <v>334</v>
      </c>
      <c r="O419" s="8">
        <v>149</v>
      </c>
      <c r="P419" s="10">
        <v>0.45100000000000001</v>
      </c>
      <c r="Q419" s="10" t="s">
        <v>51</v>
      </c>
      <c r="R419" s="8" t="s">
        <v>51</v>
      </c>
      <c r="S419" s="8" t="s">
        <v>7</v>
      </c>
      <c r="T419" s="8" t="s">
        <v>7</v>
      </c>
      <c r="U419" s="8" t="s">
        <v>7</v>
      </c>
      <c r="V419" s="9">
        <v>45845</v>
      </c>
      <c r="W419" s="8" t="s">
        <v>339</v>
      </c>
      <c r="X419" s="8" t="s">
        <v>1187</v>
      </c>
      <c r="Y419" s="8" t="s">
        <v>51</v>
      </c>
      <c r="Z419" s="9">
        <v>45847</v>
      </c>
      <c r="AA419" s="8" t="s">
        <v>337</v>
      </c>
      <c r="AB419" s="8" t="s">
        <v>51</v>
      </c>
      <c r="AC419" s="11" t="s">
        <v>147</v>
      </c>
      <c r="AD419" s="11"/>
      <c r="AE419" s="11"/>
      <c r="AF419" s="11"/>
      <c r="AG419" s="11" t="s">
        <v>1305</v>
      </c>
    </row>
    <row r="420" spans="4:33" ht="25.5" customHeight="1">
      <c r="D420" s="8">
        <v>408</v>
      </c>
      <c r="E420" s="8" t="s">
        <v>41</v>
      </c>
      <c r="F420" s="11">
        <v>1000801</v>
      </c>
      <c r="G420" s="11">
        <v>1</v>
      </c>
      <c r="H420" s="8" t="s">
        <v>140</v>
      </c>
      <c r="I420" s="8">
        <v>1076</v>
      </c>
      <c r="J420" s="8">
        <v>55925</v>
      </c>
      <c r="K420" s="9">
        <v>45595</v>
      </c>
      <c r="L420" s="8" t="s">
        <v>334</v>
      </c>
      <c r="M420" s="9">
        <v>45617</v>
      </c>
      <c r="N420" s="62" t="s">
        <v>338</v>
      </c>
      <c r="O420" s="8">
        <v>146</v>
      </c>
      <c r="P420" s="10">
        <v>0.30399999999999999</v>
      </c>
      <c r="Q420" s="10" t="s">
        <v>51</v>
      </c>
      <c r="R420" s="8" t="s">
        <v>51</v>
      </c>
      <c r="S420" s="8" t="s">
        <v>8</v>
      </c>
      <c r="T420" s="8" t="s">
        <v>7</v>
      </c>
      <c r="U420" s="8" t="s">
        <v>7</v>
      </c>
      <c r="V420" s="9">
        <v>45845</v>
      </c>
      <c r="W420" s="8" t="s">
        <v>339</v>
      </c>
      <c r="X420" s="8" t="s">
        <v>1187</v>
      </c>
      <c r="Y420" s="8" t="s">
        <v>51</v>
      </c>
      <c r="Z420" s="9">
        <v>45847</v>
      </c>
      <c r="AA420" s="8" t="s">
        <v>337</v>
      </c>
      <c r="AB420" s="8" t="s">
        <v>51</v>
      </c>
      <c r="AC420" s="11" t="s">
        <v>147</v>
      </c>
      <c r="AD420" s="11"/>
      <c r="AE420" s="11" t="s">
        <v>1282</v>
      </c>
      <c r="AF420" s="11" t="s">
        <v>1281</v>
      </c>
      <c r="AG420" s="11" t="s">
        <v>1033</v>
      </c>
    </row>
    <row r="421" spans="4:33" ht="25.5" customHeight="1">
      <c r="D421" s="8">
        <v>409</v>
      </c>
      <c r="E421" s="8" t="s">
        <v>41</v>
      </c>
      <c r="F421" s="11">
        <v>1000802</v>
      </c>
      <c r="G421" s="11">
        <v>1</v>
      </c>
      <c r="H421" s="8" t="s">
        <v>141</v>
      </c>
      <c r="I421" s="8">
        <v>1068</v>
      </c>
      <c r="J421" s="8">
        <v>55925</v>
      </c>
      <c r="K421" s="9">
        <v>45595</v>
      </c>
      <c r="L421" s="8" t="s">
        <v>334</v>
      </c>
      <c r="M421" s="9">
        <v>45617</v>
      </c>
      <c r="N421" s="62" t="s">
        <v>338</v>
      </c>
      <c r="O421" s="8">
        <v>145</v>
      </c>
      <c r="P421" s="10">
        <v>0.57899999999999996</v>
      </c>
      <c r="Q421" s="10" t="s">
        <v>51</v>
      </c>
      <c r="R421" s="8" t="s">
        <v>51</v>
      </c>
      <c r="S421" s="8" t="s">
        <v>8</v>
      </c>
      <c r="T421" s="8" t="s">
        <v>7</v>
      </c>
      <c r="U421" s="8" t="s">
        <v>7</v>
      </c>
      <c r="V421" s="9">
        <v>45845</v>
      </c>
      <c r="W421" s="8" t="s">
        <v>339</v>
      </c>
      <c r="X421" s="8" t="s">
        <v>1187</v>
      </c>
      <c r="Y421" s="8" t="s">
        <v>51</v>
      </c>
      <c r="Z421" s="9">
        <v>45847</v>
      </c>
      <c r="AA421" s="8" t="s">
        <v>337</v>
      </c>
      <c r="AB421" s="8" t="s">
        <v>51</v>
      </c>
      <c r="AC421" s="11" t="s">
        <v>147</v>
      </c>
      <c r="AD421" s="11"/>
      <c r="AE421" s="11" t="s">
        <v>1282</v>
      </c>
      <c r="AF421" s="11" t="s">
        <v>1281</v>
      </c>
      <c r="AG421" s="11" t="s">
        <v>1033</v>
      </c>
    </row>
    <row r="422" spans="4:33" ht="25.5" customHeight="1">
      <c r="D422" s="8">
        <v>410</v>
      </c>
      <c r="E422" s="8" t="s">
        <v>41</v>
      </c>
      <c r="F422" s="11">
        <v>1000803</v>
      </c>
      <c r="G422" s="11">
        <v>1</v>
      </c>
      <c r="H422" s="8" t="s">
        <v>142</v>
      </c>
      <c r="I422" s="8">
        <v>1072</v>
      </c>
      <c r="J422" s="8">
        <v>56544</v>
      </c>
      <c r="K422" s="9">
        <v>45595</v>
      </c>
      <c r="L422" s="8" t="s">
        <v>334</v>
      </c>
      <c r="M422" s="9">
        <v>45617</v>
      </c>
      <c r="N422" s="62" t="s">
        <v>338</v>
      </c>
      <c r="O422" s="8">
        <v>150</v>
      </c>
      <c r="P422" s="10">
        <v>0.14099999999999999</v>
      </c>
      <c r="Q422" s="10" t="s">
        <v>51</v>
      </c>
      <c r="R422" s="8" t="s">
        <v>51</v>
      </c>
      <c r="S422" s="8" t="s">
        <v>8</v>
      </c>
      <c r="T422" s="8" t="s">
        <v>7</v>
      </c>
      <c r="U422" s="8" t="s">
        <v>7</v>
      </c>
      <c r="V422" s="9">
        <v>45845</v>
      </c>
      <c r="W422" s="8" t="s">
        <v>339</v>
      </c>
      <c r="X422" s="8" t="s">
        <v>1187</v>
      </c>
      <c r="Y422" s="8" t="s">
        <v>51</v>
      </c>
      <c r="Z422" s="9">
        <v>45847</v>
      </c>
      <c r="AA422" s="8" t="s">
        <v>337</v>
      </c>
      <c r="AB422" s="8" t="s">
        <v>51</v>
      </c>
      <c r="AC422" s="11" t="s">
        <v>147</v>
      </c>
      <c r="AD422" s="11"/>
      <c r="AE422" s="11" t="s">
        <v>1282</v>
      </c>
      <c r="AF422" s="11" t="s">
        <v>1281</v>
      </c>
      <c r="AG422" s="11" t="s">
        <v>1033</v>
      </c>
    </row>
    <row r="423" spans="4:33" ht="25.5" customHeight="1">
      <c r="D423" s="8">
        <v>411</v>
      </c>
      <c r="E423" s="8" t="s">
        <v>41</v>
      </c>
      <c r="F423" s="11">
        <v>1000816</v>
      </c>
      <c r="G423" s="11">
        <v>1</v>
      </c>
      <c r="H423" s="8" t="s">
        <v>140</v>
      </c>
      <c r="I423" s="8">
        <v>1076</v>
      </c>
      <c r="J423" s="8">
        <v>55925</v>
      </c>
      <c r="K423" s="9">
        <v>45603</v>
      </c>
      <c r="L423" s="8" t="s">
        <v>334</v>
      </c>
      <c r="M423" s="9">
        <v>45617</v>
      </c>
      <c r="N423" s="62" t="s">
        <v>334</v>
      </c>
      <c r="O423" s="8">
        <v>147</v>
      </c>
      <c r="P423" s="10">
        <v>1.0389999999999999</v>
      </c>
      <c r="Q423" s="10" t="s">
        <v>51</v>
      </c>
      <c r="R423" s="8" t="s">
        <v>51</v>
      </c>
      <c r="S423" s="8" t="s">
        <v>8</v>
      </c>
      <c r="T423" s="8" t="s">
        <v>7</v>
      </c>
      <c r="U423" s="8" t="s">
        <v>7</v>
      </c>
      <c r="V423" s="9">
        <v>45845</v>
      </c>
      <c r="W423" s="8" t="s">
        <v>339</v>
      </c>
      <c r="X423" s="8" t="s">
        <v>1187</v>
      </c>
      <c r="Y423" s="8" t="s">
        <v>51</v>
      </c>
      <c r="Z423" s="9">
        <v>45847</v>
      </c>
      <c r="AA423" s="8" t="s">
        <v>337</v>
      </c>
      <c r="AB423" s="8" t="s">
        <v>51</v>
      </c>
      <c r="AC423" s="11" t="s">
        <v>147</v>
      </c>
      <c r="AD423" s="11"/>
      <c r="AE423" s="11" t="s">
        <v>1286</v>
      </c>
      <c r="AF423" s="11" t="s">
        <v>1285</v>
      </c>
      <c r="AG423" s="11" t="s">
        <v>1034</v>
      </c>
    </row>
    <row r="424" spans="4:33" ht="25.5" customHeight="1">
      <c r="D424" s="8">
        <v>412</v>
      </c>
      <c r="E424" s="8" t="s">
        <v>41</v>
      </c>
      <c r="F424" s="11">
        <v>1000819</v>
      </c>
      <c r="G424" s="11">
        <v>1</v>
      </c>
      <c r="H424" s="8" t="s">
        <v>141</v>
      </c>
      <c r="I424" s="8">
        <v>1068</v>
      </c>
      <c r="J424" s="8">
        <v>55925</v>
      </c>
      <c r="K424" s="9">
        <v>45603</v>
      </c>
      <c r="L424" s="8" t="s">
        <v>334</v>
      </c>
      <c r="M424" s="9">
        <v>45617</v>
      </c>
      <c r="N424" s="62" t="s">
        <v>338</v>
      </c>
      <c r="O424" s="8">
        <v>145</v>
      </c>
      <c r="P424" s="10">
        <v>0.4</v>
      </c>
      <c r="Q424" s="10" t="s">
        <v>51</v>
      </c>
      <c r="R424" s="8" t="s">
        <v>51</v>
      </c>
      <c r="S424" s="8" t="s">
        <v>8</v>
      </c>
      <c r="T424" s="8" t="s">
        <v>7</v>
      </c>
      <c r="U424" s="8" t="s">
        <v>7</v>
      </c>
      <c r="V424" s="9">
        <v>45845</v>
      </c>
      <c r="W424" s="8" t="s">
        <v>339</v>
      </c>
      <c r="X424" s="8" t="s">
        <v>1187</v>
      </c>
      <c r="Y424" s="8" t="s">
        <v>51</v>
      </c>
      <c r="Z424" s="9">
        <v>45847</v>
      </c>
      <c r="AA424" s="8" t="s">
        <v>337</v>
      </c>
      <c r="AB424" s="8" t="s">
        <v>51</v>
      </c>
      <c r="AC424" s="11" t="s">
        <v>147</v>
      </c>
      <c r="AD424" s="11"/>
      <c r="AE424" s="11" t="s">
        <v>1286</v>
      </c>
      <c r="AF424" s="11" t="s">
        <v>1285</v>
      </c>
      <c r="AG424" s="11" t="s">
        <v>1034</v>
      </c>
    </row>
    <row r="425" spans="4:33" ht="25.5" customHeight="1">
      <c r="D425" s="8">
        <v>413</v>
      </c>
      <c r="E425" s="8" t="s">
        <v>41</v>
      </c>
      <c r="F425" s="11">
        <v>1000820</v>
      </c>
      <c r="G425" s="11">
        <v>1</v>
      </c>
      <c r="H425" s="8" t="s">
        <v>141</v>
      </c>
      <c r="I425" s="8">
        <v>1068</v>
      </c>
      <c r="J425" s="8">
        <v>55925</v>
      </c>
      <c r="K425" s="9">
        <v>45603</v>
      </c>
      <c r="L425" s="8" t="s">
        <v>334</v>
      </c>
      <c r="M425" s="9">
        <v>45617</v>
      </c>
      <c r="N425" s="62" t="s">
        <v>338</v>
      </c>
      <c r="O425" s="8">
        <v>145</v>
      </c>
      <c r="P425" s="10">
        <v>4.548</v>
      </c>
      <c r="Q425" s="10" t="s">
        <v>51</v>
      </c>
      <c r="R425" s="8" t="s">
        <v>51</v>
      </c>
      <c r="S425" s="8" t="s">
        <v>8</v>
      </c>
      <c r="T425" s="8" t="s">
        <v>7</v>
      </c>
      <c r="U425" s="8" t="s">
        <v>7</v>
      </c>
      <c r="V425" s="9">
        <v>45845</v>
      </c>
      <c r="W425" s="8" t="s">
        <v>339</v>
      </c>
      <c r="X425" s="8" t="s">
        <v>1187</v>
      </c>
      <c r="Y425" s="8" t="s">
        <v>51</v>
      </c>
      <c r="Z425" s="9">
        <v>45847</v>
      </c>
      <c r="AA425" s="8" t="s">
        <v>337</v>
      </c>
      <c r="AB425" s="8" t="s">
        <v>51</v>
      </c>
      <c r="AC425" s="11" t="s">
        <v>147</v>
      </c>
      <c r="AD425" s="11"/>
      <c r="AE425" s="11" t="s">
        <v>1286</v>
      </c>
      <c r="AF425" s="11" t="s">
        <v>1285</v>
      </c>
      <c r="AG425" s="11" t="s">
        <v>1034</v>
      </c>
    </row>
    <row r="426" spans="4:33" ht="25.5" customHeight="1">
      <c r="D426" s="8">
        <v>414</v>
      </c>
      <c r="E426" s="8" t="s">
        <v>41</v>
      </c>
      <c r="F426" s="11">
        <v>1000822</v>
      </c>
      <c r="G426" s="11">
        <v>1</v>
      </c>
      <c r="H426" s="8" t="s">
        <v>142</v>
      </c>
      <c r="I426" s="8">
        <v>1072</v>
      </c>
      <c r="J426" s="8">
        <v>56544</v>
      </c>
      <c r="K426" s="9">
        <v>45603</v>
      </c>
      <c r="L426" s="8" t="s">
        <v>334</v>
      </c>
      <c r="M426" s="9">
        <v>45617</v>
      </c>
      <c r="N426" s="62" t="s">
        <v>338</v>
      </c>
      <c r="O426" s="8">
        <v>148</v>
      </c>
      <c r="P426" s="10">
        <v>0.27400000000000002</v>
      </c>
      <c r="Q426" s="10" t="s">
        <v>50</v>
      </c>
      <c r="R426" s="8" t="s">
        <v>51</v>
      </c>
      <c r="S426" s="8" t="s">
        <v>7</v>
      </c>
      <c r="V426" s="9"/>
      <c r="Z426" s="9"/>
      <c r="AC426" s="11" t="s">
        <v>280</v>
      </c>
      <c r="AD426" s="11"/>
      <c r="AE426" s="11"/>
      <c r="AF426" s="11"/>
      <c r="AG426" s="11" t="s">
        <v>1029</v>
      </c>
    </row>
    <row r="427" spans="4:33" ht="25.5" customHeight="1">
      <c r="D427" s="8">
        <v>415</v>
      </c>
      <c r="E427" s="8" t="s">
        <v>41</v>
      </c>
      <c r="F427" s="11">
        <v>1000823</v>
      </c>
      <c r="G427" s="11">
        <v>1</v>
      </c>
      <c r="H427" s="8" t="s">
        <v>142</v>
      </c>
      <c r="I427" s="8">
        <v>1072</v>
      </c>
      <c r="J427" s="8">
        <v>56544</v>
      </c>
      <c r="K427" s="9">
        <v>45603</v>
      </c>
      <c r="L427" s="8" t="s">
        <v>334</v>
      </c>
      <c r="M427" s="9">
        <v>45617</v>
      </c>
      <c r="N427" s="62" t="s">
        <v>338</v>
      </c>
      <c r="O427" s="8">
        <v>147</v>
      </c>
      <c r="P427" s="10">
        <v>2.569</v>
      </c>
      <c r="Q427" s="10" t="s">
        <v>51</v>
      </c>
      <c r="R427" s="8" t="s">
        <v>51</v>
      </c>
      <c r="S427" s="8" t="s">
        <v>8</v>
      </c>
      <c r="T427" s="8" t="s">
        <v>7</v>
      </c>
      <c r="U427" s="8" t="s">
        <v>7</v>
      </c>
      <c r="V427" s="9">
        <v>45845</v>
      </c>
      <c r="W427" s="8" t="s">
        <v>339</v>
      </c>
      <c r="X427" s="8" t="s">
        <v>1187</v>
      </c>
      <c r="Y427" s="8" t="s">
        <v>51</v>
      </c>
      <c r="Z427" s="9">
        <v>45847</v>
      </c>
      <c r="AA427" s="8" t="s">
        <v>337</v>
      </c>
      <c r="AB427" s="8" t="s">
        <v>51</v>
      </c>
      <c r="AC427" s="11" t="s">
        <v>147</v>
      </c>
      <c r="AD427" s="11"/>
      <c r="AE427" s="11" t="s">
        <v>1286</v>
      </c>
      <c r="AF427" s="11" t="s">
        <v>1285</v>
      </c>
      <c r="AG427" s="11" t="s">
        <v>1034</v>
      </c>
    </row>
    <row r="428" spans="4:33" ht="25.5" customHeight="1">
      <c r="D428" s="8">
        <v>416</v>
      </c>
      <c r="E428" s="8" t="s">
        <v>41</v>
      </c>
      <c r="F428" s="11">
        <v>1000825</v>
      </c>
      <c r="G428" s="11">
        <v>1</v>
      </c>
      <c r="H428" s="8" t="s">
        <v>140</v>
      </c>
      <c r="I428" s="8">
        <v>1076</v>
      </c>
      <c r="J428" s="8">
        <v>55925</v>
      </c>
      <c r="K428" s="9">
        <v>45604</v>
      </c>
      <c r="L428" s="8" t="s">
        <v>334</v>
      </c>
      <c r="M428" s="9">
        <v>45617</v>
      </c>
      <c r="N428" s="62" t="s">
        <v>334</v>
      </c>
      <c r="O428" s="8">
        <v>146</v>
      </c>
      <c r="P428" s="10">
        <v>0.46899999999999997</v>
      </c>
      <c r="Q428" s="10" t="s">
        <v>51</v>
      </c>
      <c r="R428" s="8" t="s">
        <v>51</v>
      </c>
      <c r="S428" s="8" t="s">
        <v>8</v>
      </c>
      <c r="T428" s="8" t="s">
        <v>7</v>
      </c>
      <c r="U428" s="8" t="s">
        <v>7</v>
      </c>
      <c r="V428" s="9">
        <v>45845</v>
      </c>
      <c r="W428" s="8" t="s">
        <v>339</v>
      </c>
      <c r="X428" s="8" t="s">
        <v>1187</v>
      </c>
      <c r="Y428" s="8" t="s">
        <v>51</v>
      </c>
      <c r="Z428" s="9">
        <v>45847</v>
      </c>
      <c r="AA428" s="8" t="s">
        <v>337</v>
      </c>
      <c r="AB428" s="8" t="s">
        <v>51</v>
      </c>
      <c r="AC428" s="11" t="s">
        <v>147</v>
      </c>
      <c r="AD428" s="11"/>
      <c r="AE428" s="11" t="s">
        <v>1286</v>
      </c>
      <c r="AF428" s="11" t="s">
        <v>1285</v>
      </c>
      <c r="AG428" s="11" t="s">
        <v>1034</v>
      </c>
    </row>
    <row r="429" spans="4:33" ht="25.5" customHeight="1">
      <c r="D429" s="8">
        <v>417</v>
      </c>
      <c r="E429" s="8" t="s">
        <v>41</v>
      </c>
      <c r="F429" s="11">
        <v>1000828</v>
      </c>
      <c r="G429" s="11">
        <v>1</v>
      </c>
      <c r="H429" s="8" t="s">
        <v>141</v>
      </c>
      <c r="I429" s="8">
        <v>1068</v>
      </c>
      <c r="J429" s="8">
        <v>55925</v>
      </c>
      <c r="K429" s="9">
        <v>45604</v>
      </c>
      <c r="L429" s="8" t="s">
        <v>334</v>
      </c>
      <c r="M429" s="9">
        <v>45617</v>
      </c>
      <c r="N429" s="62" t="s">
        <v>338</v>
      </c>
      <c r="O429" s="8">
        <v>145</v>
      </c>
      <c r="P429" s="10">
        <v>0.6</v>
      </c>
      <c r="Q429" s="10" t="s">
        <v>51</v>
      </c>
      <c r="R429" s="8" t="s">
        <v>51</v>
      </c>
      <c r="S429" s="8" t="s">
        <v>8</v>
      </c>
      <c r="T429" s="8" t="s">
        <v>7</v>
      </c>
      <c r="U429" s="8" t="s">
        <v>7</v>
      </c>
      <c r="V429" s="9">
        <v>45845</v>
      </c>
      <c r="W429" s="8" t="s">
        <v>339</v>
      </c>
      <c r="X429" s="8" t="s">
        <v>1187</v>
      </c>
      <c r="Y429" s="8" t="s">
        <v>51</v>
      </c>
      <c r="Z429" s="9">
        <v>45847</v>
      </c>
      <c r="AA429" s="8" t="s">
        <v>337</v>
      </c>
      <c r="AB429" s="8" t="s">
        <v>51</v>
      </c>
      <c r="AC429" s="11" t="s">
        <v>147</v>
      </c>
      <c r="AD429" s="11"/>
      <c r="AE429" s="11" t="s">
        <v>1286</v>
      </c>
      <c r="AF429" s="11" t="s">
        <v>1285</v>
      </c>
      <c r="AG429" s="11" t="s">
        <v>1034</v>
      </c>
    </row>
    <row r="430" spans="4:33" ht="25.5" customHeight="1">
      <c r="D430" s="8">
        <v>418</v>
      </c>
      <c r="E430" s="8" t="s">
        <v>41</v>
      </c>
      <c r="F430" s="11">
        <v>1000830</v>
      </c>
      <c r="G430" s="11">
        <v>1</v>
      </c>
      <c r="H430" s="8" t="s">
        <v>141</v>
      </c>
      <c r="I430" s="8">
        <v>1068</v>
      </c>
      <c r="J430" s="8">
        <v>55925</v>
      </c>
      <c r="K430" s="9">
        <v>45604</v>
      </c>
      <c r="L430" s="8" t="s">
        <v>334</v>
      </c>
      <c r="M430" s="9">
        <v>45617</v>
      </c>
      <c r="N430" s="62" t="s">
        <v>338</v>
      </c>
      <c r="O430" s="8">
        <v>144</v>
      </c>
      <c r="P430" s="10">
        <v>1.1879999999999999</v>
      </c>
      <c r="Q430" s="10" t="s">
        <v>51</v>
      </c>
      <c r="R430" s="8" t="s">
        <v>51</v>
      </c>
      <c r="S430" s="8" t="s">
        <v>8</v>
      </c>
      <c r="T430" s="8" t="s">
        <v>7</v>
      </c>
      <c r="U430" s="8" t="s">
        <v>7</v>
      </c>
      <c r="V430" s="9">
        <v>45845</v>
      </c>
      <c r="W430" s="8" t="s">
        <v>339</v>
      </c>
      <c r="X430" s="8" t="s">
        <v>1187</v>
      </c>
      <c r="Y430" s="8" t="s">
        <v>51</v>
      </c>
      <c r="Z430" s="9">
        <v>45847</v>
      </c>
      <c r="AA430" s="8" t="s">
        <v>337</v>
      </c>
      <c r="AB430" s="8" t="s">
        <v>51</v>
      </c>
      <c r="AC430" s="11" t="s">
        <v>147</v>
      </c>
      <c r="AD430" s="11"/>
      <c r="AE430" s="11" t="s">
        <v>1286</v>
      </c>
      <c r="AF430" s="11" t="s">
        <v>1285</v>
      </c>
      <c r="AG430" s="11" t="s">
        <v>1034</v>
      </c>
    </row>
    <row r="431" spans="4:33" ht="25.5" customHeight="1">
      <c r="D431" s="8">
        <v>419</v>
      </c>
      <c r="E431" s="8" t="s">
        <v>41</v>
      </c>
      <c r="F431" s="11">
        <v>1000831</v>
      </c>
      <c r="G431" s="11">
        <v>1</v>
      </c>
      <c r="H431" s="8" t="s">
        <v>142</v>
      </c>
      <c r="I431" s="8">
        <v>1072</v>
      </c>
      <c r="J431" s="8">
        <v>56544</v>
      </c>
      <c r="K431" s="9">
        <v>45604</v>
      </c>
      <c r="L431" s="8" t="s">
        <v>334</v>
      </c>
      <c r="M431" s="9">
        <v>45617</v>
      </c>
      <c r="N431" s="62" t="s">
        <v>338</v>
      </c>
      <c r="O431" s="8">
        <v>148</v>
      </c>
      <c r="P431" s="10">
        <v>0.29299999999999998</v>
      </c>
      <c r="Q431" s="10" t="s">
        <v>51</v>
      </c>
      <c r="R431" s="8" t="s">
        <v>51</v>
      </c>
      <c r="S431" s="8" t="s">
        <v>8</v>
      </c>
      <c r="T431" s="8" t="s">
        <v>7</v>
      </c>
      <c r="U431" s="8" t="s">
        <v>7</v>
      </c>
      <c r="V431" s="9">
        <v>45845</v>
      </c>
      <c r="W431" s="8" t="s">
        <v>339</v>
      </c>
      <c r="X431" s="8" t="s">
        <v>1187</v>
      </c>
      <c r="Y431" s="8" t="s">
        <v>51</v>
      </c>
      <c r="Z431" s="9">
        <v>45847</v>
      </c>
      <c r="AA431" s="8" t="s">
        <v>337</v>
      </c>
      <c r="AB431" s="8" t="s">
        <v>51</v>
      </c>
      <c r="AC431" s="11" t="s">
        <v>147</v>
      </c>
      <c r="AD431" s="11"/>
      <c r="AE431" s="11" t="s">
        <v>1286</v>
      </c>
      <c r="AF431" s="11" t="s">
        <v>1285</v>
      </c>
      <c r="AG431" s="11" t="s">
        <v>1034</v>
      </c>
    </row>
    <row r="432" spans="4:33" ht="25.5" customHeight="1">
      <c r="D432" s="8">
        <v>420</v>
      </c>
      <c r="E432" s="8" t="s">
        <v>41</v>
      </c>
      <c r="F432" s="11">
        <v>1000832</v>
      </c>
      <c r="G432" s="11">
        <v>1</v>
      </c>
      <c r="H432" s="8" t="s">
        <v>142</v>
      </c>
      <c r="I432" s="8">
        <v>1072</v>
      </c>
      <c r="J432" s="8">
        <v>56544</v>
      </c>
      <c r="K432" s="9">
        <v>45604</v>
      </c>
      <c r="L432" s="8" t="s">
        <v>334</v>
      </c>
      <c r="M432" s="9">
        <v>45617</v>
      </c>
      <c r="N432" s="62" t="s">
        <v>338</v>
      </c>
      <c r="O432" s="8">
        <v>147</v>
      </c>
      <c r="P432" s="10">
        <v>2.7280000000000002</v>
      </c>
      <c r="Q432" s="10" t="s">
        <v>51</v>
      </c>
      <c r="R432" s="8" t="s">
        <v>51</v>
      </c>
      <c r="S432" s="8" t="s">
        <v>8</v>
      </c>
      <c r="T432" s="8" t="s">
        <v>7</v>
      </c>
      <c r="U432" s="8" t="s">
        <v>7</v>
      </c>
      <c r="V432" s="9">
        <v>45845</v>
      </c>
      <c r="W432" s="8" t="s">
        <v>339</v>
      </c>
      <c r="X432" s="8" t="s">
        <v>1187</v>
      </c>
      <c r="Y432" s="8" t="s">
        <v>51</v>
      </c>
      <c r="Z432" s="9">
        <v>45847</v>
      </c>
      <c r="AA432" s="8" t="s">
        <v>337</v>
      </c>
      <c r="AB432" s="8" t="s">
        <v>51</v>
      </c>
      <c r="AC432" s="11" t="s">
        <v>147</v>
      </c>
      <c r="AD432" s="11"/>
      <c r="AE432" s="11" t="s">
        <v>1286</v>
      </c>
      <c r="AF432" s="11" t="s">
        <v>1285</v>
      </c>
      <c r="AG432" s="11" t="s">
        <v>1034</v>
      </c>
    </row>
    <row r="433" spans="4:33" ht="25.5" customHeight="1">
      <c r="D433" s="8">
        <v>421</v>
      </c>
      <c r="E433" s="8" t="s">
        <v>41</v>
      </c>
      <c r="F433" s="11">
        <v>1000834</v>
      </c>
      <c r="G433" s="11">
        <v>1</v>
      </c>
      <c r="H433" s="8" t="s">
        <v>140</v>
      </c>
      <c r="I433" s="8">
        <v>1076</v>
      </c>
      <c r="J433" s="8">
        <v>55925</v>
      </c>
      <c r="K433" s="9">
        <v>45607</v>
      </c>
      <c r="L433" s="8" t="s">
        <v>334</v>
      </c>
      <c r="M433" s="9">
        <v>45617</v>
      </c>
      <c r="N433" s="62" t="s">
        <v>338</v>
      </c>
      <c r="O433" s="8">
        <v>146</v>
      </c>
      <c r="P433" s="10">
        <v>0.443</v>
      </c>
      <c r="Q433" s="10" t="s">
        <v>51</v>
      </c>
      <c r="R433" s="8" t="s">
        <v>51</v>
      </c>
      <c r="S433" s="8" t="s">
        <v>8</v>
      </c>
      <c r="T433" s="8" t="s">
        <v>7</v>
      </c>
      <c r="U433" s="8" t="s">
        <v>7</v>
      </c>
      <c r="V433" s="9">
        <v>45845</v>
      </c>
      <c r="W433" s="8" t="s">
        <v>339</v>
      </c>
      <c r="X433" s="8" t="s">
        <v>1187</v>
      </c>
      <c r="Y433" s="8" t="s">
        <v>51</v>
      </c>
      <c r="Z433" s="9">
        <v>45847</v>
      </c>
      <c r="AA433" s="8" t="s">
        <v>337</v>
      </c>
      <c r="AB433" s="8" t="s">
        <v>51</v>
      </c>
      <c r="AC433" s="11" t="s">
        <v>147</v>
      </c>
      <c r="AD433" s="11"/>
      <c r="AE433" s="11" t="s">
        <v>1286</v>
      </c>
      <c r="AF433" s="11" t="s">
        <v>1285</v>
      </c>
      <c r="AG433" s="11" t="s">
        <v>1052</v>
      </c>
    </row>
    <row r="434" spans="4:33" ht="25.5" customHeight="1">
      <c r="D434" s="8">
        <v>422</v>
      </c>
      <c r="E434" s="8" t="s">
        <v>41</v>
      </c>
      <c r="F434" s="11">
        <v>1000837</v>
      </c>
      <c r="G434" s="11">
        <v>1</v>
      </c>
      <c r="H434" s="8" t="s">
        <v>141</v>
      </c>
      <c r="I434" s="8">
        <v>1068</v>
      </c>
      <c r="J434" s="8">
        <v>55925</v>
      </c>
      <c r="K434" s="9">
        <v>45607</v>
      </c>
      <c r="L434" s="8" t="s">
        <v>334</v>
      </c>
      <c r="M434" s="9">
        <v>45617</v>
      </c>
      <c r="N434" s="62" t="s">
        <v>338</v>
      </c>
      <c r="O434" s="8">
        <v>146</v>
      </c>
      <c r="P434" s="10">
        <v>1.4179999999999999</v>
      </c>
      <c r="Q434" s="10" t="s">
        <v>51</v>
      </c>
      <c r="R434" s="8" t="s">
        <v>51</v>
      </c>
      <c r="S434" s="8" t="s">
        <v>8</v>
      </c>
      <c r="T434" s="8" t="s">
        <v>7</v>
      </c>
      <c r="U434" s="8" t="s">
        <v>7</v>
      </c>
      <c r="V434" s="9">
        <v>45845</v>
      </c>
      <c r="W434" s="8" t="s">
        <v>339</v>
      </c>
      <c r="X434" s="8" t="s">
        <v>1187</v>
      </c>
      <c r="Y434" s="8" t="s">
        <v>51</v>
      </c>
      <c r="Z434" s="9">
        <v>45847</v>
      </c>
      <c r="AA434" s="8" t="s">
        <v>337</v>
      </c>
      <c r="AB434" s="8" t="s">
        <v>51</v>
      </c>
      <c r="AC434" s="11" t="s">
        <v>147</v>
      </c>
      <c r="AD434" s="11"/>
      <c r="AE434" s="11" t="s">
        <v>1286</v>
      </c>
      <c r="AF434" s="11" t="s">
        <v>1285</v>
      </c>
      <c r="AG434" s="11" t="s">
        <v>1053</v>
      </c>
    </row>
    <row r="435" spans="4:33" ht="25.5" customHeight="1">
      <c r="D435" s="8">
        <v>423</v>
      </c>
      <c r="E435" s="8" t="s">
        <v>41</v>
      </c>
      <c r="F435" s="11">
        <v>1000838</v>
      </c>
      <c r="G435" s="11">
        <v>1</v>
      </c>
      <c r="H435" s="8" t="s">
        <v>141</v>
      </c>
      <c r="I435" s="8">
        <v>1068</v>
      </c>
      <c r="J435" s="8">
        <v>55925</v>
      </c>
      <c r="K435" s="9">
        <v>45607</v>
      </c>
      <c r="L435" s="8" t="s">
        <v>334</v>
      </c>
      <c r="M435" s="9">
        <v>45617</v>
      </c>
      <c r="N435" s="62" t="s">
        <v>338</v>
      </c>
      <c r="O435" s="8">
        <v>144</v>
      </c>
      <c r="P435" s="10">
        <v>0.64800000000000002</v>
      </c>
      <c r="Q435" s="10" t="s">
        <v>51</v>
      </c>
      <c r="R435" s="8" t="s">
        <v>51</v>
      </c>
      <c r="S435" s="8" t="s">
        <v>8</v>
      </c>
      <c r="T435" s="8" t="s">
        <v>7</v>
      </c>
      <c r="U435" s="8" t="s">
        <v>7</v>
      </c>
      <c r="V435" s="9">
        <v>45845</v>
      </c>
      <c r="W435" s="8" t="s">
        <v>339</v>
      </c>
      <c r="X435" s="8" t="s">
        <v>1187</v>
      </c>
      <c r="Y435" s="8" t="s">
        <v>51</v>
      </c>
      <c r="Z435" s="9">
        <v>45847</v>
      </c>
      <c r="AA435" s="8" t="s">
        <v>337</v>
      </c>
      <c r="AB435" s="8" t="s">
        <v>51</v>
      </c>
      <c r="AC435" s="11" t="s">
        <v>147</v>
      </c>
      <c r="AD435" s="11"/>
      <c r="AE435" s="11" t="s">
        <v>1286</v>
      </c>
      <c r="AF435" s="11" t="s">
        <v>1285</v>
      </c>
      <c r="AG435" s="11" t="s">
        <v>1053</v>
      </c>
    </row>
    <row r="436" spans="4:33" ht="25.5" customHeight="1">
      <c r="D436" s="8">
        <v>424</v>
      </c>
      <c r="E436" s="8" t="s">
        <v>41</v>
      </c>
      <c r="F436" s="11">
        <v>1000839</v>
      </c>
      <c r="G436" s="11">
        <v>1</v>
      </c>
      <c r="H436" s="8" t="s">
        <v>141</v>
      </c>
      <c r="I436" s="8">
        <v>1068</v>
      </c>
      <c r="J436" s="8">
        <v>55925</v>
      </c>
      <c r="K436" s="9">
        <v>45607</v>
      </c>
      <c r="L436" s="8" t="s">
        <v>334</v>
      </c>
      <c r="M436" s="9">
        <v>45617</v>
      </c>
      <c r="N436" s="62" t="s">
        <v>338</v>
      </c>
      <c r="O436" s="8">
        <v>145</v>
      </c>
      <c r="P436" s="10">
        <v>1.3540000000000001</v>
      </c>
      <c r="Q436" s="10" t="s">
        <v>51</v>
      </c>
      <c r="R436" s="8" t="s">
        <v>51</v>
      </c>
      <c r="S436" s="8" t="s">
        <v>8</v>
      </c>
      <c r="T436" s="8" t="s">
        <v>7</v>
      </c>
      <c r="U436" s="8" t="s">
        <v>7</v>
      </c>
      <c r="V436" s="9">
        <v>45845</v>
      </c>
      <c r="W436" s="8" t="s">
        <v>339</v>
      </c>
      <c r="X436" s="8" t="s">
        <v>1187</v>
      </c>
      <c r="Y436" s="8" t="s">
        <v>51</v>
      </c>
      <c r="Z436" s="9">
        <v>45847</v>
      </c>
      <c r="AA436" s="8" t="s">
        <v>337</v>
      </c>
      <c r="AB436" s="8" t="s">
        <v>51</v>
      </c>
      <c r="AC436" s="11" t="s">
        <v>147</v>
      </c>
      <c r="AD436" s="11"/>
      <c r="AE436" s="11" t="s">
        <v>1415</v>
      </c>
      <c r="AF436" s="11" t="s">
        <v>1416</v>
      </c>
      <c r="AG436" s="11" t="s">
        <v>1053</v>
      </c>
    </row>
    <row r="437" spans="4:33" ht="25.5" customHeight="1">
      <c r="D437" s="8">
        <v>425</v>
      </c>
      <c r="E437" s="8" t="s">
        <v>41</v>
      </c>
      <c r="F437" s="11">
        <v>1000840</v>
      </c>
      <c r="G437" s="11">
        <v>1</v>
      </c>
      <c r="H437" s="8" t="s">
        <v>142</v>
      </c>
      <c r="I437" s="8">
        <v>1072</v>
      </c>
      <c r="J437" s="8">
        <v>56544</v>
      </c>
      <c r="K437" s="9">
        <v>45607</v>
      </c>
      <c r="L437" s="8" t="s">
        <v>334</v>
      </c>
      <c r="M437" s="9">
        <v>45617</v>
      </c>
      <c r="N437" s="62" t="s">
        <v>338</v>
      </c>
      <c r="O437" s="8">
        <v>149</v>
      </c>
      <c r="P437" s="10">
        <v>0.22</v>
      </c>
      <c r="Q437" s="10" t="s">
        <v>51</v>
      </c>
      <c r="R437" s="8" t="s">
        <v>51</v>
      </c>
      <c r="S437" s="8" t="s">
        <v>8</v>
      </c>
      <c r="T437" s="8" t="s">
        <v>7</v>
      </c>
      <c r="U437" s="8" t="s">
        <v>7</v>
      </c>
      <c r="V437" s="9">
        <v>45845</v>
      </c>
      <c r="W437" s="8" t="s">
        <v>339</v>
      </c>
      <c r="X437" s="8" t="s">
        <v>1187</v>
      </c>
      <c r="Y437" s="8" t="s">
        <v>51</v>
      </c>
      <c r="Z437" s="9">
        <v>45847</v>
      </c>
      <c r="AA437" s="8" t="s">
        <v>337</v>
      </c>
      <c r="AB437" s="8" t="s">
        <v>51</v>
      </c>
      <c r="AC437" s="11" t="s">
        <v>147</v>
      </c>
      <c r="AD437" s="11"/>
      <c r="AE437" s="11" t="s">
        <v>1415</v>
      </c>
      <c r="AF437" s="11" t="s">
        <v>1416</v>
      </c>
      <c r="AG437" s="11" t="s">
        <v>1053</v>
      </c>
    </row>
    <row r="438" spans="4:33" ht="25.5" customHeight="1">
      <c r="D438" s="8">
        <v>426</v>
      </c>
      <c r="E438" s="8" t="s">
        <v>41</v>
      </c>
      <c r="F438" s="11">
        <v>1000841</v>
      </c>
      <c r="G438" s="11">
        <v>1</v>
      </c>
      <c r="H438" s="8" t="s">
        <v>142</v>
      </c>
      <c r="I438" s="8">
        <v>1072</v>
      </c>
      <c r="J438" s="8">
        <v>56544</v>
      </c>
      <c r="K438" s="9">
        <v>45607</v>
      </c>
      <c r="L438" s="8" t="s">
        <v>334</v>
      </c>
      <c r="M438" s="9">
        <v>45617</v>
      </c>
      <c r="N438" s="62" t="s">
        <v>338</v>
      </c>
      <c r="O438" s="8">
        <v>148</v>
      </c>
      <c r="P438" s="10">
        <v>0.76300000000000001</v>
      </c>
      <c r="Q438" s="10" t="s">
        <v>51</v>
      </c>
      <c r="R438" s="8" t="s">
        <v>51</v>
      </c>
      <c r="S438" s="8" t="s">
        <v>8</v>
      </c>
      <c r="T438" s="8" t="s">
        <v>7</v>
      </c>
      <c r="U438" s="8" t="s">
        <v>7</v>
      </c>
      <c r="V438" s="9">
        <v>45845</v>
      </c>
      <c r="W438" s="8" t="s">
        <v>339</v>
      </c>
      <c r="X438" s="8" t="s">
        <v>1187</v>
      </c>
      <c r="Y438" s="8" t="s">
        <v>51</v>
      </c>
      <c r="Z438" s="9">
        <v>45847</v>
      </c>
      <c r="AA438" s="8" t="s">
        <v>337</v>
      </c>
      <c r="AB438" s="8" t="s">
        <v>51</v>
      </c>
      <c r="AC438" s="11" t="s">
        <v>147</v>
      </c>
      <c r="AD438" s="11"/>
      <c r="AE438" s="11" t="s">
        <v>1415</v>
      </c>
      <c r="AF438" s="11" t="s">
        <v>1416</v>
      </c>
      <c r="AG438" s="11" t="s">
        <v>1053</v>
      </c>
    </row>
    <row r="439" spans="4:33" ht="25.5" customHeight="1">
      <c r="D439" s="8">
        <v>427</v>
      </c>
      <c r="E439" s="8" t="s">
        <v>41</v>
      </c>
      <c r="F439" s="11">
        <v>1000843</v>
      </c>
      <c r="G439" s="11">
        <v>1</v>
      </c>
      <c r="H439" s="8" t="s">
        <v>140</v>
      </c>
      <c r="I439" s="8">
        <v>1076</v>
      </c>
      <c r="J439" s="8">
        <v>55925</v>
      </c>
      <c r="K439" s="9">
        <v>45608</v>
      </c>
      <c r="L439" s="8" t="s">
        <v>334</v>
      </c>
      <c r="M439" s="9">
        <v>45617</v>
      </c>
      <c r="N439" s="62" t="s">
        <v>338</v>
      </c>
      <c r="O439" s="8">
        <v>146</v>
      </c>
      <c r="P439" s="10">
        <v>0.315</v>
      </c>
      <c r="Q439" s="10" t="s">
        <v>51</v>
      </c>
      <c r="R439" s="8" t="s">
        <v>51</v>
      </c>
      <c r="S439" s="8" t="s">
        <v>7</v>
      </c>
      <c r="T439" s="8" t="s">
        <v>7</v>
      </c>
      <c r="U439" s="8" t="s">
        <v>7</v>
      </c>
      <c r="V439" s="9">
        <v>45845</v>
      </c>
      <c r="W439" s="8" t="s">
        <v>339</v>
      </c>
      <c r="X439" s="8" t="s">
        <v>1187</v>
      </c>
      <c r="Y439" s="8" t="s">
        <v>51</v>
      </c>
      <c r="Z439" s="9">
        <v>45847</v>
      </c>
      <c r="AA439" s="8" t="s">
        <v>337</v>
      </c>
      <c r="AB439" s="8" t="s">
        <v>51</v>
      </c>
      <c r="AC439" s="11" t="s">
        <v>147</v>
      </c>
      <c r="AD439" s="11"/>
      <c r="AE439" s="11" t="s">
        <v>1295</v>
      </c>
      <c r="AF439" s="11" t="s">
        <v>353</v>
      </c>
      <c r="AG439" s="11" t="s">
        <v>1223</v>
      </c>
    </row>
    <row r="440" spans="4:33" ht="25.5" customHeight="1">
      <c r="D440" s="8">
        <v>428</v>
      </c>
      <c r="E440" s="8" t="s">
        <v>41</v>
      </c>
      <c r="F440" s="11">
        <v>1000844</v>
      </c>
      <c r="G440" s="11">
        <v>1</v>
      </c>
      <c r="H440" s="8" t="s">
        <v>140</v>
      </c>
      <c r="I440" s="8">
        <v>1076</v>
      </c>
      <c r="J440" s="8">
        <v>55925</v>
      </c>
      <c r="K440" s="9">
        <v>45608</v>
      </c>
      <c r="L440" s="8" t="s">
        <v>334</v>
      </c>
      <c r="M440" s="9">
        <v>45617</v>
      </c>
      <c r="N440" s="62" t="s">
        <v>338</v>
      </c>
      <c r="O440" s="8">
        <v>146</v>
      </c>
      <c r="P440" s="10">
        <v>3.0539999999999998</v>
      </c>
      <c r="Q440" s="10" t="s">
        <v>51</v>
      </c>
      <c r="R440" s="8" t="s">
        <v>51</v>
      </c>
      <c r="S440" s="8" t="s">
        <v>7</v>
      </c>
      <c r="T440" s="8" t="s">
        <v>7</v>
      </c>
      <c r="U440" s="8" t="s">
        <v>7</v>
      </c>
      <c r="V440" s="9">
        <v>45845</v>
      </c>
      <c r="W440" s="8" t="s">
        <v>339</v>
      </c>
      <c r="X440" s="8" t="s">
        <v>1187</v>
      </c>
      <c r="Y440" s="8" t="s">
        <v>51</v>
      </c>
      <c r="Z440" s="9">
        <v>45847</v>
      </c>
      <c r="AA440" s="8" t="s">
        <v>337</v>
      </c>
      <c r="AB440" s="8" t="s">
        <v>51</v>
      </c>
      <c r="AC440" s="11" t="s">
        <v>147</v>
      </c>
      <c r="AD440" s="11"/>
      <c r="AE440" s="11" t="s">
        <v>1295</v>
      </c>
      <c r="AF440" s="11" t="s">
        <v>353</v>
      </c>
      <c r="AG440" s="11" t="s">
        <v>1226</v>
      </c>
    </row>
    <row r="441" spans="4:33" ht="25.5" customHeight="1">
      <c r="D441" s="8">
        <v>429</v>
      </c>
      <c r="E441" s="8" t="s">
        <v>41</v>
      </c>
      <c r="F441" s="11">
        <v>1000845</v>
      </c>
      <c r="G441" s="11">
        <v>1</v>
      </c>
      <c r="H441" s="8" t="s">
        <v>140</v>
      </c>
      <c r="I441" s="8">
        <v>1076</v>
      </c>
      <c r="J441" s="8">
        <v>55925</v>
      </c>
      <c r="K441" s="9">
        <v>45608</v>
      </c>
      <c r="L441" s="8" t="s">
        <v>334</v>
      </c>
      <c r="M441" s="9">
        <v>45617</v>
      </c>
      <c r="N441" s="62" t="s">
        <v>338</v>
      </c>
      <c r="O441" s="8">
        <v>145</v>
      </c>
      <c r="P441" s="10">
        <v>4.125</v>
      </c>
      <c r="Q441" s="10" t="s">
        <v>51</v>
      </c>
      <c r="R441" s="8" t="s">
        <v>51</v>
      </c>
      <c r="S441" s="8" t="s">
        <v>7</v>
      </c>
      <c r="T441" s="8" t="s">
        <v>7</v>
      </c>
      <c r="U441" s="8" t="s">
        <v>7</v>
      </c>
      <c r="V441" s="9">
        <v>45845</v>
      </c>
      <c r="W441" s="8" t="s">
        <v>339</v>
      </c>
      <c r="X441" s="8" t="s">
        <v>1187</v>
      </c>
      <c r="Y441" s="8" t="s">
        <v>51</v>
      </c>
      <c r="Z441" s="9">
        <v>45847</v>
      </c>
      <c r="AA441" s="8" t="s">
        <v>337</v>
      </c>
      <c r="AB441" s="8" t="s">
        <v>51</v>
      </c>
      <c r="AC441" s="11" t="s">
        <v>147</v>
      </c>
      <c r="AD441" s="11"/>
      <c r="AE441" s="11" t="s">
        <v>1295</v>
      </c>
      <c r="AF441" s="11" t="s">
        <v>353</v>
      </c>
      <c r="AG441" s="11" t="s">
        <v>1226</v>
      </c>
    </row>
    <row r="442" spans="4:33" ht="25.5" customHeight="1">
      <c r="D442" s="8">
        <v>430</v>
      </c>
      <c r="E442" s="8" t="s">
        <v>41</v>
      </c>
      <c r="F442" s="11">
        <v>1000846</v>
      </c>
      <c r="G442" s="11">
        <v>1</v>
      </c>
      <c r="H442" s="8" t="s">
        <v>141</v>
      </c>
      <c r="I442" s="8">
        <v>1068</v>
      </c>
      <c r="J442" s="8">
        <v>55925</v>
      </c>
      <c r="K442" s="9">
        <v>45608</v>
      </c>
      <c r="L442" s="8" t="s">
        <v>334</v>
      </c>
      <c r="M442" s="9">
        <v>45617</v>
      </c>
      <c r="N442" s="62" t="s">
        <v>338</v>
      </c>
      <c r="O442" s="8">
        <v>146</v>
      </c>
      <c r="P442" s="10">
        <v>0.873</v>
      </c>
      <c r="Q442" s="10" t="s">
        <v>51</v>
      </c>
      <c r="R442" s="8" t="s">
        <v>51</v>
      </c>
      <c r="S442" s="8" t="s">
        <v>8</v>
      </c>
      <c r="T442" s="8" t="s">
        <v>7</v>
      </c>
      <c r="U442" s="8" t="s">
        <v>7</v>
      </c>
      <c r="V442" s="9">
        <v>45845</v>
      </c>
      <c r="W442" s="8" t="s">
        <v>339</v>
      </c>
      <c r="X442" s="8" t="s">
        <v>1187</v>
      </c>
      <c r="Y442" s="8" t="s">
        <v>51</v>
      </c>
      <c r="Z442" s="9">
        <v>45847</v>
      </c>
      <c r="AA442" s="8" t="s">
        <v>337</v>
      </c>
      <c r="AB442" s="8" t="s">
        <v>51</v>
      </c>
      <c r="AC442" s="11" t="s">
        <v>147</v>
      </c>
      <c r="AD442" s="11"/>
      <c r="AE442" s="11" t="s">
        <v>1295</v>
      </c>
      <c r="AF442" s="11" t="s">
        <v>353</v>
      </c>
      <c r="AG442" s="11" t="s">
        <v>1053</v>
      </c>
    </row>
    <row r="443" spans="4:33" ht="25.5" customHeight="1">
      <c r="D443" s="8">
        <v>431</v>
      </c>
      <c r="E443" s="8" t="s">
        <v>41</v>
      </c>
      <c r="F443" s="11">
        <v>1000847</v>
      </c>
      <c r="G443" s="11">
        <v>1</v>
      </c>
      <c r="H443" s="8" t="s">
        <v>141</v>
      </c>
      <c r="I443" s="8">
        <v>1068</v>
      </c>
      <c r="J443" s="8">
        <v>55925</v>
      </c>
      <c r="K443" s="9">
        <v>45608</v>
      </c>
      <c r="L443" s="8" t="s">
        <v>334</v>
      </c>
      <c r="M443" s="9">
        <v>45617</v>
      </c>
      <c r="N443" s="62" t="s">
        <v>338</v>
      </c>
      <c r="O443" s="8">
        <v>145</v>
      </c>
      <c r="P443" s="10">
        <v>3.6840000000000002</v>
      </c>
      <c r="Q443" s="10" t="s">
        <v>51</v>
      </c>
      <c r="R443" s="8" t="s">
        <v>51</v>
      </c>
      <c r="S443" s="8" t="s">
        <v>8</v>
      </c>
      <c r="T443" s="8" t="s">
        <v>7</v>
      </c>
      <c r="U443" s="8" t="s">
        <v>7</v>
      </c>
      <c r="V443" s="9">
        <v>45845</v>
      </c>
      <c r="W443" s="8" t="s">
        <v>339</v>
      </c>
      <c r="X443" s="8" t="s">
        <v>1187</v>
      </c>
      <c r="Y443" s="8" t="s">
        <v>51</v>
      </c>
      <c r="Z443" s="9">
        <v>45847</v>
      </c>
      <c r="AA443" s="8" t="s">
        <v>337</v>
      </c>
      <c r="AB443" s="8" t="s">
        <v>51</v>
      </c>
      <c r="AC443" s="11" t="s">
        <v>147</v>
      </c>
      <c r="AD443" s="11"/>
      <c r="AE443" s="11" t="s">
        <v>1295</v>
      </c>
      <c r="AF443" s="11" t="s">
        <v>353</v>
      </c>
      <c r="AG443" s="11" t="s">
        <v>1053</v>
      </c>
    </row>
    <row r="444" spans="4:33" ht="25.5" customHeight="1">
      <c r="D444" s="8">
        <v>432</v>
      </c>
      <c r="E444" s="8" t="s">
        <v>41</v>
      </c>
      <c r="F444" s="11">
        <v>1000848</v>
      </c>
      <c r="G444" s="11">
        <v>1</v>
      </c>
      <c r="H444" s="8" t="s">
        <v>141</v>
      </c>
      <c r="I444" s="8">
        <v>1068</v>
      </c>
      <c r="J444" s="8">
        <v>55925</v>
      </c>
      <c r="K444" s="9">
        <v>45608</v>
      </c>
      <c r="L444" s="8" t="s">
        <v>334</v>
      </c>
      <c r="M444" s="9">
        <v>45617</v>
      </c>
      <c r="N444" s="62" t="s">
        <v>338</v>
      </c>
      <c r="O444" s="8">
        <v>145</v>
      </c>
      <c r="P444" s="10">
        <v>2.9340000000000002</v>
      </c>
      <c r="Q444" s="10" t="s">
        <v>51</v>
      </c>
      <c r="R444" s="8" t="s">
        <v>51</v>
      </c>
      <c r="S444" s="8" t="s">
        <v>8</v>
      </c>
      <c r="T444" s="8" t="s">
        <v>7</v>
      </c>
      <c r="U444" s="8" t="s">
        <v>7</v>
      </c>
      <c r="V444" s="9">
        <v>45845</v>
      </c>
      <c r="W444" s="8" t="s">
        <v>339</v>
      </c>
      <c r="X444" s="8" t="s">
        <v>1187</v>
      </c>
      <c r="Y444" s="8" t="s">
        <v>51</v>
      </c>
      <c r="Z444" s="9">
        <v>45847</v>
      </c>
      <c r="AA444" s="8" t="s">
        <v>337</v>
      </c>
      <c r="AB444" s="8" t="s">
        <v>51</v>
      </c>
      <c r="AC444" s="11" t="s">
        <v>147</v>
      </c>
      <c r="AD444" s="11"/>
      <c r="AE444" s="11" t="s">
        <v>1295</v>
      </c>
      <c r="AF444" s="11" t="s">
        <v>353</v>
      </c>
      <c r="AG444" s="11" t="s">
        <v>1053</v>
      </c>
    </row>
    <row r="445" spans="4:33" ht="25.5" customHeight="1">
      <c r="D445" s="8">
        <v>433</v>
      </c>
      <c r="E445" s="8" t="s">
        <v>41</v>
      </c>
      <c r="F445" s="11">
        <v>1000849</v>
      </c>
      <c r="G445" s="11">
        <v>1</v>
      </c>
      <c r="H445" s="8" t="s">
        <v>142</v>
      </c>
      <c r="I445" s="8">
        <v>1072</v>
      </c>
      <c r="J445" s="8">
        <v>56544</v>
      </c>
      <c r="K445" s="9">
        <v>45608</v>
      </c>
      <c r="L445" s="8" t="s">
        <v>334</v>
      </c>
      <c r="M445" s="9">
        <v>45617</v>
      </c>
      <c r="N445" s="62" t="s">
        <v>334</v>
      </c>
      <c r="O445" s="8">
        <v>150</v>
      </c>
      <c r="P445" s="10">
        <v>0.19500000000000001</v>
      </c>
      <c r="Q445" s="10" t="s">
        <v>51</v>
      </c>
      <c r="R445" s="8" t="s">
        <v>51</v>
      </c>
      <c r="S445" s="8" t="s">
        <v>8</v>
      </c>
      <c r="T445" s="8" t="s">
        <v>7</v>
      </c>
      <c r="U445" s="8" t="s">
        <v>7</v>
      </c>
      <c r="V445" s="9">
        <v>45845</v>
      </c>
      <c r="W445" s="8" t="s">
        <v>339</v>
      </c>
      <c r="X445" s="8" t="s">
        <v>1187</v>
      </c>
      <c r="Y445" s="8" t="s">
        <v>51</v>
      </c>
      <c r="Z445" s="9">
        <v>45847</v>
      </c>
      <c r="AA445" s="8" t="s">
        <v>337</v>
      </c>
      <c r="AB445" s="8" t="s">
        <v>51</v>
      </c>
      <c r="AC445" s="11" t="s">
        <v>147</v>
      </c>
      <c r="AD445" s="11"/>
      <c r="AE445" s="11" t="s">
        <v>1577</v>
      </c>
      <c r="AF445" s="11" t="s">
        <v>879</v>
      </c>
      <c r="AG445" s="11" t="s">
        <v>1053</v>
      </c>
    </row>
    <row r="446" spans="4:33" ht="25.5" customHeight="1">
      <c r="D446" s="8">
        <v>434</v>
      </c>
      <c r="E446" s="8" t="s">
        <v>41</v>
      </c>
      <c r="F446" s="11">
        <v>1000850</v>
      </c>
      <c r="G446" s="11">
        <v>1</v>
      </c>
      <c r="H446" s="8" t="s">
        <v>142</v>
      </c>
      <c r="I446" s="8">
        <v>1072</v>
      </c>
      <c r="J446" s="8">
        <v>56544</v>
      </c>
      <c r="K446" s="9">
        <v>45608</v>
      </c>
      <c r="L446" s="8" t="s">
        <v>334</v>
      </c>
      <c r="M446" s="9">
        <v>45617</v>
      </c>
      <c r="N446" s="62" t="s">
        <v>334</v>
      </c>
      <c r="O446" s="8">
        <v>148</v>
      </c>
      <c r="P446" s="10">
        <v>3.137</v>
      </c>
      <c r="Q446" s="10" t="s">
        <v>51</v>
      </c>
      <c r="R446" s="8" t="s">
        <v>51</v>
      </c>
      <c r="S446" s="8" t="s">
        <v>8</v>
      </c>
      <c r="T446" s="8" t="s">
        <v>7</v>
      </c>
      <c r="U446" s="8" t="s">
        <v>7</v>
      </c>
      <c r="V446" s="9">
        <v>45845</v>
      </c>
      <c r="W446" s="8" t="s">
        <v>339</v>
      </c>
      <c r="X446" s="8" t="s">
        <v>1187</v>
      </c>
      <c r="Y446" s="8" t="s">
        <v>51</v>
      </c>
      <c r="Z446" s="9">
        <v>45847</v>
      </c>
      <c r="AA446" s="8" t="s">
        <v>337</v>
      </c>
      <c r="AB446" s="8" t="s">
        <v>51</v>
      </c>
      <c r="AC446" s="11" t="s">
        <v>147</v>
      </c>
      <c r="AD446" s="11"/>
      <c r="AE446" s="11" t="s">
        <v>1577</v>
      </c>
      <c r="AF446" s="11" t="s">
        <v>879</v>
      </c>
      <c r="AG446" s="11" t="s">
        <v>1053</v>
      </c>
    </row>
    <row r="447" spans="4:33" ht="25.5" customHeight="1">
      <c r="D447" s="8">
        <v>435</v>
      </c>
      <c r="E447" s="8" t="s">
        <v>41</v>
      </c>
      <c r="F447" s="11">
        <v>1000851</v>
      </c>
      <c r="G447" s="11">
        <v>1</v>
      </c>
      <c r="H447" s="8" t="s">
        <v>142</v>
      </c>
      <c r="I447" s="8">
        <v>1072</v>
      </c>
      <c r="J447" s="8">
        <v>56544</v>
      </c>
      <c r="K447" s="9">
        <v>45608</v>
      </c>
      <c r="L447" s="8" t="s">
        <v>334</v>
      </c>
      <c r="M447" s="9">
        <v>45617</v>
      </c>
      <c r="N447" s="62" t="s">
        <v>334</v>
      </c>
      <c r="O447" s="8">
        <v>148</v>
      </c>
      <c r="P447" s="10">
        <v>3.472</v>
      </c>
      <c r="Q447" s="10" t="s">
        <v>51</v>
      </c>
      <c r="R447" s="8" t="s">
        <v>51</v>
      </c>
      <c r="S447" s="8" t="s">
        <v>8</v>
      </c>
      <c r="T447" s="8" t="s">
        <v>7</v>
      </c>
      <c r="U447" s="8" t="s">
        <v>7</v>
      </c>
      <c r="V447" s="9">
        <v>45845</v>
      </c>
      <c r="W447" s="8" t="s">
        <v>339</v>
      </c>
      <c r="X447" s="8" t="s">
        <v>1187</v>
      </c>
      <c r="Y447" s="8" t="s">
        <v>51</v>
      </c>
      <c r="Z447" s="9">
        <v>45847</v>
      </c>
      <c r="AA447" s="8" t="s">
        <v>337</v>
      </c>
      <c r="AB447" s="8" t="s">
        <v>51</v>
      </c>
      <c r="AC447" s="11" t="s">
        <v>147</v>
      </c>
      <c r="AD447" s="11"/>
      <c r="AE447" s="11" t="s">
        <v>1577</v>
      </c>
      <c r="AF447" s="11" t="s">
        <v>879</v>
      </c>
      <c r="AG447" s="11" t="s">
        <v>1053</v>
      </c>
    </row>
    <row r="448" spans="4:33" ht="25.5" customHeight="1">
      <c r="D448" s="8">
        <v>436</v>
      </c>
      <c r="E448" s="8" t="s">
        <v>41</v>
      </c>
      <c r="F448" s="11">
        <v>1000852</v>
      </c>
      <c r="G448" s="11">
        <v>1</v>
      </c>
      <c r="H448" s="8" t="s">
        <v>140</v>
      </c>
      <c r="I448" s="8">
        <v>1076</v>
      </c>
      <c r="J448" s="8">
        <v>55925</v>
      </c>
      <c r="K448" s="9">
        <v>45609</v>
      </c>
      <c r="L448" s="8" t="s">
        <v>334</v>
      </c>
      <c r="M448" s="9">
        <v>45617</v>
      </c>
      <c r="N448" s="62" t="s">
        <v>334</v>
      </c>
      <c r="O448" s="8">
        <v>146</v>
      </c>
      <c r="P448" s="10">
        <v>0.188</v>
      </c>
      <c r="Q448" s="10" t="s">
        <v>51</v>
      </c>
      <c r="R448" s="8" t="s">
        <v>51</v>
      </c>
      <c r="S448" s="8" t="s">
        <v>8</v>
      </c>
      <c r="T448" s="8" t="s">
        <v>7</v>
      </c>
      <c r="U448" s="8" t="s">
        <v>7</v>
      </c>
      <c r="V448" s="9">
        <v>45845</v>
      </c>
      <c r="W448" s="8" t="s">
        <v>339</v>
      </c>
      <c r="X448" s="8" t="s">
        <v>1187</v>
      </c>
      <c r="Y448" s="8" t="s">
        <v>51</v>
      </c>
      <c r="Z448" s="9">
        <v>45847</v>
      </c>
      <c r="AA448" s="8" t="s">
        <v>337</v>
      </c>
      <c r="AB448" s="8" t="s">
        <v>51</v>
      </c>
      <c r="AC448" s="11" t="s">
        <v>147</v>
      </c>
      <c r="AD448" s="11"/>
      <c r="AE448" s="11" t="s">
        <v>1577</v>
      </c>
      <c r="AF448" s="11" t="s">
        <v>879</v>
      </c>
      <c r="AG448" s="11" t="s">
        <v>1053</v>
      </c>
    </row>
    <row r="449" spans="4:33" ht="25.5" customHeight="1">
      <c r="D449" s="8">
        <v>437</v>
      </c>
      <c r="E449" s="8" t="s">
        <v>41</v>
      </c>
      <c r="F449" s="11">
        <v>1000855</v>
      </c>
      <c r="G449" s="11">
        <v>1</v>
      </c>
      <c r="H449" s="8" t="s">
        <v>141</v>
      </c>
      <c r="I449" s="8">
        <v>1075</v>
      </c>
      <c r="J449" s="8">
        <v>56544</v>
      </c>
      <c r="K449" s="9">
        <v>45609</v>
      </c>
      <c r="L449" s="8" t="s">
        <v>334</v>
      </c>
      <c r="M449" s="9">
        <v>45617</v>
      </c>
      <c r="N449" s="62" t="s">
        <v>334</v>
      </c>
      <c r="P449" s="10"/>
      <c r="Q449" s="10"/>
      <c r="V449" s="9"/>
      <c r="Z449" s="9"/>
      <c r="AC449" s="11" t="s">
        <v>280</v>
      </c>
      <c r="AD449" s="11"/>
      <c r="AE449" s="11"/>
      <c r="AF449" s="11"/>
      <c r="AG449" s="11" t="s">
        <v>1070</v>
      </c>
    </row>
    <row r="450" spans="4:33" ht="25.5" customHeight="1">
      <c r="D450" s="8">
        <v>438</v>
      </c>
      <c r="E450" s="8" t="s">
        <v>41</v>
      </c>
      <c r="F450" s="11">
        <v>1000856</v>
      </c>
      <c r="G450" s="11">
        <v>1</v>
      </c>
      <c r="H450" s="8" t="s">
        <v>141</v>
      </c>
      <c r="I450" s="8">
        <v>1075</v>
      </c>
      <c r="J450" s="8">
        <v>56544</v>
      </c>
      <c r="K450" s="9">
        <v>45609</v>
      </c>
      <c r="L450" s="8" t="s">
        <v>334</v>
      </c>
      <c r="M450" s="9">
        <v>45617</v>
      </c>
      <c r="N450" s="62" t="s">
        <v>334</v>
      </c>
      <c r="P450" s="10"/>
      <c r="Q450" s="10"/>
      <c r="V450" s="9"/>
      <c r="Z450" s="9"/>
      <c r="AC450" s="11" t="s">
        <v>280</v>
      </c>
      <c r="AD450" s="11"/>
      <c r="AE450" s="11"/>
      <c r="AF450" s="11"/>
      <c r="AG450" s="11" t="s">
        <v>1073</v>
      </c>
    </row>
    <row r="451" spans="4:33" ht="25.5" customHeight="1">
      <c r="D451" s="8">
        <v>439</v>
      </c>
      <c r="E451" s="8" t="s">
        <v>41</v>
      </c>
      <c r="F451" s="11">
        <v>1000857</v>
      </c>
      <c r="G451" s="11">
        <v>1</v>
      </c>
      <c r="H451" s="8" t="s">
        <v>141</v>
      </c>
      <c r="I451" s="8">
        <v>1075</v>
      </c>
      <c r="J451" s="8">
        <v>56544</v>
      </c>
      <c r="K451" s="9">
        <v>45609</v>
      </c>
      <c r="L451" s="8" t="s">
        <v>334</v>
      </c>
      <c r="M451" s="9">
        <v>45617</v>
      </c>
      <c r="N451" s="62" t="s">
        <v>334</v>
      </c>
      <c r="P451" s="10"/>
      <c r="Q451" s="10"/>
      <c r="V451" s="9"/>
      <c r="Z451" s="9"/>
      <c r="AC451" s="11" t="s">
        <v>280</v>
      </c>
      <c r="AD451" s="11"/>
      <c r="AE451" s="11"/>
      <c r="AF451" s="11"/>
      <c r="AG451" s="11" t="s">
        <v>1070</v>
      </c>
    </row>
    <row r="452" spans="4:33" ht="25.5" customHeight="1">
      <c r="D452" s="8">
        <v>440</v>
      </c>
      <c r="E452" s="8" t="s">
        <v>41</v>
      </c>
      <c r="F452" s="11">
        <v>1000858</v>
      </c>
      <c r="G452" s="11">
        <v>1</v>
      </c>
      <c r="H452" s="8" t="s">
        <v>142</v>
      </c>
      <c r="I452" s="8">
        <v>1072</v>
      </c>
      <c r="J452" s="8">
        <v>56544</v>
      </c>
      <c r="K452" s="9">
        <v>45609</v>
      </c>
      <c r="L452" s="8" t="s">
        <v>334</v>
      </c>
      <c r="M452" s="9">
        <v>45617</v>
      </c>
      <c r="N452" s="62" t="s">
        <v>338</v>
      </c>
      <c r="O452" s="8">
        <v>150</v>
      </c>
      <c r="P452" s="10">
        <v>0.27700000000000002</v>
      </c>
      <c r="Q452" s="10" t="s">
        <v>51</v>
      </c>
      <c r="R452" s="8" t="s">
        <v>51</v>
      </c>
      <c r="S452" s="8" t="s">
        <v>8</v>
      </c>
      <c r="T452" s="8" t="s">
        <v>7</v>
      </c>
      <c r="U452" s="8" t="s">
        <v>7</v>
      </c>
      <c r="V452" s="9">
        <v>45845</v>
      </c>
      <c r="W452" s="8" t="s">
        <v>339</v>
      </c>
      <c r="X452" s="8" t="s">
        <v>1187</v>
      </c>
      <c r="Y452" s="8" t="s">
        <v>51</v>
      </c>
      <c r="Z452" s="9">
        <v>45847</v>
      </c>
      <c r="AA452" s="8" t="s">
        <v>337</v>
      </c>
      <c r="AB452" s="8" t="s">
        <v>51</v>
      </c>
      <c r="AC452" s="11" t="s">
        <v>147</v>
      </c>
      <c r="AD452" s="11"/>
      <c r="AE452" s="11" t="s">
        <v>1577</v>
      </c>
      <c r="AF452" s="11" t="s">
        <v>879</v>
      </c>
      <c r="AG452" s="11" t="s">
        <v>1053</v>
      </c>
    </row>
    <row r="453" spans="4:33" ht="25.5" customHeight="1">
      <c r="D453" s="8">
        <v>441</v>
      </c>
      <c r="E453" s="8" t="s">
        <v>41</v>
      </c>
      <c r="F453" s="11">
        <v>1000859</v>
      </c>
      <c r="G453" s="11">
        <v>1</v>
      </c>
      <c r="H453" s="8" t="s">
        <v>142</v>
      </c>
      <c r="I453" s="8">
        <v>1072</v>
      </c>
      <c r="J453" s="8">
        <v>56544</v>
      </c>
      <c r="K453" s="9">
        <v>45609</v>
      </c>
      <c r="L453" s="8" t="s">
        <v>334</v>
      </c>
      <c r="M453" s="9">
        <v>45617</v>
      </c>
      <c r="N453" s="62" t="s">
        <v>338</v>
      </c>
      <c r="O453" s="8">
        <v>149</v>
      </c>
      <c r="P453" s="10">
        <v>0.29399999999999998</v>
      </c>
      <c r="Q453" s="10" t="s">
        <v>51</v>
      </c>
      <c r="R453" s="8" t="s">
        <v>51</v>
      </c>
      <c r="S453" s="8" t="s">
        <v>8</v>
      </c>
      <c r="T453" s="8" t="s">
        <v>7</v>
      </c>
      <c r="U453" s="8" t="s">
        <v>7</v>
      </c>
      <c r="V453" s="9">
        <v>45845</v>
      </c>
      <c r="W453" s="8" t="s">
        <v>339</v>
      </c>
      <c r="X453" s="8" t="s">
        <v>1187</v>
      </c>
      <c r="Y453" s="8" t="s">
        <v>51</v>
      </c>
      <c r="Z453" s="9">
        <v>45847</v>
      </c>
      <c r="AA453" s="8" t="s">
        <v>337</v>
      </c>
      <c r="AB453" s="8" t="s">
        <v>51</v>
      </c>
      <c r="AC453" s="11" t="s">
        <v>147</v>
      </c>
      <c r="AD453" s="11"/>
      <c r="AE453" s="11" t="s">
        <v>1577</v>
      </c>
      <c r="AF453" s="11" t="s">
        <v>879</v>
      </c>
      <c r="AG453" s="11" t="s">
        <v>1053</v>
      </c>
    </row>
    <row r="454" spans="4:33" ht="25.5" customHeight="1">
      <c r="D454" s="8">
        <v>442</v>
      </c>
      <c r="E454" s="8" t="s">
        <v>41</v>
      </c>
      <c r="F454" s="11">
        <v>1000860</v>
      </c>
      <c r="G454" s="11">
        <v>1</v>
      </c>
      <c r="H454" s="8" t="s">
        <v>142</v>
      </c>
      <c r="I454" s="8">
        <v>1072</v>
      </c>
      <c r="J454" s="8">
        <v>56544</v>
      </c>
      <c r="K454" s="9">
        <v>45609</v>
      </c>
      <c r="L454" s="8" t="s">
        <v>334</v>
      </c>
      <c r="M454" s="9">
        <v>45617</v>
      </c>
      <c r="N454" s="62" t="s">
        <v>338</v>
      </c>
      <c r="O454" s="8">
        <v>148</v>
      </c>
      <c r="P454" s="10">
        <v>0.95099999999999996</v>
      </c>
      <c r="Q454" s="10" t="s">
        <v>51</v>
      </c>
      <c r="R454" s="8" t="s">
        <v>51</v>
      </c>
      <c r="S454" s="8" t="s">
        <v>8</v>
      </c>
      <c r="T454" s="8" t="s">
        <v>7</v>
      </c>
      <c r="U454" s="8" t="s">
        <v>7</v>
      </c>
      <c r="V454" s="9">
        <v>45845</v>
      </c>
      <c r="W454" s="8" t="s">
        <v>339</v>
      </c>
      <c r="X454" s="8" t="s">
        <v>1187</v>
      </c>
      <c r="Y454" s="8" t="s">
        <v>51</v>
      </c>
      <c r="Z454" s="9">
        <v>45847</v>
      </c>
      <c r="AA454" s="8" t="s">
        <v>337</v>
      </c>
      <c r="AB454" s="8" t="s">
        <v>51</v>
      </c>
      <c r="AC454" s="11" t="s">
        <v>147</v>
      </c>
      <c r="AD454" s="11"/>
      <c r="AE454" s="11" t="s">
        <v>1590</v>
      </c>
      <c r="AF454" s="11" t="s">
        <v>1589</v>
      </c>
      <c r="AG454" s="11" t="s">
        <v>1053</v>
      </c>
    </row>
    <row r="455" spans="4:33" ht="25.5" customHeight="1">
      <c r="D455" s="8">
        <v>443</v>
      </c>
      <c r="E455" s="8" t="s">
        <v>41</v>
      </c>
      <c r="F455" s="11">
        <v>1000861</v>
      </c>
      <c r="G455" s="11">
        <v>1</v>
      </c>
      <c r="H455" s="8" t="s">
        <v>140</v>
      </c>
      <c r="I455" s="8">
        <v>1076</v>
      </c>
      <c r="J455" s="8">
        <v>55925</v>
      </c>
      <c r="K455" s="9">
        <v>45610</v>
      </c>
      <c r="L455" s="8" t="s">
        <v>334</v>
      </c>
      <c r="M455" s="9">
        <v>45617</v>
      </c>
      <c r="N455" s="62" t="s">
        <v>338</v>
      </c>
      <c r="O455" s="8">
        <v>146</v>
      </c>
      <c r="P455" s="10">
        <v>0.41399999999999998</v>
      </c>
      <c r="Q455" s="10" t="s">
        <v>51</v>
      </c>
      <c r="R455" s="8" t="s">
        <v>51</v>
      </c>
      <c r="S455" s="8" t="s">
        <v>8</v>
      </c>
      <c r="T455" s="8" t="s">
        <v>7</v>
      </c>
      <c r="U455" s="8" t="s">
        <v>7</v>
      </c>
      <c r="V455" s="9">
        <v>45845</v>
      </c>
      <c r="W455" s="8" t="s">
        <v>339</v>
      </c>
      <c r="X455" s="8" t="s">
        <v>1187</v>
      </c>
      <c r="Y455" s="8" t="s">
        <v>51</v>
      </c>
      <c r="Z455" s="9">
        <v>45847</v>
      </c>
      <c r="AA455" s="8" t="s">
        <v>337</v>
      </c>
      <c r="AB455" s="8" t="s">
        <v>51</v>
      </c>
      <c r="AC455" s="11" t="s">
        <v>147</v>
      </c>
      <c r="AD455" s="11"/>
      <c r="AE455" s="11" t="s">
        <v>1590</v>
      </c>
      <c r="AF455" s="11" t="s">
        <v>1589</v>
      </c>
      <c r="AG455" s="11" t="s">
        <v>1053</v>
      </c>
    </row>
    <row r="456" spans="4:33" ht="25.5" customHeight="1">
      <c r="D456" s="8">
        <v>444</v>
      </c>
      <c r="E456" s="8" t="s">
        <v>41</v>
      </c>
      <c r="F456" s="11">
        <v>1000862</v>
      </c>
      <c r="G456" s="11">
        <v>1</v>
      </c>
      <c r="H456" s="8" t="s">
        <v>140</v>
      </c>
      <c r="I456" s="8">
        <v>1076</v>
      </c>
      <c r="J456" s="8">
        <v>55925</v>
      </c>
      <c r="K456" s="9">
        <v>45610</v>
      </c>
      <c r="L456" s="8" t="s">
        <v>334</v>
      </c>
      <c r="M456" s="9">
        <v>45617</v>
      </c>
      <c r="N456" s="62" t="s">
        <v>338</v>
      </c>
      <c r="O456" s="8">
        <v>146</v>
      </c>
      <c r="P456" s="10">
        <v>5.7960000000000003</v>
      </c>
      <c r="Q456" s="10" t="s">
        <v>51</v>
      </c>
      <c r="R456" s="8" t="s">
        <v>51</v>
      </c>
      <c r="S456" s="8" t="s">
        <v>8</v>
      </c>
      <c r="T456" s="8" t="s">
        <v>7</v>
      </c>
      <c r="U456" s="8" t="s">
        <v>7</v>
      </c>
      <c r="V456" s="9">
        <v>45845</v>
      </c>
      <c r="W456" s="8" t="s">
        <v>339</v>
      </c>
      <c r="X456" s="8" t="s">
        <v>1187</v>
      </c>
      <c r="Y456" s="8" t="s">
        <v>51</v>
      </c>
      <c r="Z456" s="9">
        <v>45847</v>
      </c>
      <c r="AA456" s="8" t="s">
        <v>337</v>
      </c>
      <c r="AB456" s="8" t="s">
        <v>51</v>
      </c>
      <c r="AC456" s="11" t="s">
        <v>147</v>
      </c>
      <c r="AD456" s="11"/>
      <c r="AE456" s="11" t="s">
        <v>1590</v>
      </c>
      <c r="AF456" s="11" t="s">
        <v>1589</v>
      </c>
      <c r="AG456" s="11" t="s">
        <v>1053</v>
      </c>
    </row>
    <row r="457" spans="4:33" ht="25.5" customHeight="1">
      <c r="D457" s="8">
        <v>445</v>
      </c>
      <c r="E457" s="8" t="s">
        <v>41</v>
      </c>
      <c r="F457" s="11">
        <v>1000865</v>
      </c>
      <c r="G457" s="11">
        <v>1</v>
      </c>
      <c r="H457" s="8" t="s">
        <v>141</v>
      </c>
      <c r="I457" s="8">
        <v>1075</v>
      </c>
      <c r="J457" s="8">
        <v>56544</v>
      </c>
      <c r="K457" s="9">
        <v>45610</v>
      </c>
      <c r="L457" s="8" t="s">
        <v>334</v>
      </c>
      <c r="M457" s="9">
        <v>45617</v>
      </c>
      <c r="N457" s="62" t="s">
        <v>338</v>
      </c>
      <c r="O457" s="8">
        <v>146</v>
      </c>
      <c r="P457" s="10">
        <v>0.58399999999999996</v>
      </c>
      <c r="Q457" s="10" t="s">
        <v>51</v>
      </c>
      <c r="R457" s="8" t="s">
        <v>51</v>
      </c>
      <c r="S457" s="8" t="s">
        <v>8</v>
      </c>
      <c r="T457" s="8" t="s">
        <v>7</v>
      </c>
      <c r="U457" s="8" t="s">
        <v>7</v>
      </c>
      <c r="V457" s="9">
        <v>45845</v>
      </c>
      <c r="W457" s="8" t="s">
        <v>339</v>
      </c>
      <c r="X457" s="8" t="s">
        <v>1187</v>
      </c>
      <c r="Y457" s="8" t="s">
        <v>51</v>
      </c>
      <c r="Z457" s="9">
        <v>45847</v>
      </c>
      <c r="AA457" s="8" t="s">
        <v>337</v>
      </c>
      <c r="AB457" s="8" t="s">
        <v>51</v>
      </c>
      <c r="AC457" s="11" t="s">
        <v>147</v>
      </c>
      <c r="AD457" s="11"/>
      <c r="AE457" s="11" t="s">
        <v>1590</v>
      </c>
      <c r="AF457" s="11" t="s">
        <v>1589</v>
      </c>
      <c r="AG457" s="11" t="s">
        <v>1053</v>
      </c>
    </row>
    <row r="458" spans="4:33" ht="25.5" customHeight="1">
      <c r="D458" s="8">
        <v>446</v>
      </c>
      <c r="E458" s="8" t="s">
        <v>41</v>
      </c>
      <c r="F458" s="11">
        <v>1000867</v>
      </c>
      <c r="G458" s="11">
        <v>1</v>
      </c>
      <c r="H458" s="8" t="s">
        <v>142</v>
      </c>
      <c r="I458" s="8">
        <v>1072</v>
      </c>
      <c r="J458" s="8">
        <v>56544</v>
      </c>
      <c r="K458" s="9">
        <v>45610</v>
      </c>
      <c r="L458" s="8" t="s">
        <v>334</v>
      </c>
      <c r="M458" s="9">
        <v>45617</v>
      </c>
      <c r="N458" s="62" t="s">
        <v>338</v>
      </c>
      <c r="O458" s="8">
        <v>150</v>
      </c>
      <c r="P458" s="10">
        <v>0.32500000000000001</v>
      </c>
      <c r="Q458" s="10" t="s">
        <v>51</v>
      </c>
      <c r="R458" s="8" t="s">
        <v>51</v>
      </c>
      <c r="S458" s="8" t="s">
        <v>8</v>
      </c>
      <c r="T458" s="8" t="s">
        <v>7</v>
      </c>
      <c r="U458" s="8" t="s">
        <v>7</v>
      </c>
      <c r="V458" s="9">
        <v>45845</v>
      </c>
      <c r="W458" s="8" t="s">
        <v>339</v>
      </c>
      <c r="X458" s="8" t="s">
        <v>1187</v>
      </c>
      <c r="Y458" s="8" t="s">
        <v>51</v>
      </c>
      <c r="Z458" s="9">
        <v>45847</v>
      </c>
      <c r="AA458" s="8" t="s">
        <v>337</v>
      </c>
      <c r="AB458" s="8" t="s">
        <v>51</v>
      </c>
      <c r="AC458" s="11" t="s">
        <v>147</v>
      </c>
      <c r="AD458" s="11"/>
      <c r="AE458" s="11" t="s">
        <v>1590</v>
      </c>
      <c r="AF458" s="11" t="s">
        <v>1589</v>
      </c>
      <c r="AG458" s="11" t="s">
        <v>1053</v>
      </c>
    </row>
    <row r="459" spans="4:33" ht="25.5" customHeight="1">
      <c r="D459" s="8">
        <v>447</v>
      </c>
      <c r="E459" s="8" t="s">
        <v>41</v>
      </c>
      <c r="F459" s="11">
        <v>1000868</v>
      </c>
      <c r="G459" s="11">
        <v>1</v>
      </c>
      <c r="H459" s="8" t="s">
        <v>142</v>
      </c>
      <c r="I459" s="8">
        <v>1072</v>
      </c>
      <c r="J459" s="8">
        <v>56544</v>
      </c>
      <c r="K459" s="9">
        <v>45610</v>
      </c>
      <c r="L459" s="8" t="s">
        <v>334</v>
      </c>
      <c r="M459" s="9">
        <v>45617</v>
      </c>
      <c r="N459" s="62" t="s">
        <v>338</v>
      </c>
      <c r="O459" s="8">
        <v>149</v>
      </c>
      <c r="P459" s="10">
        <v>2.1269999999999998</v>
      </c>
      <c r="Q459" s="10" t="s">
        <v>51</v>
      </c>
      <c r="R459" s="8" t="s">
        <v>51</v>
      </c>
      <c r="S459" s="8" t="s">
        <v>8</v>
      </c>
      <c r="T459" s="8" t="s">
        <v>7</v>
      </c>
      <c r="U459" s="8" t="s">
        <v>7</v>
      </c>
      <c r="V459" s="9">
        <v>45845</v>
      </c>
      <c r="W459" s="8" t="s">
        <v>339</v>
      </c>
      <c r="X459" s="8" t="s">
        <v>1187</v>
      </c>
      <c r="Y459" s="8" t="s">
        <v>51</v>
      </c>
      <c r="Z459" s="9">
        <v>45847</v>
      </c>
      <c r="AA459" s="8" t="s">
        <v>337</v>
      </c>
      <c r="AB459" s="8" t="s">
        <v>51</v>
      </c>
      <c r="AC459" s="11" t="s">
        <v>147</v>
      </c>
      <c r="AD459" s="11"/>
      <c r="AE459" s="11" t="s">
        <v>1590</v>
      </c>
      <c r="AF459" s="11" t="s">
        <v>1589</v>
      </c>
      <c r="AG459" s="11" t="s">
        <v>1053</v>
      </c>
    </row>
    <row r="460" spans="4:33" ht="25.5" customHeight="1">
      <c r="D460" s="8">
        <v>448</v>
      </c>
      <c r="E460" s="8" t="s">
        <v>41</v>
      </c>
      <c r="F460" s="11">
        <v>1000869</v>
      </c>
      <c r="G460" s="11">
        <v>1</v>
      </c>
      <c r="H460" s="8" t="s">
        <v>142</v>
      </c>
      <c r="I460" s="8">
        <v>1072</v>
      </c>
      <c r="J460" s="8">
        <v>56544</v>
      </c>
      <c r="K460" s="9">
        <v>45610</v>
      </c>
      <c r="L460" s="8" t="s">
        <v>334</v>
      </c>
      <c r="M460" s="9">
        <v>45617</v>
      </c>
      <c r="N460" s="62" t="s">
        <v>338</v>
      </c>
      <c r="O460" s="8">
        <v>148</v>
      </c>
      <c r="P460" s="10">
        <v>1.593</v>
      </c>
      <c r="Q460" s="10" t="s">
        <v>51</v>
      </c>
      <c r="R460" s="8" t="s">
        <v>51</v>
      </c>
      <c r="S460" s="8" t="s">
        <v>8</v>
      </c>
      <c r="T460" s="8" t="s">
        <v>7</v>
      </c>
      <c r="U460" s="8" t="s">
        <v>7</v>
      </c>
      <c r="V460" s="9">
        <v>45845</v>
      </c>
      <c r="W460" s="8" t="s">
        <v>339</v>
      </c>
      <c r="X460" s="8" t="s">
        <v>1187</v>
      </c>
      <c r="Y460" s="8" t="s">
        <v>51</v>
      </c>
      <c r="Z460" s="9">
        <v>45847</v>
      </c>
      <c r="AA460" s="8" t="s">
        <v>337</v>
      </c>
      <c r="AB460" s="8" t="s">
        <v>51</v>
      </c>
      <c r="AC460" s="11" t="s">
        <v>147</v>
      </c>
      <c r="AD460" s="11"/>
      <c r="AE460" s="11" t="s">
        <v>1590</v>
      </c>
      <c r="AF460" s="11" t="s">
        <v>1589</v>
      </c>
      <c r="AG460" s="11" t="s">
        <v>1053</v>
      </c>
    </row>
    <row r="461" spans="4:33" ht="25.5" customHeight="1">
      <c r="D461" s="8">
        <v>449</v>
      </c>
      <c r="E461" s="8" t="s">
        <v>41</v>
      </c>
      <c r="F461" s="11">
        <v>1000870</v>
      </c>
      <c r="G461" s="11">
        <v>1</v>
      </c>
      <c r="H461" s="8" t="s">
        <v>140</v>
      </c>
      <c r="I461" s="8">
        <v>1076</v>
      </c>
      <c r="J461" s="8">
        <v>55925</v>
      </c>
      <c r="K461" s="9">
        <v>45611</v>
      </c>
      <c r="L461" s="8" t="s">
        <v>334</v>
      </c>
      <c r="M461" s="9">
        <v>45617</v>
      </c>
      <c r="N461" s="62" t="s">
        <v>338</v>
      </c>
      <c r="O461" s="8">
        <v>146</v>
      </c>
      <c r="P461" s="10">
        <v>0.51900000000000002</v>
      </c>
      <c r="Q461" s="10" t="s">
        <v>51</v>
      </c>
      <c r="R461" s="8" t="s">
        <v>51</v>
      </c>
      <c r="S461" s="8" t="s">
        <v>8</v>
      </c>
      <c r="T461" s="8" t="s">
        <v>7</v>
      </c>
      <c r="U461" s="8" t="s">
        <v>7</v>
      </c>
      <c r="V461" s="9">
        <v>45845</v>
      </c>
      <c r="W461" s="8" t="s">
        <v>339</v>
      </c>
      <c r="X461" s="8" t="s">
        <v>1187</v>
      </c>
      <c r="Y461" s="8" t="s">
        <v>51</v>
      </c>
      <c r="Z461" s="9">
        <v>45847</v>
      </c>
      <c r="AA461" s="8" t="s">
        <v>337</v>
      </c>
      <c r="AB461" s="8" t="s">
        <v>51</v>
      </c>
      <c r="AC461" s="11" t="s">
        <v>147</v>
      </c>
      <c r="AD461" s="11"/>
      <c r="AE461" s="11" t="s">
        <v>1590</v>
      </c>
      <c r="AF461" s="11" t="s">
        <v>1589</v>
      </c>
      <c r="AG461" s="11" t="s">
        <v>1053</v>
      </c>
    </row>
    <row r="462" spans="4:33" ht="25.5" customHeight="1">
      <c r="D462" s="8">
        <v>450</v>
      </c>
      <c r="E462" s="8" t="s">
        <v>41</v>
      </c>
      <c r="F462" s="11">
        <v>1000873</v>
      </c>
      <c r="G462" s="11">
        <v>1</v>
      </c>
      <c r="H462" s="8" t="s">
        <v>141</v>
      </c>
      <c r="I462" s="8">
        <v>1075</v>
      </c>
      <c r="J462" s="8">
        <v>56544</v>
      </c>
      <c r="K462" s="9">
        <v>45611</v>
      </c>
      <c r="L462" s="8" t="s">
        <v>334</v>
      </c>
      <c r="M462" s="9">
        <v>45617</v>
      </c>
      <c r="N462" s="62" t="s">
        <v>338</v>
      </c>
      <c r="O462" s="8">
        <v>146</v>
      </c>
      <c r="P462" s="10">
        <v>0.27400000000000002</v>
      </c>
      <c r="Q462" s="10" t="s">
        <v>51</v>
      </c>
      <c r="R462" s="8" t="s">
        <v>51</v>
      </c>
      <c r="S462" s="8" t="s">
        <v>8</v>
      </c>
      <c r="T462" s="8" t="s">
        <v>7</v>
      </c>
      <c r="U462" s="8" t="s">
        <v>7</v>
      </c>
      <c r="V462" s="9">
        <v>45845</v>
      </c>
      <c r="W462" s="8" t="s">
        <v>339</v>
      </c>
      <c r="X462" s="8" t="s">
        <v>1187</v>
      </c>
      <c r="Y462" s="8" t="s">
        <v>51</v>
      </c>
      <c r="Z462" s="9">
        <v>45847</v>
      </c>
      <c r="AA462" s="8" t="s">
        <v>337</v>
      </c>
      <c r="AB462" s="8" t="s">
        <v>51</v>
      </c>
      <c r="AC462" s="11" t="s">
        <v>147</v>
      </c>
      <c r="AD462" s="11"/>
      <c r="AE462" s="11" t="s">
        <v>1590</v>
      </c>
      <c r="AF462" s="11" t="s">
        <v>1589</v>
      </c>
      <c r="AG462" s="11" t="s">
        <v>1053</v>
      </c>
    </row>
    <row r="463" spans="4:33" ht="25.5" customHeight="1">
      <c r="D463" s="8">
        <v>451</v>
      </c>
      <c r="E463" s="8" t="s">
        <v>41</v>
      </c>
      <c r="F463" s="11">
        <v>1000874</v>
      </c>
      <c r="G463" s="11">
        <v>1</v>
      </c>
      <c r="H463" s="8" t="s">
        <v>141</v>
      </c>
      <c r="I463" s="8">
        <v>1075</v>
      </c>
      <c r="J463" s="8">
        <v>56544</v>
      </c>
      <c r="K463" s="9">
        <v>45611</v>
      </c>
      <c r="L463" s="8" t="s">
        <v>334</v>
      </c>
      <c r="M463" s="9">
        <v>45617</v>
      </c>
      <c r="N463" s="62" t="s">
        <v>338</v>
      </c>
      <c r="O463" s="8">
        <v>146</v>
      </c>
      <c r="P463" s="10">
        <v>0.158</v>
      </c>
      <c r="Q463" s="10" t="s">
        <v>51</v>
      </c>
      <c r="R463" s="8" t="s">
        <v>51</v>
      </c>
      <c r="S463" s="8" t="s">
        <v>7</v>
      </c>
      <c r="T463" s="8" t="s">
        <v>7</v>
      </c>
      <c r="U463" s="8" t="s">
        <v>7</v>
      </c>
      <c r="V463" s="9">
        <v>45845</v>
      </c>
      <c r="W463" s="8" t="s">
        <v>339</v>
      </c>
      <c r="X463" s="8" t="s">
        <v>1187</v>
      </c>
      <c r="Y463" s="8" t="s">
        <v>51</v>
      </c>
      <c r="Z463" s="9">
        <v>45847</v>
      </c>
      <c r="AA463" s="8" t="s">
        <v>337</v>
      </c>
      <c r="AB463" s="8" t="s">
        <v>51</v>
      </c>
      <c r="AC463" s="11" t="s">
        <v>147</v>
      </c>
      <c r="AD463" s="11"/>
      <c r="AE463" s="11"/>
      <c r="AF463" s="11"/>
      <c r="AG463" s="11" t="s">
        <v>1339</v>
      </c>
    </row>
    <row r="464" spans="4:33" ht="25.5" customHeight="1">
      <c r="D464" s="8">
        <v>452</v>
      </c>
      <c r="E464" s="8" t="s">
        <v>41</v>
      </c>
      <c r="F464" s="11">
        <v>1000875</v>
      </c>
      <c r="G464" s="11">
        <v>1</v>
      </c>
      <c r="H464" s="8" t="s">
        <v>141</v>
      </c>
      <c r="I464" s="8">
        <v>1075</v>
      </c>
      <c r="J464" s="8">
        <v>56544</v>
      </c>
      <c r="K464" s="9">
        <v>45611</v>
      </c>
      <c r="L464" s="8" t="s">
        <v>334</v>
      </c>
      <c r="M464" s="9">
        <v>45617</v>
      </c>
      <c r="N464" s="62" t="s">
        <v>338</v>
      </c>
      <c r="O464" s="8">
        <v>145</v>
      </c>
      <c r="P464" s="10">
        <v>0.51700000000000002</v>
      </c>
      <c r="Q464" s="10" t="s">
        <v>51</v>
      </c>
      <c r="R464" s="8" t="s">
        <v>51</v>
      </c>
      <c r="S464" s="8" t="s">
        <v>7</v>
      </c>
      <c r="T464" s="8" t="s">
        <v>7</v>
      </c>
      <c r="U464" s="8" t="s">
        <v>7</v>
      </c>
      <c r="V464" s="9">
        <v>45845</v>
      </c>
      <c r="W464" s="8" t="s">
        <v>339</v>
      </c>
      <c r="X464" s="8" t="s">
        <v>1187</v>
      </c>
      <c r="Y464" s="8" t="s">
        <v>51</v>
      </c>
      <c r="Z464" s="9">
        <v>45847</v>
      </c>
      <c r="AA464" s="8" t="s">
        <v>337</v>
      </c>
      <c r="AB464" s="8" t="s">
        <v>51</v>
      </c>
      <c r="AC464" s="11" t="s">
        <v>147</v>
      </c>
      <c r="AD464" s="11"/>
      <c r="AE464" s="11"/>
      <c r="AF464" s="11"/>
      <c r="AG464" s="11" t="s">
        <v>1339</v>
      </c>
    </row>
    <row r="465" spans="4:33" ht="25.5" customHeight="1">
      <c r="D465" s="8">
        <v>453</v>
      </c>
      <c r="E465" s="8" t="s">
        <v>41</v>
      </c>
      <c r="F465" s="11">
        <v>1000876</v>
      </c>
      <c r="G465" s="11">
        <v>1</v>
      </c>
      <c r="H465" s="8" t="s">
        <v>142</v>
      </c>
      <c r="I465" s="8">
        <v>1072</v>
      </c>
      <c r="J465" s="8">
        <v>56544</v>
      </c>
      <c r="K465" s="9">
        <v>45611</v>
      </c>
      <c r="L465" s="8" t="s">
        <v>334</v>
      </c>
      <c r="M465" s="9">
        <v>45617</v>
      </c>
      <c r="N465" s="62" t="s">
        <v>338</v>
      </c>
      <c r="O465" s="8">
        <v>150</v>
      </c>
      <c r="P465" s="10">
        <v>0.28999999999999998</v>
      </c>
      <c r="Q465" s="10" t="s">
        <v>51</v>
      </c>
      <c r="R465" s="8" t="s">
        <v>51</v>
      </c>
      <c r="S465" s="8" t="s">
        <v>7</v>
      </c>
      <c r="T465" s="8" t="s">
        <v>7</v>
      </c>
      <c r="U465" s="8" t="s">
        <v>7</v>
      </c>
      <c r="V465" s="9">
        <v>45845</v>
      </c>
      <c r="W465" s="8" t="s">
        <v>339</v>
      </c>
      <c r="X465" s="8" t="s">
        <v>1187</v>
      </c>
      <c r="Y465" s="8" t="s">
        <v>51</v>
      </c>
      <c r="Z465" s="9">
        <v>45847</v>
      </c>
      <c r="AA465" s="8" t="s">
        <v>337</v>
      </c>
      <c r="AB465" s="8" t="s">
        <v>51</v>
      </c>
      <c r="AC465" s="11" t="s">
        <v>147</v>
      </c>
      <c r="AD465" s="11"/>
      <c r="AE465" s="11"/>
      <c r="AF465" s="11"/>
      <c r="AG465" s="11" t="s">
        <v>1339</v>
      </c>
    </row>
    <row r="466" spans="4:33" ht="25.5" customHeight="1">
      <c r="D466" s="8">
        <v>454</v>
      </c>
      <c r="E466" s="8" t="s">
        <v>41</v>
      </c>
      <c r="F466" s="11">
        <v>1000878</v>
      </c>
      <c r="G466" s="11">
        <v>1</v>
      </c>
      <c r="H466" s="8" t="s">
        <v>142</v>
      </c>
      <c r="I466" s="8">
        <v>1072</v>
      </c>
      <c r="J466" s="8">
        <v>56544</v>
      </c>
      <c r="K466" s="9">
        <v>45611</v>
      </c>
      <c r="L466" s="8" t="s">
        <v>334</v>
      </c>
      <c r="M466" s="9">
        <v>45617</v>
      </c>
      <c r="N466" s="62" t="s">
        <v>338</v>
      </c>
      <c r="O466" s="8">
        <v>149</v>
      </c>
      <c r="P466" s="10">
        <v>0.73599999999999999</v>
      </c>
      <c r="Q466" s="10" t="s">
        <v>51</v>
      </c>
      <c r="R466" s="8" t="s">
        <v>51</v>
      </c>
      <c r="S466" s="8" t="s">
        <v>7</v>
      </c>
      <c r="T466" s="8" t="s">
        <v>7</v>
      </c>
      <c r="U466" s="8" t="s">
        <v>7</v>
      </c>
      <c r="V466" s="9">
        <v>45845</v>
      </c>
      <c r="W466" s="8" t="s">
        <v>339</v>
      </c>
      <c r="X466" s="8" t="s">
        <v>1187</v>
      </c>
      <c r="Y466" s="8" t="s">
        <v>51</v>
      </c>
      <c r="Z466" s="9">
        <v>45847</v>
      </c>
      <c r="AA466" s="8" t="s">
        <v>337</v>
      </c>
      <c r="AB466" s="8" t="s">
        <v>51</v>
      </c>
      <c r="AC466" s="11" t="s">
        <v>145</v>
      </c>
      <c r="AD466" s="11"/>
      <c r="AE466" s="11"/>
      <c r="AF466" s="11"/>
      <c r="AG466" s="11" t="s">
        <v>1229</v>
      </c>
    </row>
    <row r="467" spans="4:33" ht="25.5" customHeight="1">
      <c r="D467" s="8">
        <v>455</v>
      </c>
      <c r="E467" s="8" t="s">
        <v>41</v>
      </c>
      <c r="F467" s="11">
        <v>1000879</v>
      </c>
      <c r="G467" s="11">
        <v>1</v>
      </c>
      <c r="H467" s="8" t="s">
        <v>140</v>
      </c>
      <c r="I467" s="8">
        <v>1076</v>
      </c>
      <c r="J467" s="8">
        <v>55925</v>
      </c>
      <c r="K467" s="9">
        <v>45614</v>
      </c>
      <c r="L467" s="8" t="s">
        <v>334</v>
      </c>
      <c r="M467" s="9">
        <v>45617</v>
      </c>
      <c r="N467" s="62" t="s">
        <v>334</v>
      </c>
      <c r="O467" s="8">
        <v>146</v>
      </c>
      <c r="P467" s="10">
        <v>0.21099999999999999</v>
      </c>
      <c r="Q467" s="10" t="s">
        <v>51</v>
      </c>
      <c r="R467" s="8" t="s">
        <v>51</v>
      </c>
      <c r="S467" s="8" t="s">
        <v>7</v>
      </c>
      <c r="T467" s="8" t="s">
        <v>7</v>
      </c>
      <c r="U467" s="8" t="s">
        <v>7</v>
      </c>
      <c r="V467" s="9">
        <v>45845</v>
      </c>
      <c r="W467" s="8" t="s">
        <v>339</v>
      </c>
      <c r="X467" s="8" t="s">
        <v>1187</v>
      </c>
      <c r="Y467" s="8" t="s">
        <v>51</v>
      </c>
      <c r="Z467" s="9">
        <v>45847</v>
      </c>
      <c r="AA467" s="8" t="s">
        <v>337</v>
      </c>
      <c r="AB467" s="8" t="s">
        <v>51</v>
      </c>
      <c r="AC467" s="11" t="s">
        <v>145</v>
      </c>
      <c r="AD467" s="11"/>
      <c r="AE467" s="11"/>
      <c r="AF467" s="11"/>
      <c r="AG467" s="11" t="s">
        <v>1226</v>
      </c>
    </row>
    <row r="468" spans="4:33" ht="25.5" customHeight="1">
      <c r="D468" s="8">
        <v>456</v>
      </c>
      <c r="E468" s="8" t="s">
        <v>41</v>
      </c>
      <c r="F468" s="11">
        <v>1000882</v>
      </c>
      <c r="G468" s="11">
        <v>1</v>
      </c>
      <c r="H468" s="8" t="s">
        <v>141</v>
      </c>
      <c r="I468" s="8">
        <v>1075</v>
      </c>
      <c r="J468" s="8">
        <v>56544</v>
      </c>
      <c r="K468" s="9">
        <v>45614</v>
      </c>
      <c r="L468" s="8" t="s">
        <v>334</v>
      </c>
      <c r="M468" s="9">
        <v>45617</v>
      </c>
      <c r="N468" s="62" t="s">
        <v>334</v>
      </c>
      <c r="O468" s="8">
        <v>146</v>
      </c>
      <c r="P468" s="10">
        <v>0.17899999999999999</v>
      </c>
      <c r="Q468" s="10" t="s">
        <v>51</v>
      </c>
      <c r="R468" s="8" t="s">
        <v>51</v>
      </c>
      <c r="S468" s="8" t="s">
        <v>7</v>
      </c>
      <c r="T468" s="8" t="s">
        <v>7</v>
      </c>
      <c r="U468" s="8" t="s">
        <v>7</v>
      </c>
      <c r="V468" s="9">
        <v>45845</v>
      </c>
      <c r="W468" s="8" t="s">
        <v>339</v>
      </c>
      <c r="X468" s="8" t="s">
        <v>1187</v>
      </c>
      <c r="Y468" s="8" t="s">
        <v>51</v>
      </c>
      <c r="Z468" s="9">
        <v>45847</v>
      </c>
      <c r="AA468" s="8" t="s">
        <v>337</v>
      </c>
      <c r="AB468" s="8" t="s">
        <v>51</v>
      </c>
      <c r="AC468" s="11" t="s">
        <v>148</v>
      </c>
      <c r="AD468" s="11"/>
      <c r="AE468" s="11"/>
      <c r="AF468" s="11"/>
      <c r="AG468" s="11" t="s">
        <v>1229</v>
      </c>
    </row>
    <row r="469" spans="4:33" ht="25.5" customHeight="1">
      <c r="D469" s="8">
        <v>457</v>
      </c>
      <c r="E469" s="8" t="s">
        <v>41</v>
      </c>
      <c r="F469" s="11">
        <v>1000883</v>
      </c>
      <c r="G469" s="11">
        <v>1</v>
      </c>
      <c r="H469" s="8" t="s">
        <v>141</v>
      </c>
      <c r="I469" s="8">
        <v>1075</v>
      </c>
      <c r="J469" s="8">
        <v>56544</v>
      </c>
      <c r="K469" s="9">
        <v>45614</v>
      </c>
      <c r="L469" s="8" t="s">
        <v>334</v>
      </c>
      <c r="M469" s="9">
        <v>45617</v>
      </c>
      <c r="N469" s="62" t="s">
        <v>334</v>
      </c>
      <c r="O469" s="8">
        <v>155</v>
      </c>
      <c r="P469" s="10">
        <v>0.42599999999999999</v>
      </c>
      <c r="Q469" s="10" t="s">
        <v>51</v>
      </c>
      <c r="R469" s="8" t="s">
        <v>51</v>
      </c>
      <c r="S469" s="8" t="s">
        <v>7</v>
      </c>
      <c r="T469" s="8" t="s">
        <v>7</v>
      </c>
      <c r="U469" s="8" t="s">
        <v>7</v>
      </c>
      <c r="V469" s="9">
        <v>45845</v>
      </c>
      <c r="W469" s="8" t="s">
        <v>339</v>
      </c>
      <c r="X469" s="8" t="s">
        <v>1187</v>
      </c>
      <c r="Y469" s="8" t="s">
        <v>51</v>
      </c>
      <c r="Z469" s="9">
        <v>45847</v>
      </c>
      <c r="AA469" s="8" t="s">
        <v>337</v>
      </c>
      <c r="AB469" s="8" t="s">
        <v>51</v>
      </c>
      <c r="AC469" s="11" t="s">
        <v>148</v>
      </c>
      <c r="AD469" s="11"/>
      <c r="AE469" s="11"/>
      <c r="AF469" s="11"/>
      <c r="AG469" s="11" t="s">
        <v>1532</v>
      </c>
    </row>
    <row r="470" spans="4:33" ht="25.5" customHeight="1">
      <c r="D470" s="8">
        <v>458</v>
      </c>
      <c r="E470" s="8" t="s">
        <v>41</v>
      </c>
      <c r="F470" s="11">
        <v>1000884</v>
      </c>
      <c r="G470" s="11">
        <v>1</v>
      </c>
      <c r="H470" s="8" t="s">
        <v>141</v>
      </c>
      <c r="I470" s="8">
        <v>1075</v>
      </c>
      <c r="J470" s="8">
        <v>56544</v>
      </c>
      <c r="K470" s="9">
        <v>45614</v>
      </c>
      <c r="L470" s="8" t="s">
        <v>334</v>
      </c>
      <c r="M470" s="9">
        <v>45617</v>
      </c>
      <c r="N470" s="62" t="s">
        <v>334</v>
      </c>
      <c r="O470" s="8">
        <v>145</v>
      </c>
      <c r="P470" s="10">
        <v>1.405</v>
      </c>
      <c r="Q470" s="10" t="s">
        <v>51</v>
      </c>
      <c r="R470" s="8" t="s">
        <v>51</v>
      </c>
      <c r="S470" s="8" t="s">
        <v>7</v>
      </c>
      <c r="T470" s="8" t="s">
        <v>7</v>
      </c>
      <c r="U470" s="8" t="s">
        <v>7</v>
      </c>
      <c r="V470" s="9">
        <v>45845</v>
      </c>
      <c r="W470" s="8" t="s">
        <v>339</v>
      </c>
      <c r="X470" s="8" t="s">
        <v>1187</v>
      </c>
      <c r="Y470" s="8" t="s">
        <v>51</v>
      </c>
      <c r="Z470" s="9">
        <v>45847</v>
      </c>
      <c r="AA470" s="8" t="s">
        <v>337</v>
      </c>
      <c r="AB470" s="8" t="s">
        <v>51</v>
      </c>
      <c r="AC470" s="11" t="s">
        <v>148</v>
      </c>
      <c r="AD470" s="11"/>
      <c r="AE470" s="11"/>
      <c r="AF470" s="11"/>
      <c r="AG470" s="11" t="s">
        <v>1532</v>
      </c>
    </row>
    <row r="471" spans="4:33" ht="25.5" customHeight="1">
      <c r="D471" s="8">
        <v>459</v>
      </c>
      <c r="E471" s="8" t="s">
        <v>41</v>
      </c>
      <c r="F471" s="11">
        <v>1000885</v>
      </c>
      <c r="G471" s="11">
        <v>1</v>
      </c>
      <c r="H471" s="8" t="s">
        <v>142</v>
      </c>
      <c r="I471" s="8">
        <v>1072</v>
      </c>
      <c r="J471" s="8">
        <v>56544</v>
      </c>
      <c r="K471" s="9">
        <v>45614</v>
      </c>
      <c r="L471" s="8" t="s">
        <v>334</v>
      </c>
      <c r="M471" s="9">
        <v>45617</v>
      </c>
      <c r="N471" s="62" t="s">
        <v>334</v>
      </c>
      <c r="O471" s="8">
        <v>151</v>
      </c>
      <c r="P471" s="10">
        <v>0.14599999999999999</v>
      </c>
      <c r="Q471" s="10" t="s">
        <v>51</v>
      </c>
      <c r="R471" s="8" t="s">
        <v>51</v>
      </c>
      <c r="S471" s="8" t="s">
        <v>7</v>
      </c>
      <c r="T471" s="8" t="s">
        <v>7</v>
      </c>
      <c r="U471" s="8" t="s">
        <v>7</v>
      </c>
      <c r="V471" s="9">
        <v>45845</v>
      </c>
      <c r="W471" s="8" t="s">
        <v>339</v>
      </c>
      <c r="X471" s="8" t="s">
        <v>1187</v>
      </c>
      <c r="Y471" s="8" t="s">
        <v>51</v>
      </c>
      <c r="Z471" s="9">
        <v>45847</v>
      </c>
      <c r="AA471" s="8" t="s">
        <v>337</v>
      </c>
      <c r="AB471" s="8" t="s">
        <v>51</v>
      </c>
      <c r="AC471" s="11" t="s">
        <v>148</v>
      </c>
      <c r="AD471" s="11"/>
      <c r="AE471" s="11"/>
      <c r="AF471" s="11"/>
      <c r="AG471" s="11" t="s">
        <v>1532</v>
      </c>
    </row>
    <row r="472" spans="4:33" ht="25.5" customHeight="1">
      <c r="D472" s="8">
        <v>460</v>
      </c>
      <c r="E472" s="8" t="s">
        <v>41</v>
      </c>
      <c r="F472" s="11">
        <v>1000886</v>
      </c>
      <c r="G472" s="11">
        <v>1</v>
      </c>
      <c r="H472" s="8" t="s">
        <v>142</v>
      </c>
      <c r="I472" s="8">
        <v>1072</v>
      </c>
      <c r="J472" s="8">
        <v>56544</v>
      </c>
      <c r="K472" s="9">
        <v>45614</v>
      </c>
      <c r="L472" s="8" t="s">
        <v>334</v>
      </c>
      <c r="M472" s="9">
        <v>45617</v>
      </c>
      <c r="N472" s="62" t="s">
        <v>334</v>
      </c>
      <c r="O472" s="8">
        <v>150</v>
      </c>
      <c r="P472" s="10">
        <v>5.0979999999999999</v>
      </c>
      <c r="Q472" s="10" t="s">
        <v>51</v>
      </c>
      <c r="R472" s="8" t="s">
        <v>51</v>
      </c>
      <c r="S472" s="8" t="s">
        <v>8</v>
      </c>
      <c r="T472" s="8" t="s">
        <v>7</v>
      </c>
      <c r="U472" s="8" t="s">
        <v>7</v>
      </c>
      <c r="V472" s="9">
        <v>45845</v>
      </c>
      <c r="W472" s="8" t="s">
        <v>339</v>
      </c>
      <c r="X472" s="8" t="s">
        <v>1187</v>
      </c>
      <c r="Y472" s="8" t="s">
        <v>51</v>
      </c>
      <c r="Z472" s="9">
        <v>45847</v>
      </c>
      <c r="AA472" s="8" t="s">
        <v>337</v>
      </c>
      <c r="AB472" s="8" t="s">
        <v>51</v>
      </c>
      <c r="AC472" s="11" t="s">
        <v>147</v>
      </c>
      <c r="AD472" s="11"/>
      <c r="AE472" s="11" t="s">
        <v>1590</v>
      </c>
      <c r="AF472" s="11" t="s">
        <v>1589</v>
      </c>
      <c r="AG472" s="11" t="s">
        <v>1053</v>
      </c>
    </row>
    <row r="473" spans="4:33" ht="25.5" customHeight="1">
      <c r="D473" s="8">
        <v>461</v>
      </c>
      <c r="E473" s="8" t="s">
        <v>41</v>
      </c>
      <c r="F473" s="11">
        <v>1000887</v>
      </c>
      <c r="G473" s="11">
        <v>1</v>
      </c>
      <c r="H473" s="8" t="s">
        <v>142</v>
      </c>
      <c r="I473" s="8">
        <v>1072</v>
      </c>
      <c r="J473" s="8">
        <v>56544</v>
      </c>
      <c r="K473" s="9">
        <v>45614</v>
      </c>
      <c r="L473" s="8" t="s">
        <v>334</v>
      </c>
      <c r="M473" s="9">
        <v>45617</v>
      </c>
      <c r="N473" s="62" t="s">
        <v>334</v>
      </c>
      <c r="O473" s="8">
        <v>149</v>
      </c>
      <c r="P473" s="10">
        <v>0.82199999999999995</v>
      </c>
      <c r="Q473" s="10" t="s">
        <v>51</v>
      </c>
      <c r="R473" s="8" t="s">
        <v>51</v>
      </c>
      <c r="S473" s="8" t="s">
        <v>8</v>
      </c>
      <c r="T473" s="8" t="s">
        <v>7</v>
      </c>
      <c r="U473" s="8" t="s">
        <v>7</v>
      </c>
      <c r="V473" s="9">
        <v>45845</v>
      </c>
      <c r="W473" s="8" t="s">
        <v>339</v>
      </c>
      <c r="X473" s="8" t="s">
        <v>1187</v>
      </c>
      <c r="Y473" s="8" t="s">
        <v>51</v>
      </c>
      <c r="Z473" s="9">
        <v>45847</v>
      </c>
      <c r="AA473" s="8" t="s">
        <v>337</v>
      </c>
      <c r="AB473" s="8" t="s">
        <v>51</v>
      </c>
      <c r="AC473" s="11" t="s">
        <v>147</v>
      </c>
      <c r="AD473" s="11"/>
      <c r="AE473" s="11" t="s">
        <v>1590</v>
      </c>
      <c r="AF473" s="11" t="s">
        <v>1589</v>
      </c>
      <c r="AG473" s="11" t="s">
        <v>1053</v>
      </c>
    </row>
    <row r="474" spans="4:33" ht="25.5" customHeight="1">
      <c r="D474" s="8">
        <v>462</v>
      </c>
      <c r="E474" s="8" t="s">
        <v>41</v>
      </c>
      <c r="F474" s="11">
        <v>1000888</v>
      </c>
      <c r="G474" s="11">
        <v>1</v>
      </c>
      <c r="H474" s="8" t="s">
        <v>140</v>
      </c>
      <c r="I474" s="8">
        <v>1076</v>
      </c>
      <c r="J474" s="8">
        <v>55925</v>
      </c>
      <c r="K474" s="9">
        <v>45615</v>
      </c>
      <c r="L474" s="8" t="s">
        <v>334</v>
      </c>
      <c r="M474" s="9">
        <v>45617</v>
      </c>
      <c r="N474" s="62" t="s">
        <v>334</v>
      </c>
      <c r="O474" s="8">
        <v>146</v>
      </c>
      <c r="P474" s="10">
        <v>0.222</v>
      </c>
      <c r="Q474" s="10" t="s">
        <v>51</v>
      </c>
      <c r="R474" s="8" t="s">
        <v>51</v>
      </c>
      <c r="S474" s="8" t="s">
        <v>8</v>
      </c>
      <c r="T474" s="8" t="s">
        <v>7</v>
      </c>
      <c r="U474" s="8" t="s">
        <v>7</v>
      </c>
      <c r="V474" s="9">
        <v>45845</v>
      </c>
      <c r="W474" s="8" t="s">
        <v>339</v>
      </c>
      <c r="X474" s="8" t="s">
        <v>1187</v>
      </c>
      <c r="Y474" s="8" t="s">
        <v>51</v>
      </c>
      <c r="Z474" s="9">
        <v>45847</v>
      </c>
      <c r="AA474" s="8" t="s">
        <v>337</v>
      </c>
      <c r="AB474" s="8" t="s">
        <v>51</v>
      </c>
      <c r="AC474" s="11" t="s">
        <v>147</v>
      </c>
      <c r="AD474" s="11"/>
      <c r="AE474" s="11" t="s">
        <v>1590</v>
      </c>
      <c r="AF474" s="11" t="s">
        <v>1589</v>
      </c>
      <c r="AG474" s="11" t="s">
        <v>1053</v>
      </c>
    </row>
    <row r="475" spans="4:33" ht="25.5" customHeight="1">
      <c r="D475" s="8">
        <v>463</v>
      </c>
      <c r="E475" s="8" t="s">
        <v>41</v>
      </c>
      <c r="F475" s="11">
        <v>1000891</v>
      </c>
      <c r="G475" s="11">
        <v>1</v>
      </c>
      <c r="H475" s="8" t="s">
        <v>141</v>
      </c>
      <c r="I475" s="8">
        <v>1075</v>
      </c>
      <c r="J475" s="8">
        <v>56544</v>
      </c>
      <c r="K475" s="9">
        <v>45615</v>
      </c>
      <c r="L475" s="8" t="s">
        <v>334</v>
      </c>
      <c r="M475" s="9">
        <v>45617</v>
      </c>
      <c r="N475" s="62" t="s">
        <v>334</v>
      </c>
      <c r="O475" s="8">
        <v>146</v>
      </c>
      <c r="P475" s="10">
        <v>0.68200000000000005</v>
      </c>
      <c r="Q475" s="10" t="s">
        <v>51</v>
      </c>
      <c r="R475" s="8" t="s">
        <v>51</v>
      </c>
      <c r="S475" s="8" t="s">
        <v>8</v>
      </c>
      <c r="T475" s="8" t="s">
        <v>7</v>
      </c>
      <c r="U475" s="8" t="s">
        <v>7</v>
      </c>
      <c r="V475" s="9">
        <v>45845</v>
      </c>
      <c r="W475" s="8" t="s">
        <v>339</v>
      </c>
      <c r="X475" s="8" t="s">
        <v>1187</v>
      </c>
      <c r="Y475" s="8" t="s">
        <v>51</v>
      </c>
      <c r="Z475" s="9">
        <v>45847</v>
      </c>
      <c r="AA475" s="8" t="s">
        <v>337</v>
      </c>
      <c r="AB475" s="8" t="s">
        <v>51</v>
      </c>
      <c r="AC475" s="11" t="s">
        <v>147</v>
      </c>
      <c r="AD475" s="11"/>
      <c r="AE475" s="11" t="s">
        <v>1670</v>
      </c>
      <c r="AF475" s="11" t="s">
        <v>878</v>
      </c>
      <c r="AG475" s="11" t="s">
        <v>1053</v>
      </c>
    </row>
    <row r="476" spans="4:33" ht="25.5" customHeight="1">
      <c r="D476" s="8">
        <v>464</v>
      </c>
      <c r="E476" s="8" t="s">
        <v>41</v>
      </c>
      <c r="F476" s="11">
        <v>1000893</v>
      </c>
      <c r="G476" s="11">
        <v>1</v>
      </c>
      <c r="H476" s="8" t="s">
        <v>141</v>
      </c>
      <c r="I476" s="8">
        <v>1075</v>
      </c>
      <c r="J476" s="8">
        <v>56544</v>
      </c>
      <c r="K476" s="9">
        <v>45615</v>
      </c>
      <c r="L476" s="8" t="s">
        <v>334</v>
      </c>
      <c r="M476" s="9">
        <v>45617</v>
      </c>
      <c r="N476" s="62" t="s">
        <v>334</v>
      </c>
      <c r="O476" s="8">
        <v>145</v>
      </c>
      <c r="P476" s="10">
        <v>1.2150000000000001</v>
      </c>
      <c r="Q476" s="10" t="s">
        <v>51</v>
      </c>
      <c r="R476" s="8" t="s">
        <v>51</v>
      </c>
      <c r="S476" s="8" t="s">
        <v>8</v>
      </c>
      <c r="T476" s="8" t="s">
        <v>7</v>
      </c>
      <c r="U476" s="8" t="s">
        <v>7</v>
      </c>
      <c r="V476" s="9">
        <v>45845</v>
      </c>
      <c r="W476" s="8" t="s">
        <v>339</v>
      </c>
      <c r="X476" s="8" t="s">
        <v>1187</v>
      </c>
      <c r="Y476" s="8" t="s">
        <v>51</v>
      </c>
      <c r="Z476" s="9">
        <v>45847</v>
      </c>
      <c r="AA476" s="8" t="s">
        <v>337</v>
      </c>
      <c r="AB476" s="8" t="s">
        <v>51</v>
      </c>
      <c r="AC476" s="11" t="s">
        <v>147</v>
      </c>
      <c r="AD476" s="11"/>
      <c r="AE476" s="11" t="s">
        <v>1670</v>
      </c>
      <c r="AF476" s="11" t="s">
        <v>878</v>
      </c>
      <c r="AG476" s="11" t="s">
        <v>1053</v>
      </c>
    </row>
    <row r="477" spans="4:33" ht="25.5" customHeight="1">
      <c r="D477" s="8">
        <v>465</v>
      </c>
      <c r="E477" s="8" t="s">
        <v>41</v>
      </c>
      <c r="F477" s="11">
        <v>1000894</v>
      </c>
      <c r="G477" s="11">
        <v>1</v>
      </c>
      <c r="H477" s="8" t="s">
        <v>142</v>
      </c>
      <c r="I477" s="8">
        <v>1072</v>
      </c>
      <c r="J477" s="8">
        <v>56544</v>
      </c>
      <c r="K477" s="9">
        <v>45615</v>
      </c>
      <c r="L477" s="8" t="s">
        <v>334</v>
      </c>
      <c r="M477" s="9">
        <v>45617</v>
      </c>
      <c r="N477" s="62" t="s">
        <v>334</v>
      </c>
      <c r="O477" s="8">
        <v>151</v>
      </c>
      <c r="P477" s="10">
        <v>0.19800000000000001</v>
      </c>
      <c r="Q477" s="10" t="s">
        <v>51</v>
      </c>
      <c r="R477" s="8" t="s">
        <v>51</v>
      </c>
      <c r="S477" s="8" t="s">
        <v>8</v>
      </c>
      <c r="T477" s="8" t="s">
        <v>7</v>
      </c>
      <c r="U477" s="8" t="s">
        <v>7</v>
      </c>
      <c r="V477" s="9">
        <v>45845</v>
      </c>
      <c r="W477" s="8" t="s">
        <v>339</v>
      </c>
      <c r="X477" s="8" t="s">
        <v>1187</v>
      </c>
      <c r="Y477" s="8" t="s">
        <v>51</v>
      </c>
      <c r="Z477" s="9">
        <v>45847</v>
      </c>
      <c r="AA477" s="8" t="s">
        <v>337</v>
      </c>
      <c r="AB477" s="8" t="s">
        <v>51</v>
      </c>
      <c r="AC477" s="11" t="s">
        <v>147</v>
      </c>
      <c r="AD477" s="11"/>
      <c r="AE477" s="11" t="s">
        <v>1670</v>
      </c>
      <c r="AF477" s="11" t="s">
        <v>878</v>
      </c>
      <c r="AG477" s="11" t="s">
        <v>1053</v>
      </c>
    </row>
    <row r="478" spans="4:33" ht="25.5" customHeight="1">
      <c r="D478" s="8">
        <v>466</v>
      </c>
      <c r="E478" s="8" t="s">
        <v>41</v>
      </c>
      <c r="F478" s="11">
        <v>1000895</v>
      </c>
      <c r="G478" s="11">
        <v>1</v>
      </c>
      <c r="H478" s="8" t="s">
        <v>142</v>
      </c>
      <c r="I478" s="8">
        <v>1072</v>
      </c>
      <c r="J478" s="8">
        <v>56544</v>
      </c>
      <c r="K478" s="9">
        <v>45615</v>
      </c>
      <c r="L478" s="8" t="s">
        <v>334</v>
      </c>
      <c r="M478" s="9">
        <v>45617</v>
      </c>
      <c r="N478" s="62" t="s">
        <v>334</v>
      </c>
      <c r="O478" s="8">
        <v>150</v>
      </c>
      <c r="P478" s="10">
        <v>0.50600000000000001</v>
      </c>
      <c r="Q478" s="10" t="s">
        <v>51</v>
      </c>
      <c r="R478" s="8" t="s">
        <v>51</v>
      </c>
      <c r="S478" s="8" t="s">
        <v>8</v>
      </c>
      <c r="T478" s="8" t="s">
        <v>7</v>
      </c>
      <c r="U478" s="8" t="s">
        <v>7</v>
      </c>
      <c r="V478" s="9">
        <v>45845</v>
      </c>
      <c r="W478" s="8" t="s">
        <v>339</v>
      </c>
      <c r="X478" s="8" t="s">
        <v>1187</v>
      </c>
      <c r="Y478" s="8" t="s">
        <v>51</v>
      </c>
      <c r="Z478" s="9">
        <v>45847</v>
      </c>
      <c r="AA478" s="8" t="s">
        <v>337</v>
      </c>
      <c r="AB478" s="8" t="s">
        <v>51</v>
      </c>
      <c r="AC478" s="11" t="s">
        <v>148</v>
      </c>
      <c r="AD478" s="11"/>
      <c r="AE478" s="11"/>
      <c r="AF478" s="11"/>
      <c r="AG478" s="11" t="s">
        <v>1859</v>
      </c>
    </row>
    <row r="479" spans="4:33" ht="25.5" customHeight="1">
      <c r="D479" s="8">
        <v>467</v>
      </c>
      <c r="E479" s="8" t="s">
        <v>41</v>
      </c>
      <c r="F479" s="11">
        <v>1000896</v>
      </c>
      <c r="G479" s="11">
        <v>1</v>
      </c>
      <c r="H479" s="8" t="s">
        <v>142</v>
      </c>
      <c r="I479" s="8">
        <v>1072</v>
      </c>
      <c r="J479" s="8">
        <v>56544</v>
      </c>
      <c r="K479" s="9">
        <v>45615</v>
      </c>
      <c r="L479" s="8" t="s">
        <v>334</v>
      </c>
      <c r="M479" s="9">
        <v>45617</v>
      </c>
      <c r="N479" s="62" t="s">
        <v>334</v>
      </c>
      <c r="O479" s="8">
        <v>149</v>
      </c>
      <c r="P479" s="10">
        <v>0.44700000000000001</v>
      </c>
      <c r="Q479" s="10" t="s">
        <v>51</v>
      </c>
      <c r="R479" s="8" t="s">
        <v>51</v>
      </c>
      <c r="S479" s="8" t="s">
        <v>8</v>
      </c>
      <c r="T479" s="8" t="s">
        <v>7</v>
      </c>
      <c r="U479" s="8" t="s">
        <v>7</v>
      </c>
      <c r="V479" s="9">
        <v>45845</v>
      </c>
      <c r="W479" s="8" t="s">
        <v>339</v>
      </c>
      <c r="X479" s="8" t="s">
        <v>1187</v>
      </c>
      <c r="Y479" s="8" t="s">
        <v>51</v>
      </c>
      <c r="Z479" s="9">
        <v>45847</v>
      </c>
      <c r="AA479" s="8" t="s">
        <v>337</v>
      </c>
      <c r="AB479" s="8" t="s">
        <v>51</v>
      </c>
      <c r="AC479" s="11" t="s">
        <v>148</v>
      </c>
      <c r="AD479" s="11"/>
      <c r="AE479" s="11"/>
      <c r="AF479" s="11"/>
      <c r="AG479" s="11" t="s">
        <v>1859</v>
      </c>
    </row>
    <row r="480" spans="4:33" ht="25.5" customHeight="1">
      <c r="D480" s="8">
        <v>468</v>
      </c>
      <c r="E480" s="8" t="s">
        <v>41</v>
      </c>
      <c r="F480" s="11">
        <v>1000897</v>
      </c>
      <c r="G480" s="11">
        <v>1</v>
      </c>
      <c r="H480" s="8" t="s">
        <v>140</v>
      </c>
      <c r="I480" s="8">
        <v>1071</v>
      </c>
      <c r="J480" s="8">
        <v>55925</v>
      </c>
      <c r="K480" s="9">
        <v>45616</v>
      </c>
      <c r="L480" s="8" t="s">
        <v>334</v>
      </c>
      <c r="M480" s="9">
        <v>45617</v>
      </c>
      <c r="N480" s="62" t="s">
        <v>334</v>
      </c>
      <c r="O480" s="8">
        <v>147</v>
      </c>
      <c r="P480" s="10">
        <v>0.252</v>
      </c>
      <c r="Q480" s="10" t="s">
        <v>51</v>
      </c>
      <c r="R480" s="8" t="s">
        <v>51</v>
      </c>
      <c r="S480" s="8" t="s">
        <v>8</v>
      </c>
      <c r="T480" s="8" t="s">
        <v>7</v>
      </c>
      <c r="U480" s="8" t="s">
        <v>7</v>
      </c>
      <c r="V480" s="9">
        <v>45845</v>
      </c>
      <c r="W480" s="8" t="s">
        <v>339</v>
      </c>
      <c r="X480" s="8" t="s">
        <v>1187</v>
      </c>
      <c r="Y480" s="8" t="s">
        <v>51</v>
      </c>
      <c r="Z480" s="9">
        <v>45847</v>
      </c>
      <c r="AA480" s="8" t="s">
        <v>337</v>
      </c>
      <c r="AB480" s="8" t="s">
        <v>51</v>
      </c>
      <c r="AC480" s="11" t="s">
        <v>148</v>
      </c>
      <c r="AD480" s="11"/>
      <c r="AE480" s="11"/>
      <c r="AF480" s="11"/>
      <c r="AG480" s="11" t="s">
        <v>1859</v>
      </c>
    </row>
    <row r="481" spans="4:33" ht="25.5" customHeight="1">
      <c r="D481" s="8">
        <v>469</v>
      </c>
      <c r="E481" s="8" t="s">
        <v>41</v>
      </c>
      <c r="F481" s="11">
        <v>1000898</v>
      </c>
      <c r="G481" s="11">
        <v>1</v>
      </c>
      <c r="H481" s="8" t="s">
        <v>140</v>
      </c>
      <c r="I481" s="8">
        <v>1071</v>
      </c>
      <c r="J481" s="8">
        <v>55925</v>
      </c>
      <c r="K481" s="9">
        <v>45616</v>
      </c>
      <c r="L481" s="8" t="s">
        <v>334</v>
      </c>
      <c r="M481" s="9">
        <v>45617</v>
      </c>
      <c r="N481" s="62" t="s">
        <v>334</v>
      </c>
      <c r="O481" s="8">
        <v>147</v>
      </c>
      <c r="P481" s="10">
        <v>1.5980000000000001</v>
      </c>
      <c r="Q481" s="10" t="s">
        <v>51</v>
      </c>
      <c r="R481" s="8" t="s">
        <v>51</v>
      </c>
      <c r="S481" s="8" t="s">
        <v>8</v>
      </c>
      <c r="T481" s="8" t="s">
        <v>7</v>
      </c>
      <c r="U481" s="8" t="s">
        <v>7</v>
      </c>
      <c r="V481" s="9">
        <v>45845</v>
      </c>
      <c r="W481" s="8" t="s">
        <v>339</v>
      </c>
      <c r="X481" s="8" t="s">
        <v>1187</v>
      </c>
      <c r="Y481" s="8" t="s">
        <v>51</v>
      </c>
      <c r="Z481" s="9">
        <v>45847</v>
      </c>
      <c r="AA481" s="8" t="s">
        <v>337</v>
      </c>
      <c r="AB481" s="8" t="s">
        <v>51</v>
      </c>
      <c r="AC481" s="11" t="s">
        <v>147</v>
      </c>
      <c r="AD481" s="11"/>
      <c r="AE481" s="11" t="s">
        <v>1692</v>
      </c>
      <c r="AF481" s="11" t="s">
        <v>716</v>
      </c>
      <c r="AG481" s="11" t="s">
        <v>1053</v>
      </c>
    </row>
    <row r="482" spans="4:33" ht="25.5" customHeight="1">
      <c r="D482" s="8">
        <v>470</v>
      </c>
      <c r="E482" s="8" t="s">
        <v>41</v>
      </c>
      <c r="F482" s="11">
        <v>1000899</v>
      </c>
      <c r="G482" s="11">
        <v>1</v>
      </c>
      <c r="H482" s="8" t="s">
        <v>140</v>
      </c>
      <c r="I482" s="8">
        <v>1071</v>
      </c>
      <c r="J482" s="8">
        <v>55925</v>
      </c>
      <c r="K482" s="9">
        <v>45616</v>
      </c>
      <c r="L482" s="8" t="s">
        <v>334</v>
      </c>
      <c r="M482" s="9">
        <v>45617</v>
      </c>
      <c r="N482" s="62" t="s">
        <v>334</v>
      </c>
      <c r="O482" s="8">
        <v>146</v>
      </c>
      <c r="P482" s="10">
        <v>4.4850000000000003</v>
      </c>
      <c r="Q482" s="10" t="s">
        <v>51</v>
      </c>
      <c r="R482" s="8" t="s">
        <v>51</v>
      </c>
      <c r="S482" s="8" t="s">
        <v>8</v>
      </c>
      <c r="T482" s="8" t="s">
        <v>7</v>
      </c>
      <c r="U482" s="8" t="s">
        <v>7</v>
      </c>
      <c r="V482" s="9">
        <v>45845</v>
      </c>
      <c r="W482" s="8" t="s">
        <v>339</v>
      </c>
      <c r="X482" s="8" t="s">
        <v>1187</v>
      </c>
      <c r="Y482" s="8" t="s">
        <v>51</v>
      </c>
      <c r="Z482" s="9">
        <v>45847</v>
      </c>
      <c r="AA482" s="8" t="s">
        <v>337</v>
      </c>
      <c r="AB482" s="8" t="s">
        <v>51</v>
      </c>
      <c r="AC482" s="11" t="s">
        <v>147</v>
      </c>
      <c r="AD482" s="11"/>
      <c r="AE482" s="11" t="s">
        <v>1692</v>
      </c>
      <c r="AF482" s="11" t="s">
        <v>716</v>
      </c>
      <c r="AG482" s="11" t="s">
        <v>1053</v>
      </c>
    </row>
    <row r="483" spans="4:33" ht="25.5" customHeight="1">
      <c r="D483" s="8">
        <v>471</v>
      </c>
      <c r="E483" s="8" t="s">
        <v>41</v>
      </c>
      <c r="F483" s="11">
        <v>1000900</v>
      </c>
      <c r="G483" s="11">
        <v>1</v>
      </c>
      <c r="H483" s="8" t="s">
        <v>141</v>
      </c>
      <c r="I483" s="8">
        <v>1075</v>
      </c>
      <c r="J483" s="8">
        <v>56544</v>
      </c>
      <c r="K483" s="9">
        <v>45616</v>
      </c>
      <c r="L483" s="8" t="s">
        <v>334</v>
      </c>
      <c r="M483" s="9">
        <v>45617</v>
      </c>
      <c r="N483" s="62" t="s">
        <v>334</v>
      </c>
      <c r="O483" s="8">
        <v>146</v>
      </c>
      <c r="P483" s="10">
        <v>0.377</v>
      </c>
      <c r="Q483" s="10" t="s">
        <v>51</v>
      </c>
      <c r="R483" s="8" t="s">
        <v>51</v>
      </c>
      <c r="S483" s="8" t="s">
        <v>8</v>
      </c>
      <c r="T483" s="8" t="s">
        <v>7</v>
      </c>
      <c r="U483" s="8" t="s">
        <v>7</v>
      </c>
      <c r="V483" s="9">
        <v>45845</v>
      </c>
      <c r="W483" s="8" t="s">
        <v>339</v>
      </c>
      <c r="X483" s="8" t="s">
        <v>1187</v>
      </c>
      <c r="Y483" s="8" t="s">
        <v>51</v>
      </c>
      <c r="Z483" s="9">
        <v>45847</v>
      </c>
      <c r="AA483" s="8" t="s">
        <v>337</v>
      </c>
      <c r="AB483" s="8" t="s">
        <v>51</v>
      </c>
      <c r="AC483" s="11" t="s">
        <v>147</v>
      </c>
      <c r="AD483" s="11"/>
      <c r="AE483" s="11" t="s">
        <v>1692</v>
      </c>
      <c r="AF483" s="11" t="s">
        <v>716</v>
      </c>
      <c r="AG483" s="11" t="s">
        <v>1053</v>
      </c>
    </row>
    <row r="484" spans="4:33" ht="25.5" customHeight="1">
      <c r="D484" s="8">
        <v>472</v>
      </c>
      <c r="E484" s="8" t="s">
        <v>41</v>
      </c>
      <c r="F484" s="11">
        <v>1000901</v>
      </c>
      <c r="G484" s="11">
        <v>1</v>
      </c>
      <c r="H484" s="8" t="s">
        <v>141</v>
      </c>
      <c r="I484" s="8">
        <v>1075</v>
      </c>
      <c r="J484" s="8">
        <v>56544</v>
      </c>
      <c r="K484" s="9">
        <v>45616</v>
      </c>
      <c r="L484" s="8" t="s">
        <v>334</v>
      </c>
      <c r="M484" s="9">
        <v>45617</v>
      </c>
      <c r="N484" s="62" t="s">
        <v>334</v>
      </c>
      <c r="O484" s="8">
        <v>146</v>
      </c>
      <c r="P484" s="10">
        <v>1.774</v>
      </c>
      <c r="Q484" s="10" t="s">
        <v>51</v>
      </c>
      <c r="R484" s="8" t="s">
        <v>51</v>
      </c>
      <c r="S484" s="8" t="s">
        <v>8</v>
      </c>
      <c r="T484" s="8" t="s">
        <v>7</v>
      </c>
      <c r="U484" s="8" t="s">
        <v>7</v>
      </c>
      <c r="V484" s="9">
        <v>45845</v>
      </c>
      <c r="W484" s="8" t="s">
        <v>339</v>
      </c>
      <c r="X484" s="8" t="s">
        <v>1187</v>
      </c>
      <c r="Y484" s="8" t="s">
        <v>51</v>
      </c>
      <c r="Z484" s="9">
        <v>45847</v>
      </c>
      <c r="AA484" s="8" t="s">
        <v>337</v>
      </c>
      <c r="AB484" s="8" t="s">
        <v>51</v>
      </c>
      <c r="AC484" s="11" t="s">
        <v>147</v>
      </c>
      <c r="AD484" s="11"/>
      <c r="AE484" s="11" t="s">
        <v>1835</v>
      </c>
      <c r="AF484" s="11" t="s">
        <v>1834</v>
      </c>
      <c r="AG484" s="11" t="s">
        <v>1053</v>
      </c>
    </row>
    <row r="485" spans="4:33" ht="25.5" customHeight="1">
      <c r="D485" s="8">
        <v>473</v>
      </c>
      <c r="E485" s="8" t="s">
        <v>41</v>
      </c>
      <c r="F485" s="11">
        <v>1000903</v>
      </c>
      <c r="G485" s="11">
        <v>1</v>
      </c>
      <c r="H485" s="8" t="s">
        <v>142</v>
      </c>
      <c r="I485" s="8">
        <v>1072</v>
      </c>
      <c r="J485" s="8">
        <v>56544</v>
      </c>
      <c r="K485" s="9">
        <v>45616</v>
      </c>
      <c r="L485" s="8" t="s">
        <v>334</v>
      </c>
      <c r="M485" s="9">
        <v>45617</v>
      </c>
      <c r="N485" s="62" t="s">
        <v>334</v>
      </c>
      <c r="O485" s="8">
        <v>150</v>
      </c>
      <c r="P485" s="10">
        <v>2.2349999999999999</v>
      </c>
      <c r="Q485" s="10" t="s">
        <v>51</v>
      </c>
      <c r="R485" s="8" t="s">
        <v>51</v>
      </c>
      <c r="S485" s="8" t="s">
        <v>8</v>
      </c>
      <c r="T485" s="8" t="s">
        <v>7</v>
      </c>
      <c r="U485" s="8" t="s">
        <v>7</v>
      </c>
      <c r="V485" s="9">
        <v>45845</v>
      </c>
      <c r="W485" s="8" t="s">
        <v>339</v>
      </c>
      <c r="X485" s="8" t="s">
        <v>1187</v>
      </c>
      <c r="Y485" s="8" t="s">
        <v>51</v>
      </c>
      <c r="Z485" s="9">
        <v>45847</v>
      </c>
      <c r="AA485" s="8" t="s">
        <v>337</v>
      </c>
      <c r="AB485" s="8" t="s">
        <v>51</v>
      </c>
      <c r="AC485" s="11" t="s">
        <v>147</v>
      </c>
      <c r="AD485" s="11"/>
      <c r="AE485" s="11" t="s">
        <v>1835</v>
      </c>
      <c r="AF485" s="11" t="s">
        <v>1834</v>
      </c>
      <c r="AG485" s="11" t="s">
        <v>1053</v>
      </c>
    </row>
    <row r="486" spans="4:33" ht="25.5" customHeight="1">
      <c r="D486" s="8">
        <v>474</v>
      </c>
      <c r="E486" s="8" t="s">
        <v>41</v>
      </c>
      <c r="F486" s="11">
        <v>1000904</v>
      </c>
      <c r="G486" s="11">
        <v>1</v>
      </c>
      <c r="H486" s="8" t="s">
        <v>142</v>
      </c>
      <c r="I486" s="8">
        <v>1072</v>
      </c>
      <c r="J486" s="8">
        <v>56544</v>
      </c>
      <c r="K486" s="9">
        <v>45616</v>
      </c>
      <c r="L486" s="8" t="s">
        <v>334</v>
      </c>
      <c r="M486" s="9">
        <v>45617</v>
      </c>
      <c r="N486" s="62" t="s">
        <v>334</v>
      </c>
      <c r="O486" s="8">
        <v>149</v>
      </c>
      <c r="P486" s="10">
        <v>1.613</v>
      </c>
      <c r="Q486" s="10" t="s">
        <v>51</v>
      </c>
      <c r="R486" s="8" t="s">
        <v>51</v>
      </c>
      <c r="S486" s="8" t="s">
        <v>8</v>
      </c>
      <c r="T486" s="8" t="s">
        <v>7</v>
      </c>
      <c r="U486" s="8" t="s">
        <v>7</v>
      </c>
      <c r="V486" s="9">
        <v>45845</v>
      </c>
      <c r="W486" s="8" t="s">
        <v>339</v>
      </c>
      <c r="X486" s="8" t="s">
        <v>1187</v>
      </c>
      <c r="Y486" s="8" t="s">
        <v>51</v>
      </c>
      <c r="Z486" s="9">
        <v>45847</v>
      </c>
      <c r="AA486" s="8" t="s">
        <v>337</v>
      </c>
      <c r="AB486" s="8" t="s">
        <v>51</v>
      </c>
      <c r="AC486" s="11" t="s">
        <v>147</v>
      </c>
      <c r="AD486" s="11"/>
      <c r="AE486" s="11" t="s">
        <v>1835</v>
      </c>
      <c r="AF486" s="11" t="s">
        <v>1834</v>
      </c>
      <c r="AG486" s="11" t="s">
        <v>1053</v>
      </c>
    </row>
    <row r="487" spans="4:33" ht="25.5" customHeight="1">
      <c r="D487" s="8">
        <v>475</v>
      </c>
      <c r="E487" s="8" t="s">
        <v>41</v>
      </c>
      <c r="F487" s="11">
        <v>1000905</v>
      </c>
      <c r="G487" s="11">
        <v>1</v>
      </c>
      <c r="H487" s="8" t="s">
        <v>142</v>
      </c>
      <c r="I487" s="8">
        <v>1072</v>
      </c>
      <c r="J487" s="8">
        <v>56544</v>
      </c>
      <c r="K487" s="9">
        <v>45616</v>
      </c>
      <c r="L487" s="8" t="s">
        <v>334</v>
      </c>
      <c r="M487" s="9">
        <v>45617</v>
      </c>
      <c r="N487" s="62" t="s">
        <v>334</v>
      </c>
      <c r="O487" s="8">
        <v>151</v>
      </c>
      <c r="P487" s="10">
        <v>0.13100000000000001</v>
      </c>
      <c r="Q487" s="10" t="s">
        <v>51</v>
      </c>
      <c r="R487" s="8" t="s">
        <v>51</v>
      </c>
      <c r="S487" s="8" t="s">
        <v>8</v>
      </c>
      <c r="T487" s="8" t="s">
        <v>7</v>
      </c>
      <c r="U487" s="8" t="s">
        <v>7</v>
      </c>
      <c r="V487" s="9">
        <v>45845</v>
      </c>
      <c r="W487" s="8" t="s">
        <v>339</v>
      </c>
      <c r="X487" s="8" t="s">
        <v>1187</v>
      </c>
      <c r="Y487" s="8" t="s">
        <v>51</v>
      </c>
      <c r="Z487" s="9">
        <v>45847</v>
      </c>
      <c r="AA487" s="8" t="s">
        <v>337</v>
      </c>
      <c r="AB487" s="8" t="s">
        <v>51</v>
      </c>
      <c r="AC487" s="11" t="s">
        <v>148</v>
      </c>
      <c r="AD487" s="11"/>
      <c r="AE487" s="11"/>
      <c r="AF487" s="11"/>
      <c r="AG487" s="11" t="s">
        <v>1859</v>
      </c>
    </row>
    <row r="488" spans="4:33" ht="25.5" customHeight="1">
      <c r="D488" s="8">
        <v>476</v>
      </c>
      <c r="E488" s="8" t="s">
        <v>41</v>
      </c>
      <c r="F488" s="11">
        <v>1000906</v>
      </c>
      <c r="G488" s="11">
        <v>1</v>
      </c>
      <c r="H488" s="8" t="s">
        <v>140</v>
      </c>
      <c r="I488" s="8">
        <v>1071</v>
      </c>
      <c r="J488" s="8">
        <v>55925</v>
      </c>
      <c r="K488" s="9">
        <v>45617</v>
      </c>
      <c r="L488" s="8" t="s">
        <v>334</v>
      </c>
      <c r="M488" s="9">
        <v>45618</v>
      </c>
      <c r="N488" s="62" t="s">
        <v>334</v>
      </c>
      <c r="O488" s="8">
        <v>146</v>
      </c>
      <c r="P488" s="10">
        <v>0.98699999999999999</v>
      </c>
      <c r="Q488" s="10" t="s">
        <v>51</v>
      </c>
      <c r="R488" s="8" t="s">
        <v>51</v>
      </c>
      <c r="S488" s="8" t="s">
        <v>8</v>
      </c>
      <c r="T488" s="8" t="s">
        <v>7</v>
      </c>
      <c r="U488" s="8" t="s">
        <v>7</v>
      </c>
      <c r="V488" s="9">
        <v>45845</v>
      </c>
      <c r="W488" s="8" t="s">
        <v>339</v>
      </c>
      <c r="X488" s="8" t="s">
        <v>1187</v>
      </c>
      <c r="Y488" s="8" t="s">
        <v>51</v>
      </c>
      <c r="Z488" s="9">
        <v>45847</v>
      </c>
      <c r="AA488" s="8" t="s">
        <v>337</v>
      </c>
      <c r="AB488" s="8" t="s">
        <v>51</v>
      </c>
      <c r="AC488" s="11" t="s">
        <v>148</v>
      </c>
      <c r="AD488" s="11"/>
      <c r="AE488" s="11"/>
      <c r="AF488" s="11"/>
      <c r="AG488" s="11" t="s">
        <v>1859</v>
      </c>
    </row>
    <row r="489" spans="4:33" ht="25.5" customHeight="1">
      <c r="D489" s="8">
        <v>477</v>
      </c>
      <c r="E489" s="8" t="s">
        <v>41</v>
      </c>
      <c r="F489" s="11">
        <v>1000907</v>
      </c>
      <c r="G489" s="11">
        <v>1</v>
      </c>
      <c r="H489" s="8" t="s">
        <v>140</v>
      </c>
      <c r="I489" s="8">
        <v>1071</v>
      </c>
      <c r="J489" s="8">
        <v>55925</v>
      </c>
      <c r="K489" s="9">
        <v>45617</v>
      </c>
      <c r="L489" s="8" t="s">
        <v>334</v>
      </c>
      <c r="M489" s="9">
        <v>45618</v>
      </c>
      <c r="N489" s="62" t="s">
        <v>334</v>
      </c>
      <c r="O489" s="8">
        <v>147</v>
      </c>
      <c r="P489" s="10">
        <v>1.9319999999999999</v>
      </c>
      <c r="Q489" s="10" t="s">
        <v>51</v>
      </c>
      <c r="R489" s="8" t="s">
        <v>51</v>
      </c>
      <c r="S489" s="8" t="s">
        <v>8</v>
      </c>
      <c r="T489" s="8" t="s">
        <v>7</v>
      </c>
      <c r="U489" s="8" t="s">
        <v>7</v>
      </c>
      <c r="V489" s="9">
        <v>45845</v>
      </c>
      <c r="W489" s="8" t="s">
        <v>339</v>
      </c>
      <c r="X489" s="8" t="s">
        <v>1187</v>
      </c>
      <c r="Y489" s="8" t="s">
        <v>51</v>
      </c>
      <c r="Z489" s="9">
        <v>45847</v>
      </c>
      <c r="AA489" s="8" t="s">
        <v>337</v>
      </c>
      <c r="AB489" s="8" t="s">
        <v>51</v>
      </c>
      <c r="AC489" s="11" t="s">
        <v>148</v>
      </c>
      <c r="AD489" s="11"/>
      <c r="AE489" s="11"/>
      <c r="AF489" s="11"/>
      <c r="AG489" s="11" t="s">
        <v>1866</v>
      </c>
    </row>
    <row r="490" spans="4:33" ht="25.5" customHeight="1">
      <c r="D490" s="8">
        <v>478</v>
      </c>
      <c r="E490" s="8" t="s">
        <v>41</v>
      </c>
      <c r="F490" s="11">
        <v>1000909</v>
      </c>
      <c r="G490" s="11">
        <v>1</v>
      </c>
      <c r="H490" s="8" t="s">
        <v>141</v>
      </c>
      <c r="I490" s="8">
        <v>1073</v>
      </c>
      <c r="J490" s="8">
        <v>56544</v>
      </c>
      <c r="K490" s="9">
        <v>45617</v>
      </c>
      <c r="L490" s="8" t="s">
        <v>334</v>
      </c>
      <c r="M490" s="9">
        <v>45618</v>
      </c>
      <c r="N490" s="62" t="s">
        <v>334</v>
      </c>
      <c r="O490" s="8">
        <v>140</v>
      </c>
      <c r="P490" s="10">
        <v>1.9630000000000001</v>
      </c>
      <c r="Q490" s="10" t="s">
        <v>51</v>
      </c>
      <c r="R490" s="8" t="s">
        <v>51</v>
      </c>
      <c r="S490" s="8" t="s">
        <v>7</v>
      </c>
      <c r="T490" s="8" t="s">
        <v>7</v>
      </c>
      <c r="U490" s="8" t="s">
        <v>7</v>
      </c>
      <c r="V490" s="9">
        <v>45845</v>
      </c>
      <c r="W490" s="8" t="s">
        <v>339</v>
      </c>
      <c r="X490" s="8" t="s">
        <v>1187</v>
      </c>
      <c r="Y490" s="8" t="s">
        <v>51</v>
      </c>
      <c r="Z490" s="9">
        <v>45847</v>
      </c>
      <c r="AA490" s="8" t="s">
        <v>337</v>
      </c>
      <c r="AB490" s="8" t="s">
        <v>51</v>
      </c>
      <c r="AC490" s="11" t="s">
        <v>148</v>
      </c>
      <c r="AD490" s="11" t="s">
        <v>134</v>
      </c>
      <c r="AE490" s="11"/>
      <c r="AF490" s="11"/>
      <c r="AG490" s="11" t="s">
        <v>1698</v>
      </c>
    </row>
    <row r="491" spans="4:33" ht="25.5" customHeight="1">
      <c r="D491" s="8">
        <v>479</v>
      </c>
      <c r="E491" s="8" t="s">
        <v>41</v>
      </c>
      <c r="F491" s="11">
        <v>1000910</v>
      </c>
      <c r="G491" s="11">
        <v>1</v>
      </c>
      <c r="H491" s="8" t="s">
        <v>141</v>
      </c>
      <c r="I491" s="8">
        <v>1073</v>
      </c>
      <c r="J491" s="8">
        <v>56544</v>
      </c>
      <c r="K491" s="9">
        <v>45617</v>
      </c>
      <c r="L491" s="8" t="s">
        <v>334</v>
      </c>
      <c r="M491" s="9">
        <v>45618</v>
      </c>
      <c r="N491" s="62" t="s">
        <v>334</v>
      </c>
      <c r="O491" s="8">
        <v>138</v>
      </c>
      <c r="P491" s="10">
        <v>1.129</v>
      </c>
      <c r="Q491" s="10" t="s">
        <v>51</v>
      </c>
      <c r="R491" s="8" t="s">
        <v>51</v>
      </c>
      <c r="S491" s="8" t="s">
        <v>7</v>
      </c>
      <c r="T491" s="8" t="s">
        <v>7</v>
      </c>
      <c r="U491" s="8" t="s">
        <v>7</v>
      </c>
      <c r="V491" s="9">
        <v>45845</v>
      </c>
      <c r="W491" s="8" t="s">
        <v>339</v>
      </c>
      <c r="X491" s="8" t="s">
        <v>1187</v>
      </c>
      <c r="Y491" s="8" t="s">
        <v>51</v>
      </c>
      <c r="Z491" s="9">
        <v>45847</v>
      </c>
      <c r="AA491" s="8" t="s">
        <v>337</v>
      </c>
      <c r="AB491" s="8" t="s">
        <v>51</v>
      </c>
      <c r="AC491" s="11" t="s">
        <v>148</v>
      </c>
      <c r="AD491" s="11" t="s">
        <v>134</v>
      </c>
      <c r="AE491" s="11"/>
      <c r="AF491" s="11"/>
      <c r="AG491" s="11" t="s">
        <v>1701</v>
      </c>
    </row>
    <row r="492" spans="4:33" ht="25.5" customHeight="1">
      <c r="D492" s="8">
        <v>480</v>
      </c>
      <c r="E492" s="8" t="s">
        <v>41</v>
      </c>
      <c r="F492" s="11">
        <v>1000912</v>
      </c>
      <c r="G492" s="11">
        <v>1</v>
      </c>
      <c r="H492" s="8" t="s">
        <v>142</v>
      </c>
      <c r="I492" s="8">
        <v>1072</v>
      </c>
      <c r="J492" s="8">
        <v>56544</v>
      </c>
      <c r="K492" s="9">
        <v>45617</v>
      </c>
      <c r="L492" s="8" t="s">
        <v>334</v>
      </c>
      <c r="M492" s="9">
        <v>45618</v>
      </c>
      <c r="N492" s="62" t="s">
        <v>334</v>
      </c>
      <c r="O492" s="8">
        <v>151</v>
      </c>
      <c r="P492" s="10">
        <v>0.376</v>
      </c>
      <c r="Q492" s="10" t="s">
        <v>51</v>
      </c>
      <c r="R492" s="8" t="s">
        <v>51</v>
      </c>
      <c r="S492" s="8" t="s">
        <v>7</v>
      </c>
      <c r="T492" s="8" t="s">
        <v>7</v>
      </c>
      <c r="U492" s="8" t="s">
        <v>7</v>
      </c>
      <c r="V492" s="9">
        <v>45845</v>
      </c>
      <c r="W492" s="8" t="s">
        <v>339</v>
      </c>
      <c r="X492" s="8" t="s">
        <v>1187</v>
      </c>
      <c r="Y492" s="8" t="s">
        <v>51</v>
      </c>
      <c r="Z492" s="9">
        <v>45847</v>
      </c>
      <c r="AA492" s="8" t="s">
        <v>337</v>
      </c>
      <c r="AB492" s="8" t="s">
        <v>51</v>
      </c>
      <c r="AC492" s="11" t="s">
        <v>280</v>
      </c>
      <c r="AD492" s="11" t="s">
        <v>322</v>
      </c>
      <c r="AE492" s="11"/>
      <c r="AF492" s="11"/>
      <c r="AG492" s="11" t="s">
        <v>1244</v>
      </c>
    </row>
    <row r="493" spans="4:33" ht="25.5" customHeight="1">
      <c r="D493" s="8">
        <v>481</v>
      </c>
      <c r="E493" s="8" t="s">
        <v>41</v>
      </c>
      <c r="F493" s="11">
        <v>1000913</v>
      </c>
      <c r="G493" s="11">
        <v>1</v>
      </c>
      <c r="H493" s="8" t="s">
        <v>142</v>
      </c>
      <c r="I493" s="8">
        <v>1072</v>
      </c>
      <c r="J493" s="8">
        <v>56544</v>
      </c>
      <c r="K493" s="9">
        <v>45617</v>
      </c>
      <c r="L493" s="8" t="s">
        <v>334</v>
      </c>
      <c r="M493" s="9">
        <v>45618</v>
      </c>
      <c r="N493" s="62" t="s">
        <v>334</v>
      </c>
      <c r="O493" s="8">
        <v>151</v>
      </c>
      <c r="P493" s="10">
        <v>0.34699999999999998</v>
      </c>
      <c r="Q493" s="10" t="s">
        <v>51</v>
      </c>
      <c r="R493" s="8" t="s">
        <v>51</v>
      </c>
      <c r="S493" s="8" t="s">
        <v>8</v>
      </c>
      <c r="T493" s="8" t="s">
        <v>7</v>
      </c>
      <c r="U493" s="8" t="s">
        <v>7</v>
      </c>
      <c r="V493" s="9">
        <v>45845</v>
      </c>
      <c r="W493" s="8" t="s">
        <v>339</v>
      </c>
      <c r="X493" s="8" t="s">
        <v>1187</v>
      </c>
      <c r="Y493" s="8" t="s">
        <v>51</v>
      </c>
      <c r="Z493" s="9">
        <v>45847</v>
      </c>
      <c r="AA493" s="8" t="s">
        <v>337</v>
      </c>
      <c r="AB493" s="8" t="s">
        <v>51</v>
      </c>
      <c r="AC493" s="11" t="s">
        <v>148</v>
      </c>
      <c r="AD493" s="11"/>
      <c r="AE493" s="11"/>
      <c r="AF493" s="11"/>
      <c r="AG493" s="11" t="s">
        <v>1859</v>
      </c>
    </row>
    <row r="494" spans="4:33" ht="25.5" customHeight="1">
      <c r="D494" s="8">
        <v>482</v>
      </c>
      <c r="E494" s="8" t="s">
        <v>41</v>
      </c>
      <c r="F494" s="11">
        <v>1000914</v>
      </c>
      <c r="G494" s="11">
        <v>1</v>
      </c>
      <c r="H494" s="8" t="s">
        <v>142</v>
      </c>
      <c r="I494" s="8">
        <v>1072</v>
      </c>
      <c r="J494" s="8">
        <v>56544</v>
      </c>
      <c r="K494" s="9">
        <v>45617</v>
      </c>
      <c r="L494" s="8" t="s">
        <v>334</v>
      </c>
      <c r="M494" s="9">
        <v>45618</v>
      </c>
      <c r="N494" s="62" t="s">
        <v>334</v>
      </c>
      <c r="O494" s="8">
        <v>150</v>
      </c>
      <c r="P494" s="10">
        <v>2.4900000000000002</v>
      </c>
      <c r="Q494" s="10" t="s">
        <v>51</v>
      </c>
      <c r="R494" s="8" t="s">
        <v>51</v>
      </c>
      <c r="S494" s="8" t="s">
        <v>8</v>
      </c>
      <c r="T494" s="8" t="s">
        <v>7</v>
      </c>
      <c r="U494" s="8" t="s">
        <v>7</v>
      </c>
      <c r="V494" s="9">
        <v>45845</v>
      </c>
      <c r="W494" s="8" t="s">
        <v>339</v>
      </c>
      <c r="X494" s="8" t="s">
        <v>1187</v>
      </c>
      <c r="Y494" s="8" t="s">
        <v>51</v>
      </c>
      <c r="Z494" s="9">
        <v>45847</v>
      </c>
      <c r="AA494" s="8" t="s">
        <v>337</v>
      </c>
      <c r="AB494" s="8" t="s">
        <v>51</v>
      </c>
      <c r="AC494" s="11" t="s">
        <v>148</v>
      </c>
      <c r="AD494" s="11"/>
      <c r="AE494" s="11"/>
      <c r="AF494" s="11"/>
      <c r="AG494" s="11" t="s">
        <v>1859</v>
      </c>
    </row>
    <row r="495" spans="4:33" ht="25.5" customHeight="1">
      <c r="D495" s="8">
        <v>483</v>
      </c>
      <c r="E495" s="8" t="s">
        <v>41</v>
      </c>
      <c r="F495" s="11">
        <v>1000917</v>
      </c>
      <c r="G495" s="11">
        <v>1</v>
      </c>
      <c r="H495" s="8" t="s">
        <v>142</v>
      </c>
      <c r="I495" s="8">
        <v>1073</v>
      </c>
      <c r="J495" s="8">
        <v>56544</v>
      </c>
      <c r="K495" s="9">
        <v>45618</v>
      </c>
      <c r="L495" s="8" t="s">
        <v>334</v>
      </c>
      <c r="M495" s="9">
        <v>45621</v>
      </c>
      <c r="N495" s="62" t="s">
        <v>334</v>
      </c>
      <c r="O495" s="8">
        <v>149</v>
      </c>
      <c r="P495" s="10">
        <v>0.64800000000000002</v>
      </c>
      <c r="Q495" s="10" t="s">
        <v>51</v>
      </c>
      <c r="R495" s="8" t="s">
        <v>51</v>
      </c>
      <c r="S495" s="8" t="s">
        <v>8</v>
      </c>
      <c r="T495" s="8" t="s">
        <v>7</v>
      </c>
      <c r="U495" s="8" t="s">
        <v>7</v>
      </c>
      <c r="V495" s="9">
        <v>45845</v>
      </c>
      <c r="W495" s="8" t="s">
        <v>339</v>
      </c>
      <c r="X495" s="8" t="s">
        <v>1187</v>
      </c>
      <c r="Y495" s="8" t="s">
        <v>51</v>
      </c>
      <c r="Z495" s="9">
        <v>45847</v>
      </c>
      <c r="AA495" s="8" t="s">
        <v>337</v>
      </c>
      <c r="AB495" s="8" t="s">
        <v>51</v>
      </c>
      <c r="AC495" s="11" t="s">
        <v>148</v>
      </c>
      <c r="AD495" s="11"/>
      <c r="AE495" s="11"/>
      <c r="AF495" s="11"/>
      <c r="AG495" s="11" t="s">
        <v>1870</v>
      </c>
    </row>
    <row r="496" spans="4:33" ht="25.5" customHeight="1">
      <c r="D496" s="8">
        <v>484</v>
      </c>
      <c r="E496" s="8" t="s">
        <v>41</v>
      </c>
      <c r="F496" s="11">
        <v>1000921</v>
      </c>
      <c r="G496" s="11">
        <v>1</v>
      </c>
      <c r="H496" s="8" t="s">
        <v>140</v>
      </c>
      <c r="I496" s="8">
        <v>1068</v>
      </c>
      <c r="J496" s="8">
        <v>55925</v>
      </c>
      <c r="K496" s="9">
        <v>45622</v>
      </c>
      <c r="L496" s="8" t="s">
        <v>334</v>
      </c>
      <c r="M496" s="9">
        <v>45622</v>
      </c>
      <c r="N496" s="62" t="s">
        <v>334</v>
      </c>
      <c r="O496" s="8">
        <v>149</v>
      </c>
      <c r="P496" s="10">
        <v>2.2389999999999999</v>
      </c>
      <c r="Q496" s="10" t="s">
        <v>51</v>
      </c>
      <c r="R496" s="8" t="s">
        <v>51</v>
      </c>
      <c r="S496" s="8" t="s">
        <v>7</v>
      </c>
      <c r="T496" s="8" t="s">
        <v>7</v>
      </c>
      <c r="U496" s="8" t="s">
        <v>7</v>
      </c>
      <c r="V496" s="9">
        <v>45845</v>
      </c>
      <c r="W496" s="8" t="s">
        <v>339</v>
      </c>
      <c r="X496" s="8" t="s">
        <v>1187</v>
      </c>
      <c r="Y496" s="8" t="s">
        <v>51</v>
      </c>
      <c r="Z496" s="9">
        <v>45847</v>
      </c>
      <c r="AA496" s="8" t="s">
        <v>337</v>
      </c>
      <c r="AB496" s="8" t="s">
        <v>51</v>
      </c>
      <c r="AC496" s="11" t="s">
        <v>148</v>
      </c>
      <c r="AD496" s="11"/>
      <c r="AE496" s="11"/>
      <c r="AF496" s="11"/>
      <c r="AG496" s="11" t="s">
        <v>1524</v>
      </c>
    </row>
    <row r="497" spans="4:33" ht="25.5" customHeight="1">
      <c r="D497" s="8">
        <v>485</v>
      </c>
      <c r="E497" s="8" t="s">
        <v>41</v>
      </c>
      <c r="F497" s="11">
        <v>1000922</v>
      </c>
      <c r="G497" s="11">
        <v>1</v>
      </c>
      <c r="H497" s="8" t="s">
        <v>141</v>
      </c>
      <c r="I497" s="8">
        <v>1075</v>
      </c>
      <c r="J497" s="8">
        <v>56544</v>
      </c>
      <c r="K497" s="9">
        <v>45622</v>
      </c>
      <c r="L497" s="8" t="s">
        <v>334</v>
      </c>
      <c r="M497" s="9">
        <v>45622</v>
      </c>
      <c r="N497" s="62" t="s">
        <v>334</v>
      </c>
      <c r="O497" s="8">
        <v>142</v>
      </c>
      <c r="P497" s="10">
        <v>1.581</v>
      </c>
      <c r="Q497" s="10" t="s">
        <v>51</v>
      </c>
      <c r="R497" s="8" t="s">
        <v>51</v>
      </c>
      <c r="S497" s="8" t="s">
        <v>7</v>
      </c>
      <c r="T497" s="8" t="s">
        <v>7</v>
      </c>
      <c r="U497" s="8" t="s">
        <v>7</v>
      </c>
      <c r="V497" s="9">
        <v>45845</v>
      </c>
      <c r="W497" s="8" t="s">
        <v>339</v>
      </c>
      <c r="X497" s="8" t="s">
        <v>1187</v>
      </c>
      <c r="Y497" s="8" t="s">
        <v>51</v>
      </c>
      <c r="Z497" s="9">
        <v>45847</v>
      </c>
      <c r="AA497" s="8" t="s">
        <v>337</v>
      </c>
      <c r="AB497" s="8" t="s">
        <v>51</v>
      </c>
      <c r="AC497" s="11" t="s">
        <v>148</v>
      </c>
      <c r="AD497" s="11"/>
      <c r="AE497" s="11"/>
      <c r="AF497" s="11"/>
      <c r="AG497" s="11" t="s">
        <v>1526</v>
      </c>
    </row>
    <row r="498" spans="4:33" ht="25.5" customHeight="1">
      <c r="D498" s="8">
        <v>486</v>
      </c>
      <c r="E498" s="8" t="s">
        <v>41</v>
      </c>
      <c r="F498" s="11">
        <v>1000928</v>
      </c>
      <c r="G498" s="11">
        <v>1</v>
      </c>
      <c r="H498" s="8" t="s">
        <v>140</v>
      </c>
      <c r="I498" s="8">
        <v>1071</v>
      </c>
      <c r="J498" s="8">
        <v>55925</v>
      </c>
      <c r="K498" s="9">
        <v>45623</v>
      </c>
      <c r="L498" s="8" t="s">
        <v>334</v>
      </c>
      <c r="M498" s="9">
        <v>45623</v>
      </c>
      <c r="N498" s="62" t="s">
        <v>334</v>
      </c>
      <c r="O498" s="8">
        <v>147</v>
      </c>
      <c r="P498" s="10">
        <v>0.46800000000000003</v>
      </c>
      <c r="Q498" s="10" t="s">
        <v>51</v>
      </c>
      <c r="R498" s="8" t="s">
        <v>51</v>
      </c>
      <c r="S498" s="8" t="s">
        <v>7</v>
      </c>
      <c r="T498" s="8" t="s">
        <v>7</v>
      </c>
      <c r="U498" s="8" t="s">
        <v>7</v>
      </c>
      <c r="V498" s="9">
        <v>45845</v>
      </c>
      <c r="W498" s="8" t="s">
        <v>339</v>
      </c>
      <c r="X498" s="8" t="s">
        <v>1187</v>
      </c>
      <c r="Y498" s="8" t="s">
        <v>51</v>
      </c>
      <c r="Z498" s="9">
        <v>45847</v>
      </c>
      <c r="AA498" s="8" t="s">
        <v>337</v>
      </c>
      <c r="AB498" s="8" t="s">
        <v>51</v>
      </c>
      <c r="AC498" s="11" t="s">
        <v>148</v>
      </c>
      <c r="AD498" s="11"/>
      <c r="AE498" s="11"/>
      <c r="AF498" s="11"/>
      <c r="AG498" s="11" t="s">
        <v>1528</v>
      </c>
    </row>
    <row r="499" spans="4:33" ht="25.5" customHeight="1">
      <c r="D499" s="8">
        <v>487</v>
      </c>
      <c r="E499" s="8" t="s">
        <v>41</v>
      </c>
      <c r="F499" s="11">
        <v>1000930</v>
      </c>
      <c r="G499" s="11">
        <v>1</v>
      </c>
      <c r="H499" s="8" t="s">
        <v>142</v>
      </c>
      <c r="I499" s="8">
        <v>1072</v>
      </c>
      <c r="J499" s="8">
        <v>56544</v>
      </c>
      <c r="K499" s="9">
        <v>45623</v>
      </c>
      <c r="L499" s="8" t="s">
        <v>334</v>
      </c>
      <c r="M499" s="9">
        <v>45623</v>
      </c>
      <c r="N499" s="62" t="s">
        <v>334</v>
      </c>
      <c r="O499" s="8">
        <v>151</v>
      </c>
      <c r="P499" s="10">
        <v>0.56399999999999995</v>
      </c>
      <c r="Q499" s="10" t="s">
        <v>51</v>
      </c>
      <c r="R499" s="8" t="s">
        <v>51</v>
      </c>
      <c r="S499" s="8" t="s">
        <v>8</v>
      </c>
      <c r="T499" s="8" t="s">
        <v>7</v>
      </c>
      <c r="U499" s="8" t="s">
        <v>7</v>
      </c>
      <c r="V499" s="9">
        <v>45845</v>
      </c>
      <c r="W499" s="8" t="s">
        <v>339</v>
      </c>
      <c r="X499" s="8" t="s">
        <v>1187</v>
      </c>
      <c r="Y499" s="8" t="s">
        <v>51</v>
      </c>
      <c r="Z499" s="9">
        <v>45847</v>
      </c>
      <c r="AA499" s="8" t="s">
        <v>337</v>
      </c>
      <c r="AB499" s="8" t="s">
        <v>51</v>
      </c>
      <c r="AC499" s="11" t="s">
        <v>148</v>
      </c>
      <c r="AD499" s="11"/>
      <c r="AE499" s="11"/>
      <c r="AF499" s="11"/>
      <c r="AG499" s="11" t="s">
        <v>1859</v>
      </c>
    </row>
    <row r="500" spans="4:33" ht="25.5" customHeight="1">
      <c r="D500" s="8">
        <v>488</v>
      </c>
      <c r="E500" s="8" t="s">
        <v>41</v>
      </c>
      <c r="F500" s="11">
        <v>1000931</v>
      </c>
      <c r="G500" s="11">
        <v>1</v>
      </c>
      <c r="H500" s="8" t="s">
        <v>140</v>
      </c>
      <c r="I500" s="8">
        <v>1071</v>
      </c>
      <c r="J500" s="8">
        <v>55925</v>
      </c>
      <c r="K500" s="9">
        <v>45624</v>
      </c>
      <c r="L500" s="8" t="s">
        <v>334</v>
      </c>
      <c r="M500" s="9">
        <v>45624</v>
      </c>
      <c r="N500" s="62" t="s">
        <v>334</v>
      </c>
      <c r="O500" s="8">
        <v>146</v>
      </c>
      <c r="P500" s="10">
        <v>5.298</v>
      </c>
      <c r="Q500" s="10" t="s">
        <v>51</v>
      </c>
      <c r="R500" s="8" t="s">
        <v>51</v>
      </c>
      <c r="S500" s="8" t="s">
        <v>8</v>
      </c>
      <c r="T500" s="8" t="s">
        <v>7</v>
      </c>
      <c r="U500" s="8" t="s">
        <v>7</v>
      </c>
      <c r="V500" s="9">
        <v>45845</v>
      </c>
      <c r="W500" s="8" t="s">
        <v>339</v>
      </c>
      <c r="X500" s="8" t="s">
        <v>1187</v>
      </c>
      <c r="Y500" s="8" t="s">
        <v>51</v>
      </c>
      <c r="Z500" s="9">
        <v>45847</v>
      </c>
      <c r="AA500" s="8" t="s">
        <v>337</v>
      </c>
      <c r="AB500" s="8" t="s">
        <v>51</v>
      </c>
      <c r="AC500" s="11" t="s">
        <v>148</v>
      </c>
      <c r="AD500" s="11"/>
      <c r="AE500" s="11"/>
      <c r="AF500" s="11"/>
      <c r="AG500" s="11" t="s">
        <v>1860</v>
      </c>
    </row>
    <row r="501" spans="4:33" ht="25.5" customHeight="1">
      <c r="D501" s="8">
        <v>489</v>
      </c>
      <c r="E501" s="8" t="s">
        <v>41</v>
      </c>
      <c r="F501" s="11">
        <v>1000932</v>
      </c>
      <c r="G501" s="11">
        <v>1</v>
      </c>
      <c r="H501" s="8" t="s">
        <v>141</v>
      </c>
      <c r="I501" s="8">
        <v>1073</v>
      </c>
      <c r="J501" s="8">
        <v>56544</v>
      </c>
      <c r="K501" s="9">
        <v>45624</v>
      </c>
      <c r="L501" s="8" t="s">
        <v>334</v>
      </c>
      <c r="M501" s="9">
        <v>45624</v>
      </c>
      <c r="N501" s="62" t="s">
        <v>334</v>
      </c>
      <c r="O501" s="8">
        <v>141</v>
      </c>
      <c r="P501" s="10">
        <v>1.365</v>
      </c>
      <c r="Q501" s="10" t="s">
        <v>51</v>
      </c>
      <c r="R501" s="8" t="s">
        <v>51</v>
      </c>
      <c r="S501" s="8" t="s">
        <v>8</v>
      </c>
      <c r="T501" s="8" t="s">
        <v>7</v>
      </c>
      <c r="U501" s="8" t="s">
        <v>7</v>
      </c>
      <c r="V501" s="9">
        <v>45845</v>
      </c>
      <c r="W501" s="8" t="s">
        <v>339</v>
      </c>
      <c r="X501" s="8" t="s">
        <v>1187</v>
      </c>
      <c r="Y501" s="8" t="s">
        <v>51</v>
      </c>
      <c r="Z501" s="9">
        <v>45847</v>
      </c>
      <c r="AA501" s="8" t="s">
        <v>337</v>
      </c>
      <c r="AB501" s="8" t="s">
        <v>51</v>
      </c>
      <c r="AC501" s="11" t="s">
        <v>148</v>
      </c>
      <c r="AD501" s="11"/>
      <c r="AE501" s="11"/>
      <c r="AF501" s="11"/>
      <c r="AG501" s="11" t="s">
        <v>1860</v>
      </c>
    </row>
    <row r="502" spans="4:33" ht="25.5" customHeight="1">
      <c r="D502" s="8">
        <v>490</v>
      </c>
      <c r="E502" s="8" t="s">
        <v>41</v>
      </c>
      <c r="F502" s="11">
        <v>1000937</v>
      </c>
      <c r="G502" s="11">
        <v>1</v>
      </c>
      <c r="H502" s="8" t="s">
        <v>142</v>
      </c>
      <c r="I502" s="8">
        <v>1072</v>
      </c>
      <c r="J502" s="8">
        <v>56544</v>
      </c>
      <c r="K502" s="9">
        <v>45625</v>
      </c>
      <c r="L502" s="8" t="s">
        <v>334</v>
      </c>
      <c r="M502" s="9">
        <v>45625</v>
      </c>
      <c r="N502" s="62" t="s">
        <v>334</v>
      </c>
      <c r="O502" s="8">
        <v>150</v>
      </c>
      <c r="P502" s="10">
        <v>0.79800000000000004</v>
      </c>
      <c r="Q502" s="10" t="s">
        <v>51</v>
      </c>
      <c r="R502" s="8" t="s">
        <v>51</v>
      </c>
      <c r="S502" s="8" t="s">
        <v>8</v>
      </c>
      <c r="T502" s="8" t="s">
        <v>7</v>
      </c>
      <c r="U502" s="8" t="s">
        <v>7</v>
      </c>
      <c r="V502" s="9">
        <v>45845</v>
      </c>
      <c r="W502" s="8" t="s">
        <v>339</v>
      </c>
      <c r="X502" s="8" t="s">
        <v>1187</v>
      </c>
      <c r="Y502" s="8" t="s">
        <v>51</v>
      </c>
      <c r="Z502" s="9">
        <v>45847</v>
      </c>
      <c r="AA502" s="8" t="s">
        <v>337</v>
      </c>
      <c r="AB502" s="8" t="s">
        <v>51</v>
      </c>
      <c r="AC502" s="11" t="s">
        <v>148</v>
      </c>
      <c r="AD502" s="11"/>
      <c r="AE502" s="11"/>
      <c r="AF502" s="11"/>
      <c r="AG502" s="11" t="s">
        <v>1860</v>
      </c>
    </row>
    <row r="503" spans="4:33" ht="25.5" customHeight="1">
      <c r="D503" s="8">
        <v>491</v>
      </c>
      <c r="E503" s="8" t="s">
        <v>41</v>
      </c>
      <c r="F503" s="11">
        <v>1000939</v>
      </c>
      <c r="G503" s="11">
        <v>1</v>
      </c>
      <c r="H503" s="8" t="s">
        <v>142</v>
      </c>
      <c r="I503" s="8">
        <v>1072</v>
      </c>
      <c r="J503" s="8">
        <v>56544</v>
      </c>
      <c r="K503" s="9">
        <v>45625</v>
      </c>
      <c r="L503" s="8" t="s">
        <v>334</v>
      </c>
      <c r="M503" s="9">
        <v>45625</v>
      </c>
      <c r="N503" s="62" t="s">
        <v>334</v>
      </c>
      <c r="O503" s="8">
        <v>148</v>
      </c>
      <c r="P503" s="10">
        <v>0.59</v>
      </c>
      <c r="Q503" s="10" t="s">
        <v>51</v>
      </c>
      <c r="R503" s="8" t="s">
        <v>51</v>
      </c>
      <c r="S503" s="8" t="s">
        <v>8</v>
      </c>
      <c r="T503" s="8" t="s">
        <v>7</v>
      </c>
      <c r="U503" s="8" t="s">
        <v>7</v>
      </c>
      <c r="V503" s="9">
        <v>45845</v>
      </c>
      <c r="W503" s="8" t="s">
        <v>339</v>
      </c>
      <c r="X503" s="8" t="s">
        <v>1187</v>
      </c>
      <c r="Y503" s="8" t="s">
        <v>51</v>
      </c>
      <c r="Z503" s="9">
        <v>45847</v>
      </c>
      <c r="AA503" s="8" t="s">
        <v>337</v>
      </c>
      <c r="AB503" s="8" t="s">
        <v>51</v>
      </c>
      <c r="AC503" s="11" t="s">
        <v>148</v>
      </c>
      <c r="AD503" s="11"/>
      <c r="AE503" s="11"/>
      <c r="AF503" s="11"/>
      <c r="AG503" s="11" t="s">
        <v>1860</v>
      </c>
    </row>
    <row r="504" spans="4:33" ht="25.5" customHeight="1">
      <c r="D504" s="8">
        <v>492</v>
      </c>
      <c r="E504" s="8" t="s">
        <v>41</v>
      </c>
      <c r="F504" s="11">
        <v>1000940</v>
      </c>
      <c r="G504" s="11">
        <v>1</v>
      </c>
      <c r="H504" s="8" t="s">
        <v>141</v>
      </c>
      <c r="I504" s="8">
        <v>1073</v>
      </c>
      <c r="J504" s="8">
        <v>56544</v>
      </c>
      <c r="K504" s="9">
        <v>45629</v>
      </c>
      <c r="L504" s="8" t="s">
        <v>334</v>
      </c>
      <c r="M504" s="9">
        <v>45629</v>
      </c>
      <c r="N504" s="62" t="s">
        <v>334</v>
      </c>
      <c r="O504" s="8">
        <v>144</v>
      </c>
      <c r="P504" s="10">
        <v>2.444</v>
      </c>
      <c r="Q504" s="10" t="s">
        <v>51</v>
      </c>
      <c r="R504" s="8" t="s">
        <v>51</v>
      </c>
      <c r="S504" s="8" t="s">
        <v>8</v>
      </c>
      <c r="T504" s="8" t="s">
        <v>7</v>
      </c>
      <c r="U504" s="8" t="s">
        <v>7</v>
      </c>
      <c r="V504" s="9">
        <v>45845</v>
      </c>
      <c r="W504" s="8" t="s">
        <v>339</v>
      </c>
      <c r="X504" s="8" t="s">
        <v>1187</v>
      </c>
      <c r="Y504" s="8" t="s">
        <v>51</v>
      </c>
      <c r="Z504" s="9">
        <v>45847</v>
      </c>
      <c r="AA504" s="8" t="s">
        <v>337</v>
      </c>
      <c r="AB504" s="8" t="s">
        <v>51</v>
      </c>
      <c r="AC504" s="11" t="s">
        <v>148</v>
      </c>
      <c r="AD504" s="11"/>
      <c r="AE504" s="11"/>
      <c r="AF504" s="11"/>
      <c r="AG504" s="11" t="s">
        <v>1860</v>
      </c>
    </row>
    <row r="505" spans="4:33" ht="25.5" customHeight="1">
      <c r="D505" s="8">
        <v>493</v>
      </c>
      <c r="E505" s="8" t="s">
        <v>41</v>
      </c>
      <c r="F505" s="11">
        <v>1000942</v>
      </c>
      <c r="G505" s="11">
        <v>1</v>
      </c>
      <c r="H505" s="8" t="s">
        <v>141</v>
      </c>
      <c r="I505" s="8">
        <v>1073</v>
      </c>
      <c r="J505" s="8">
        <v>56544</v>
      </c>
      <c r="K505" s="9">
        <v>45629</v>
      </c>
      <c r="L505" s="8" t="s">
        <v>334</v>
      </c>
      <c r="M505" s="9">
        <v>45629</v>
      </c>
      <c r="N505" s="62" t="s">
        <v>334</v>
      </c>
      <c r="O505" s="8">
        <v>143</v>
      </c>
      <c r="P505" s="10">
        <v>3.851</v>
      </c>
      <c r="Q505" s="10" t="s">
        <v>51</v>
      </c>
      <c r="R505" s="8" t="s">
        <v>51</v>
      </c>
      <c r="S505" s="8" t="s">
        <v>8</v>
      </c>
      <c r="T505" s="8" t="s">
        <v>7</v>
      </c>
      <c r="U505" s="8" t="s">
        <v>7</v>
      </c>
      <c r="V505" s="9">
        <v>45845</v>
      </c>
      <c r="W505" s="8" t="s">
        <v>339</v>
      </c>
      <c r="X505" s="8" t="s">
        <v>1187</v>
      </c>
      <c r="Y505" s="8" t="s">
        <v>51</v>
      </c>
      <c r="Z505" s="9">
        <v>45847</v>
      </c>
      <c r="AA505" s="8" t="s">
        <v>337</v>
      </c>
      <c r="AB505" s="8" t="s">
        <v>51</v>
      </c>
      <c r="AC505" s="11" t="s">
        <v>147</v>
      </c>
      <c r="AD505" s="11"/>
      <c r="AE505" s="11">
        <v>10188</v>
      </c>
      <c r="AF505" s="11"/>
      <c r="AG505" s="11"/>
    </row>
    <row r="506" spans="4:33" ht="25.5" customHeight="1">
      <c r="D506" s="8">
        <v>494</v>
      </c>
      <c r="E506" s="8" t="s">
        <v>41</v>
      </c>
      <c r="F506" s="11">
        <v>1000943</v>
      </c>
      <c r="G506" s="11">
        <v>1</v>
      </c>
      <c r="H506" s="8" t="s">
        <v>142</v>
      </c>
      <c r="I506" s="8">
        <v>1074</v>
      </c>
      <c r="J506" s="8">
        <v>56544</v>
      </c>
      <c r="K506" s="9">
        <v>45629</v>
      </c>
      <c r="L506" s="8" t="s">
        <v>334</v>
      </c>
      <c r="M506" s="9">
        <v>45629</v>
      </c>
      <c r="N506" s="62" t="s">
        <v>334</v>
      </c>
      <c r="O506" s="8">
        <v>147</v>
      </c>
      <c r="P506" s="10">
        <v>1.401</v>
      </c>
      <c r="Q506" s="10" t="s">
        <v>51</v>
      </c>
      <c r="R506" s="8" t="s">
        <v>51</v>
      </c>
      <c r="S506" s="8" t="s">
        <v>8</v>
      </c>
      <c r="T506" s="8" t="s">
        <v>7</v>
      </c>
      <c r="U506" s="8" t="s">
        <v>7</v>
      </c>
      <c r="V506" s="9">
        <v>45845</v>
      </c>
      <c r="W506" s="8" t="s">
        <v>339</v>
      </c>
      <c r="X506" s="8" t="s">
        <v>1187</v>
      </c>
      <c r="Y506" s="8" t="s">
        <v>51</v>
      </c>
      <c r="Z506" s="9">
        <v>45847</v>
      </c>
      <c r="AA506" s="8" t="s">
        <v>337</v>
      </c>
      <c r="AB506" s="8" t="s">
        <v>51</v>
      </c>
      <c r="AC506" s="11" t="s">
        <v>147</v>
      </c>
      <c r="AD506" s="11"/>
      <c r="AE506" s="11">
        <v>10188</v>
      </c>
      <c r="AF506" s="11"/>
      <c r="AG506" s="11"/>
    </row>
    <row r="507" spans="4:33" ht="25.5" customHeight="1">
      <c r="D507" s="8">
        <v>495</v>
      </c>
      <c r="E507" s="8" t="s">
        <v>41</v>
      </c>
      <c r="F507" s="11">
        <v>1000949</v>
      </c>
      <c r="G507" s="11">
        <v>1</v>
      </c>
      <c r="H507" s="8" t="s">
        <v>141</v>
      </c>
      <c r="I507" s="8">
        <v>1074</v>
      </c>
      <c r="J507" s="8">
        <v>56544</v>
      </c>
      <c r="K507" s="9">
        <v>45630</v>
      </c>
      <c r="L507" s="8" t="s">
        <v>334</v>
      </c>
      <c r="M507" s="9">
        <v>45630</v>
      </c>
      <c r="N507" s="62" t="s">
        <v>334</v>
      </c>
      <c r="O507" s="8">
        <v>144</v>
      </c>
      <c r="P507" s="10">
        <v>0.88500000000000001</v>
      </c>
      <c r="Q507" s="10" t="s">
        <v>51</v>
      </c>
      <c r="R507" s="8" t="s">
        <v>51</v>
      </c>
      <c r="S507" s="8" t="s">
        <v>8</v>
      </c>
      <c r="T507" s="8" t="s">
        <v>7</v>
      </c>
      <c r="U507" s="8" t="s">
        <v>7</v>
      </c>
      <c r="V507" s="9">
        <v>45845</v>
      </c>
      <c r="W507" s="8" t="s">
        <v>339</v>
      </c>
      <c r="X507" s="8" t="s">
        <v>1187</v>
      </c>
      <c r="Y507" s="8" t="s">
        <v>51</v>
      </c>
      <c r="Z507" s="9">
        <v>45847</v>
      </c>
      <c r="AA507" s="8" t="s">
        <v>337</v>
      </c>
      <c r="AB507" s="8" t="s">
        <v>51</v>
      </c>
      <c r="AC507" s="11" t="s">
        <v>147</v>
      </c>
      <c r="AD507" s="11"/>
      <c r="AE507" s="11">
        <v>10188</v>
      </c>
      <c r="AF507" s="11"/>
      <c r="AG507" s="11"/>
    </row>
    <row r="508" spans="4:33" ht="25.5" customHeight="1">
      <c r="D508" s="8">
        <v>496</v>
      </c>
      <c r="E508" s="8" t="s">
        <v>41</v>
      </c>
      <c r="F508" s="11">
        <v>1000952</v>
      </c>
      <c r="G508" s="11">
        <v>1</v>
      </c>
      <c r="H508" s="8" t="s">
        <v>140</v>
      </c>
      <c r="I508" s="8">
        <v>1071</v>
      </c>
      <c r="J508" s="8" t="s">
        <v>846</v>
      </c>
      <c r="K508" s="9">
        <v>45635</v>
      </c>
      <c r="L508" s="8" t="s">
        <v>334</v>
      </c>
      <c r="M508" s="9">
        <v>45635</v>
      </c>
      <c r="N508" s="62" t="s">
        <v>334</v>
      </c>
      <c r="O508" s="8">
        <v>144</v>
      </c>
      <c r="P508" s="10">
        <v>0.74299999999999999</v>
      </c>
      <c r="Q508" s="10" t="s">
        <v>51</v>
      </c>
      <c r="R508" s="8" t="s">
        <v>51</v>
      </c>
      <c r="S508" s="8" t="s">
        <v>7</v>
      </c>
      <c r="T508" s="8" t="s">
        <v>7</v>
      </c>
      <c r="U508" s="8" t="s">
        <v>7</v>
      </c>
      <c r="V508" s="9">
        <v>45845</v>
      </c>
      <c r="W508" s="8" t="s">
        <v>339</v>
      </c>
      <c r="X508" s="8" t="s">
        <v>1187</v>
      </c>
      <c r="Y508" s="8" t="s">
        <v>51</v>
      </c>
      <c r="Z508" s="9">
        <v>45847</v>
      </c>
      <c r="AA508" s="8" t="s">
        <v>337</v>
      </c>
      <c r="AB508" s="8" t="s">
        <v>51</v>
      </c>
      <c r="AC508" s="11" t="s">
        <v>148</v>
      </c>
      <c r="AD508" s="11"/>
      <c r="AE508" s="11"/>
      <c r="AF508" s="11"/>
      <c r="AG508" s="11" t="s">
        <v>1513</v>
      </c>
    </row>
    <row r="509" spans="4:33" ht="25.5" customHeight="1">
      <c r="D509" s="8">
        <v>497</v>
      </c>
      <c r="E509" s="8" t="s">
        <v>41</v>
      </c>
      <c r="F509" s="11">
        <v>1000955</v>
      </c>
      <c r="G509" s="11">
        <v>1</v>
      </c>
      <c r="H509" s="8" t="s">
        <v>141</v>
      </c>
      <c r="I509" s="8">
        <v>1073</v>
      </c>
      <c r="J509" s="8" t="s">
        <v>844</v>
      </c>
      <c r="K509" s="9">
        <v>45635</v>
      </c>
      <c r="L509" s="8" t="s">
        <v>334</v>
      </c>
      <c r="M509" s="9">
        <v>45635</v>
      </c>
      <c r="N509" s="62" t="s">
        <v>334</v>
      </c>
      <c r="O509" s="8">
        <v>144</v>
      </c>
      <c r="P509" s="10">
        <v>2.1890000000000001</v>
      </c>
      <c r="Q509" s="10" t="s">
        <v>50</v>
      </c>
      <c r="R509" s="8" t="s">
        <v>51</v>
      </c>
      <c r="S509" s="8" t="s">
        <v>7</v>
      </c>
      <c r="T509" s="8" t="s">
        <v>7</v>
      </c>
      <c r="U509" s="8" t="s">
        <v>7</v>
      </c>
      <c r="V509" s="9">
        <v>45845</v>
      </c>
      <c r="W509" s="8" t="s">
        <v>339</v>
      </c>
      <c r="X509" s="8" t="s">
        <v>1187</v>
      </c>
      <c r="Y509" s="8" t="s">
        <v>51</v>
      </c>
      <c r="Z509" s="9">
        <v>45847</v>
      </c>
      <c r="AA509" s="8" t="s">
        <v>337</v>
      </c>
      <c r="AB509" s="8" t="s">
        <v>51</v>
      </c>
      <c r="AC509" s="11" t="s">
        <v>147</v>
      </c>
      <c r="AD509" s="11"/>
      <c r="AE509" s="11"/>
      <c r="AF509" s="11"/>
      <c r="AG509" s="11" t="s">
        <v>1308</v>
      </c>
    </row>
    <row r="510" spans="4:33" ht="25.5" customHeight="1">
      <c r="D510" s="8">
        <v>498</v>
      </c>
      <c r="E510" s="8" t="s">
        <v>41</v>
      </c>
      <c r="F510" s="11">
        <v>1000956</v>
      </c>
      <c r="G510" s="11">
        <v>1</v>
      </c>
      <c r="H510" s="8" t="s">
        <v>141</v>
      </c>
      <c r="I510" s="8">
        <v>1073</v>
      </c>
      <c r="J510" s="8" t="s">
        <v>844</v>
      </c>
      <c r="K510" s="9">
        <v>45635</v>
      </c>
      <c r="L510" s="8" t="s">
        <v>334</v>
      </c>
      <c r="M510" s="9">
        <v>45635</v>
      </c>
      <c r="N510" s="62" t="s">
        <v>334</v>
      </c>
      <c r="O510" s="8">
        <v>143</v>
      </c>
      <c r="P510" s="10">
        <v>2.286</v>
      </c>
      <c r="Q510" s="10" t="s">
        <v>51</v>
      </c>
      <c r="R510" s="8" t="s">
        <v>51</v>
      </c>
      <c r="S510" s="8" t="s">
        <v>7</v>
      </c>
      <c r="T510" s="8" t="s">
        <v>7</v>
      </c>
      <c r="U510" s="8" t="s">
        <v>7</v>
      </c>
      <c r="V510" s="9">
        <v>45845</v>
      </c>
      <c r="W510" s="8" t="s">
        <v>339</v>
      </c>
      <c r="X510" s="8" t="s">
        <v>1187</v>
      </c>
      <c r="Y510" s="8" t="s">
        <v>51</v>
      </c>
      <c r="Z510" s="9">
        <v>45847</v>
      </c>
      <c r="AA510" s="8" t="s">
        <v>337</v>
      </c>
      <c r="AB510" s="8" t="s">
        <v>51</v>
      </c>
      <c r="AC510" s="11" t="s">
        <v>148</v>
      </c>
      <c r="AD510" s="11"/>
      <c r="AE510" s="11"/>
      <c r="AF510" s="11"/>
      <c r="AG510" s="11" t="s">
        <v>1513</v>
      </c>
    </row>
    <row r="511" spans="4:33" ht="25.5" customHeight="1">
      <c r="D511" s="8">
        <v>499</v>
      </c>
      <c r="E511" s="8" t="s">
        <v>41</v>
      </c>
      <c r="F511" s="11">
        <v>1000957</v>
      </c>
      <c r="G511" s="11">
        <v>1</v>
      </c>
      <c r="H511" s="8" t="s">
        <v>141</v>
      </c>
      <c r="I511" s="8">
        <v>1073</v>
      </c>
      <c r="J511" s="8" t="s">
        <v>844</v>
      </c>
      <c r="K511" s="9">
        <v>45635</v>
      </c>
      <c r="L511" s="8" t="s">
        <v>334</v>
      </c>
      <c r="M511" s="9">
        <v>45635</v>
      </c>
      <c r="N511" s="62" t="s">
        <v>334</v>
      </c>
      <c r="O511" s="8">
        <v>142</v>
      </c>
      <c r="P511" s="10">
        <v>2.67</v>
      </c>
      <c r="Q511" s="10" t="s">
        <v>51</v>
      </c>
      <c r="R511" s="8" t="s">
        <v>51</v>
      </c>
      <c r="S511" s="8" t="s">
        <v>7</v>
      </c>
      <c r="T511" s="8" t="s">
        <v>7</v>
      </c>
      <c r="U511" s="8" t="s">
        <v>7</v>
      </c>
      <c r="V511" s="9">
        <v>45845</v>
      </c>
      <c r="W511" s="8" t="s">
        <v>339</v>
      </c>
      <c r="X511" s="8" t="s">
        <v>1187</v>
      </c>
      <c r="Y511" s="8" t="s">
        <v>51</v>
      </c>
      <c r="Z511" s="9">
        <v>45847</v>
      </c>
      <c r="AA511" s="8" t="s">
        <v>337</v>
      </c>
      <c r="AB511" s="8" t="s">
        <v>51</v>
      </c>
      <c r="AC511" s="11" t="s">
        <v>148</v>
      </c>
      <c r="AD511" s="11"/>
      <c r="AE511" s="11"/>
      <c r="AF511" s="11"/>
      <c r="AG511" s="11" t="s">
        <v>1513</v>
      </c>
    </row>
    <row r="512" spans="4:33" ht="25.5" customHeight="1">
      <c r="D512" s="8">
        <v>500</v>
      </c>
      <c r="E512" s="8" t="s">
        <v>41</v>
      </c>
      <c r="F512" s="11">
        <v>1000958</v>
      </c>
      <c r="G512" s="11">
        <v>1</v>
      </c>
      <c r="H512" s="8" t="s">
        <v>142</v>
      </c>
      <c r="I512" s="8">
        <v>1074</v>
      </c>
      <c r="J512" s="8" t="s">
        <v>843</v>
      </c>
      <c r="K512" s="9">
        <v>45635</v>
      </c>
      <c r="L512" s="8" t="s">
        <v>334</v>
      </c>
      <c r="M512" s="9">
        <v>45635</v>
      </c>
      <c r="N512" s="62" t="s">
        <v>334</v>
      </c>
      <c r="O512" s="8">
        <v>150</v>
      </c>
      <c r="P512" s="10">
        <v>0.51500000000000001</v>
      </c>
      <c r="Q512" s="10" t="s">
        <v>51</v>
      </c>
      <c r="R512" s="8" t="s">
        <v>51</v>
      </c>
      <c r="S512" s="8" t="s">
        <v>8</v>
      </c>
      <c r="T512" s="8" t="s">
        <v>7</v>
      </c>
      <c r="U512" s="8" t="s">
        <v>7</v>
      </c>
      <c r="V512" s="9">
        <v>45845</v>
      </c>
      <c r="W512" s="8" t="s">
        <v>339</v>
      </c>
      <c r="X512" s="8" t="s">
        <v>1187</v>
      </c>
      <c r="Y512" s="8" t="s">
        <v>51</v>
      </c>
      <c r="Z512" s="9">
        <v>45847</v>
      </c>
      <c r="AA512" s="8" t="s">
        <v>337</v>
      </c>
      <c r="AB512" s="8" t="s">
        <v>51</v>
      </c>
      <c r="AC512" s="11" t="s">
        <v>147</v>
      </c>
      <c r="AD512" s="11"/>
      <c r="AE512" s="11" t="s">
        <v>1886</v>
      </c>
      <c r="AF512" s="11" t="s">
        <v>1834</v>
      </c>
      <c r="AG512" s="11"/>
    </row>
    <row r="513" spans="4:33" ht="25.5" customHeight="1">
      <c r="D513" s="8">
        <v>501</v>
      </c>
      <c r="E513" s="8" t="s">
        <v>41</v>
      </c>
      <c r="F513" s="11">
        <v>1000959</v>
      </c>
      <c r="G513" s="11">
        <v>1</v>
      </c>
      <c r="H513" s="8" t="s">
        <v>142</v>
      </c>
      <c r="I513" s="8">
        <v>1074</v>
      </c>
      <c r="J513" s="8" t="s">
        <v>843</v>
      </c>
      <c r="K513" s="9">
        <v>45635</v>
      </c>
      <c r="L513" s="8" t="s">
        <v>334</v>
      </c>
      <c r="M513" s="9">
        <v>45635</v>
      </c>
      <c r="N513" s="62" t="s">
        <v>334</v>
      </c>
      <c r="O513" s="8">
        <v>148</v>
      </c>
      <c r="P513" s="10">
        <v>0.60099999999999998</v>
      </c>
      <c r="Q513" s="10" t="s">
        <v>50</v>
      </c>
      <c r="R513" s="8" t="s">
        <v>51</v>
      </c>
      <c r="S513" s="8" t="s">
        <v>7</v>
      </c>
      <c r="T513" s="8" t="s">
        <v>7</v>
      </c>
      <c r="U513" s="8" t="s">
        <v>7</v>
      </c>
      <c r="V513" s="9">
        <v>45845</v>
      </c>
      <c r="W513" s="8" t="s">
        <v>339</v>
      </c>
      <c r="X513" s="8" t="s">
        <v>1187</v>
      </c>
      <c r="Y513" s="8" t="s">
        <v>51</v>
      </c>
      <c r="Z513" s="9">
        <v>45847</v>
      </c>
      <c r="AA513" s="8" t="s">
        <v>337</v>
      </c>
      <c r="AB513" s="8" t="s">
        <v>51</v>
      </c>
      <c r="AC513" s="11" t="s">
        <v>147</v>
      </c>
      <c r="AD513" s="11"/>
      <c r="AE513" s="11"/>
      <c r="AF513" s="11"/>
      <c r="AG513" s="11" t="s">
        <v>1310</v>
      </c>
    </row>
    <row r="514" spans="4:33" ht="25.5" customHeight="1">
      <c r="D514" s="8">
        <v>502</v>
      </c>
      <c r="E514" s="8" t="s">
        <v>41</v>
      </c>
      <c r="F514" s="11">
        <v>1000960</v>
      </c>
      <c r="G514" s="11">
        <v>1</v>
      </c>
      <c r="H514" s="8" t="s">
        <v>142</v>
      </c>
      <c r="I514" s="8">
        <v>1074</v>
      </c>
      <c r="J514" s="8" t="s">
        <v>843</v>
      </c>
      <c r="K514" s="9">
        <v>45635</v>
      </c>
      <c r="L514" s="8" t="s">
        <v>334</v>
      </c>
      <c r="M514" s="9">
        <v>45635</v>
      </c>
      <c r="N514" s="62" t="s">
        <v>334</v>
      </c>
      <c r="O514" s="8">
        <v>148</v>
      </c>
      <c r="P514" s="10">
        <v>0.59599999999999997</v>
      </c>
      <c r="Q514" s="10" t="s">
        <v>50</v>
      </c>
      <c r="R514" s="8" t="s">
        <v>51</v>
      </c>
      <c r="S514" s="8" t="s">
        <v>7</v>
      </c>
      <c r="T514" s="8" t="s">
        <v>7</v>
      </c>
      <c r="U514" s="8" t="s">
        <v>7</v>
      </c>
      <c r="V514" s="9">
        <v>45845</v>
      </c>
      <c r="W514" s="8" t="s">
        <v>339</v>
      </c>
      <c r="X514" s="8" t="s">
        <v>1187</v>
      </c>
      <c r="Y514" s="8" t="s">
        <v>51</v>
      </c>
      <c r="Z514" s="9">
        <v>45847</v>
      </c>
      <c r="AA514" s="8" t="s">
        <v>337</v>
      </c>
      <c r="AB514" s="8" t="s">
        <v>51</v>
      </c>
      <c r="AC514" s="11" t="s">
        <v>147</v>
      </c>
      <c r="AD514" s="11"/>
      <c r="AE514" s="11"/>
      <c r="AF514" s="11"/>
      <c r="AG514" s="11" t="s">
        <v>1298</v>
      </c>
    </row>
    <row r="515" spans="4:33" ht="25.5" customHeight="1">
      <c r="D515" s="8">
        <v>503</v>
      </c>
      <c r="E515" s="8" t="s">
        <v>41</v>
      </c>
      <c r="F515" s="11">
        <v>1000961</v>
      </c>
      <c r="G515" s="11">
        <v>1</v>
      </c>
      <c r="H515" s="8" t="s">
        <v>140</v>
      </c>
      <c r="I515" s="8">
        <v>1071</v>
      </c>
      <c r="J515" s="8" t="s">
        <v>846</v>
      </c>
      <c r="K515" s="9">
        <v>45644</v>
      </c>
      <c r="L515" s="8" t="s">
        <v>296</v>
      </c>
      <c r="M515" s="9">
        <v>45644</v>
      </c>
      <c r="N515" s="62" t="s">
        <v>296</v>
      </c>
      <c r="O515" s="8">
        <v>150</v>
      </c>
      <c r="P515" s="10">
        <v>0.24</v>
      </c>
      <c r="Q515" s="10" t="s">
        <v>50</v>
      </c>
      <c r="R515" s="8" t="s">
        <v>51</v>
      </c>
      <c r="S515" s="8" t="s">
        <v>7</v>
      </c>
      <c r="T515" s="8" t="s">
        <v>7</v>
      </c>
      <c r="U515" s="8" t="s">
        <v>7</v>
      </c>
      <c r="V515" s="9">
        <v>45845</v>
      </c>
      <c r="W515" s="8" t="s">
        <v>339</v>
      </c>
      <c r="X515" s="8" t="s">
        <v>1187</v>
      </c>
      <c r="Y515" s="8" t="s">
        <v>51</v>
      </c>
      <c r="Z515" s="9">
        <v>45847</v>
      </c>
      <c r="AA515" s="8" t="s">
        <v>337</v>
      </c>
      <c r="AB515" s="8" t="s">
        <v>51</v>
      </c>
      <c r="AC515" s="11" t="s">
        <v>147</v>
      </c>
      <c r="AD515" s="11"/>
      <c r="AE515" s="11"/>
      <c r="AF515" s="11"/>
      <c r="AG515" s="11" t="s">
        <v>1301</v>
      </c>
    </row>
    <row r="516" spans="4:33" ht="25.5" customHeight="1">
      <c r="D516" s="8">
        <v>504</v>
      </c>
      <c r="E516" s="8" t="s">
        <v>41</v>
      </c>
      <c r="F516" s="11">
        <v>1000964</v>
      </c>
      <c r="G516" s="11">
        <v>1</v>
      </c>
      <c r="H516" s="8" t="s">
        <v>141</v>
      </c>
      <c r="I516" s="8">
        <v>1073</v>
      </c>
      <c r="J516" s="8" t="s">
        <v>844</v>
      </c>
      <c r="K516" s="9">
        <v>45637</v>
      </c>
      <c r="L516" s="8" t="s">
        <v>334</v>
      </c>
      <c r="M516" s="9">
        <v>45637</v>
      </c>
      <c r="N516" s="62" t="s">
        <v>334</v>
      </c>
      <c r="O516" s="8">
        <v>144</v>
      </c>
      <c r="P516" s="10">
        <v>2.0779999999999998</v>
      </c>
      <c r="Q516" s="10" t="s">
        <v>51</v>
      </c>
      <c r="R516" s="8" t="s">
        <v>51</v>
      </c>
      <c r="S516" s="8" t="s">
        <v>8</v>
      </c>
      <c r="T516" s="8" t="s">
        <v>7</v>
      </c>
      <c r="U516" s="8" t="s">
        <v>7</v>
      </c>
      <c r="V516" s="9">
        <v>45845</v>
      </c>
      <c r="W516" s="8" t="s">
        <v>339</v>
      </c>
      <c r="X516" s="8" t="s">
        <v>1187</v>
      </c>
      <c r="Y516" s="8" t="s">
        <v>51</v>
      </c>
      <c r="Z516" s="9">
        <v>45847</v>
      </c>
      <c r="AA516" s="8" t="s">
        <v>337</v>
      </c>
      <c r="AB516" s="8" t="s">
        <v>51</v>
      </c>
      <c r="AC516" s="11" t="s">
        <v>147</v>
      </c>
      <c r="AD516" s="11"/>
      <c r="AE516" s="11" t="s">
        <v>1886</v>
      </c>
      <c r="AF516" s="11" t="s">
        <v>1834</v>
      </c>
      <c r="AG516" s="11"/>
    </row>
    <row r="517" spans="4:33" ht="25.5" customHeight="1">
      <c r="D517" s="8">
        <v>505</v>
      </c>
      <c r="E517" s="8" t="s">
        <v>41</v>
      </c>
      <c r="F517" s="11">
        <v>1000965</v>
      </c>
      <c r="G517" s="11">
        <v>1</v>
      </c>
      <c r="H517" s="8" t="s">
        <v>141</v>
      </c>
      <c r="I517" s="8">
        <v>1073</v>
      </c>
      <c r="J517" s="8" t="s">
        <v>844</v>
      </c>
      <c r="K517" s="9">
        <v>45637</v>
      </c>
      <c r="L517" s="8" t="s">
        <v>334</v>
      </c>
      <c r="M517" s="9">
        <v>45637</v>
      </c>
      <c r="N517" s="62" t="s">
        <v>334</v>
      </c>
      <c r="O517" s="8">
        <v>143</v>
      </c>
      <c r="P517" s="10">
        <v>3.0979999999999999</v>
      </c>
      <c r="Q517" s="10" t="s">
        <v>50</v>
      </c>
      <c r="R517" s="8" t="s">
        <v>51</v>
      </c>
      <c r="S517" s="8" t="s">
        <v>7</v>
      </c>
      <c r="T517" s="8" t="s">
        <v>7</v>
      </c>
      <c r="U517" s="8" t="s">
        <v>7</v>
      </c>
      <c r="V517" s="9">
        <v>45845</v>
      </c>
      <c r="W517" s="8" t="s">
        <v>339</v>
      </c>
      <c r="X517" s="8" t="s">
        <v>1187</v>
      </c>
      <c r="Y517" s="8" t="s">
        <v>51</v>
      </c>
      <c r="Z517" s="9">
        <v>45847</v>
      </c>
      <c r="AA517" s="8" t="s">
        <v>337</v>
      </c>
      <c r="AB517" s="8" t="s">
        <v>51</v>
      </c>
      <c r="AC517" s="11" t="s">
        <v>147</v>
      </c>
      <c r="AD517" s="11"/>
      <c r="AE517" s="11"/>
      <c r="AF517" s="11"/>
      <c r="AG517" s="11" t="s">
        <v>1335</v>
      </c>
    </row>
    <row r="518" spans="4:33" ht="25.5" customHeight="1">
      <c r="D518" s="8">
        <v>506</v>
      </c>
      <c r="E518" s="8" t="s">
        <v>41</v>
      </c>
      <c r="F518" s="11">
        <v>1000967</v>
      </c>
      <c r="G518" s="11">
        <v>1</v>
      </c>
      <c r="H518" s="8" t="s">
        <v>142</v>
      </c>
      <c r="I518" s="8">
        <v>1074</v>
      </c>
      <c r="J518" s="8" t="s">
        <v>843</v>
      </c>
      <c r="K518" s="9">
        <v>45637</v>
      </c>
      <c r="L518" s="8" t="s">
        <v>334</v>
      </c>
      <c r="M518" s="9">
        <v>45637</v>
      </c>
      <c r="N518" s="62" t="s">
        <v>334</v>
      </c>
      <c r="O518" s="8">
        <v>148</v>
      </c>
      <c r="P518" s="10">
        <v>0.38</v>
      </c>
      <c r="Q518" s="10" t="s">
        <v>51</v>
      </c>
      <c r="R518" s="8" t="s">
        <v>51</v>
      </c>
      <c r="S518" s="8" t="s">
        <v>8</v>
      </c>
      <c r="T518" s="8" t="s">
        <v>7</v>
      </c>
      <c r="U518" s="8" t="s">
        <v>7</v>
      </c>
      <c r="V518" s="9">
        <v>45845</v>
      </c>
      <c r="W518" s="8" t="s">
        <v>339</v>
      </c>
      <c r="X518" s="8" t="s">
        <v>1187</v>
      </c>
      <c r="Y518" s="8" t="s">
        <v>51</v>
      </c>
      <c r="Z518" s="9">
        <v>45847</v>
      </c>
      <c r="AA518" s="8" t="s">
        <v>337</v>
      </c>
      <c r="AB518" s="8" t="s">
        <v>51</v>
      </c>
      <c r="AC518" s="11" t="s">
        <v>147</v>
      </c>
      <c r="AD518" s="11"/>
      <c r="AE518" s="11" t="s">
        <v>1886</v>
      </c>
      <c r="AF518" s="11" t="s">
        <v>1834</v>
      </c>
      <c r="AG518" s="11"/>
    </row>
    <row r="519" spans="4:33" ht="25.5" customHeight="1">
      <c r="D519" s="8">
        <v>507</v>
      </c>
      <c r="E519" s="8" t="s">
        <v>41</v>
      </c>
      <c r="F519" s="11">
        <v>1000969</v>
      </c>
      <c r="G519" s="11">
        <v>1</v>
      </c>
      <c r="H519" s="8" t="s">
        <v>142</v>
      </c>
      <c r="I519" s="8">
        <v>1074</v>
      </c>
      <c r="J519" s="8" t="s">
        <v>843</v>
      </c>
      <c r="K519" s="9">
        <v>45637</v>
      </c>
      <c r="L519" s="8" t="s">
        <v>334</v>
      </c>
      <c r="M519" s="9">
        <v>45637</v>
      </c>
      <c r="N519" s="62" t="s">
        <v>334</v>
      </c>
      <c r="O519" s="8">
        <v>145</v>
      </c>
      <c r="P519" s="10">
        <v>0.45200000000000001</v>
      </c>
      <c r="Q519" s="10" t="s">
        <v>51</v>
      </c>
      <c r="R519" s="8" t="s">
        <v>51</v>
      </c>
      <c r="S519" s="8" t="s">
        <v>8</v>
      </c>
      <c r="T519" s="8" t="s">
        <v>7</v>
      </c>
      <c r="U519" s="8" t="s">
        <v>7</v>
      </c>
      <c r="V519" s="9">
        <v>45845</v>
      </c>
      <c r="W519" s="8" t="s">
        <v>339</v>
      </c>
      <c r="X519" s="8" t="s">
        <v>1187</v>
      </c>
      <c r="Y519" s="8" t="s">
        <v>51</v>
      </c>
      <c r="Z519" s="9">
        <v>45847</v>
      </c>
      <c r="AA519" s="8" t="s">
        <v>337</v>
      </c>
      <c r="AB519" s="8" t="s">
        <v>51</v>
      </c>
      <c r="AC519" s="11" t="s">
        <v>147</v>
      </c>
      <c r="AD519" s="11"/>
      <c r="AE519" s="11" t="s">
        <v>1888</v>
      </c>
      <c r="AF519" s="11" t="s">
        <v>1887</v>
      </c>
      <c r="AG519" s="11"/>
    </row>
    <row r="520" spans="4:33" ht="25.5" customHeight="1">
      <c r="D520" s="8">
        <v>508</v>
      </c>
      <c r="E520" s="8" t="s">
        <v>41</v>
      </c>
      <c r="F520" s="11">
        <v>1000970</v>
      </c>
      <c r="G520" s="11">
        <v>1</v>
      </c>
      <c r="H520" s="8" t="s">
        <v>140</v>
      </c>
      <c r="I520" s="8">
        <v>1071</v>
      </c>
      <c r="J520" s="8" t="s">
        <v>846</v>
      </c>
      <c r="K520" s="9">
        <v>45639</v>
      </c>
      <c r="L520" s="8" t="s">
        <v>334</v>
      </c>
      <c r="M520" s="9">
        <v>45639</v>
      </c>
      <c r="N520" s="62" t="s">
        <v>334</v>
      </c>
      <c r="O520" s="8">
        <v>145</v>
      </c>
      <c r="P520" s="10">
        <v>1.9179999999999999</v>
      </c>
      <c r="Q520" s="10" t="s">
        <v>50</v>
      </c>
      <c r="R520" s="8" t="s">
        <v>51</v>
      </c>
      <c r="S520" s="8" t="s">
        <v>7</v>
      </c>
      <c r="T520" s="8" t="s">
        <v>7</v>
      </c>
      <c r="U520" s="8" t="s">
        <v>7</v>
      </c>
      <c r="V520" s="9">
        <v>45845</v>
      </c>
      <c r="W520" s="8" t="s">
        <v>339</v>
      </c>
      <c r="X520" s="8" t="s">
        <v>1187</v>
      </c>
      <c r="Y520" s="8" t="s">
        <v>51</v>
      </c>
      <c r="Z520" s="9">
        <v>45847</v>
      </c>
      <c r="AA520" s="8" t="s">
        <v>337</v>
      </c>
      <c r="AB520" s="8" t="s">
        <v>51</v>
      </c>
      <c r="AC520" s="11" t="s">
        <v>148</v>
      </c>
      <c r="AD520" s="11" t="s">
        <v>134</v>
      </c>
      <c r="AE520" s="11"/>
      <c r="AF520" s="11"/>
      <c r="AG520" s="11" t="s">
        <v>1703</v>
      </c>
    </row>
    <row r="521" spans="4:33" ht="25.5" customHeight="1">
      <c r="D521" s="8">
        <v>509</v>
      </c>
      <c r="E521" s="8" t="s">
        <v>41</v>
      </c>
      <c r="F521" s="11">
        <v>1000976</v>
      </c>
      <c r="G521" s="11">
        <v>1</v>
      </c>
      <c r="H521" s="8" t="s">
        <v>142</v>
      </c>
      <c r="I521" s="8">
        <v>1074</v>
      </c>
      <c r="J521" s="8" t="s">
        <v>843</v>
      </c>
      <c r="K521" s="9">
        <v>45639</v>
      </c>
      <c r="L521" s="8" t="s">
        <v>334</v>
      </c>
      <c r="M521" s="9">
        <v>45639</v>
      </c>
      <c r="N521" s="62" t="s">
        <v>334</v>
      </c>
      <c r="O521" s="8">
        <v>146</v>
      </c>
      <c r="P521" s="10">
        <v>0.92200000000000004</v>
      </c>
      <c r="Q521" s="10" t="s">
        <v>51</v>
      </c>
      <c r="R521" s="8" t="s">
        <v>51</v>
      </c>
      <c r="S521" s="8" t="s">
        <v>8</v>
      </c>
      <c r="T521" s="8" t="s">
        <v>7</v>
      </c>
      <c r="U521" s="8" t="s">
        <v>7</v>
      </c>
      <c r="V521" s="9">
        <v>45845</v>
      </c>
      <c r="W521" s="8" t="s">
        <v>339</v>
      </c>
      <c r="X521" s="8" t="s">
        <v>1187</v>
      </c>
      <c r="Y521" s="8" t="s">
        <v>51</v>
      </c>
      <c r="Z521" s="9">
        <v>45847</v>
      </c>
      <c r="AA521" s="8" t="s">
        <v>337</v>
      </c>
      <c r="AB521" s="8" t="s">
        <v>51</v>
      </c>
      <c r="AC521" s="11" t="s">
        <v>147</v>
      </c>
      <c r="AD521" s="11"/>
      <c r="AE521" s="11" t="s">
        <v>1888</v>
      </c>
      <c r="AF521" s="11" t="s">
        <v>1887</v>
      </c>
      <c r="AG521" s="11"/>
    </row>
    <row r="522" spans="4:33" ht="25.5" customHeight="1">
      <c r="D522" s="8">
        <v>510</v>
      </c>
      <c r="E522" s="8" t="s">
        <v>41</v>
      </c>
      <c r="F522" s="11">
        <v>1000978</v>
      </c>
      <c r="G522" s="11">
        <v>1</v>
      </c>
      <c r="H522" s="8" t="s">
        <v>142</v>
      </c>
      <c r="I522" s="8">
        <v>1074</v>
      </c>
      <c r="J522" s="8" t="s">
        <v>843</v>
      </c>
      <c r="K522" s="9">
        <v>45639</v>
      </c>
      <c r="L522" s="8" t="s">
        <v>334</v>
      </c>
      <c r="M522" s="9">
        <v>45639</v>
      </c>
      <c r="N522" s="62" t="s">
        <v>334</v>
      </c>
      <c r="O522" s="8">
        <v>146</v>
      </c>
      <c r="P522" s="10">
        <v>0.54100000000000004</v>
      </c>
      <c r="Q522" s="10" t="s">
        <v>51</v>
      </c>
      <c r="R522" s="8" t="s">
        <v>51</v>
      </c>
      <c r="S522" s="8" t="s">
        <v>8</v>
      </c>
      <c r="T522" s="8" t="s">
        <v>7</v>
      </c>
      <c r="U522" s="8" t="s">
        <v>7</v>
      </c>
      <c r="V522" s="9">
        <v>45845</v>
      </c>
      <c r="W522" s="8" t="s">
        <v>339</v>
      </c>
      <c r="X522" s="8" t="s">
        <v>1187</v>
      </c>
      <c r="Y522" s="8" t="s">
        <v>51</v>
      </c>
      <c r="Z522" s="9">
        <v>45847</v>
      </c>
      <c r="AA522" s="8" t="s">
        <v>337</v>
      </c>
      <c r="AB522" s="8" t="s">
        <v>51</v>
      </c>
      <c r="AC522" s="11" t="s">
        <v>147</v>
      </c>
      <c r="AD522" s="11"/>
      <c r="AE522" s="11" t="s">
        <v>1888</v>
      </c>
      <c r="AF522" s="11" t="s">
        <v>1887</v>
      </c>
      <c r="AG522" s="11"/>
    </row>
    <row r="523" spans="4:33" ht="25.5" customHeight="1">
      <c r="D523" s="8">
        <v>511</v>
      </c>
      <c r="E523" s="8" t="s">
        <v>41</v>
      </c>
      <c r="F523" s="11">
        <v>1000983</v>
      </c>
      <c r="G523" s="11">
        <v>1</v>
      </c>
      <c r="H523" s="8" t="s">
        <v>141</v>
      </c>
      <c r="I523" s="8">
        <v>1073</v>
      </c>
      <c r="J523" s="8" t="s">
        <v>844</v>
      </c>
      <c r="K523" s="9">
        <v>45642</v>
      </c>
      <c r="L523" s="8" t="s">
        <v>338</v>
      </c>
      <c r="M523" s="9">
        <v>45642</v>
      </c>
      <c r="N523" s="8" t="s">
        <v>338</v>
      </c>
      <c r="O523" s="8">
        <v>143</v>
      </c>
      <c r="P523" s="10">
        <v>4.1079999999999997</v>
      </c>
      <c r="Q523" s="10" t="s">
        <v>51</v>
      </c>
      <c r="R523" s="8" t="s">
        <v>51</v>
      </c>
      <c r="S523" s="8" t="s">
        <v>8</v>
      </c>
      <c r="T523" s="8" t="s">
        <v>7</v>
      </c>
      <c r="U523" s="8" t="s">
        <v>7</v>
      </c>
      <c r="V523" s="9">
        <v>45845</v>
      </c>
      <c r="W523" s="8" t="s">
        <v>339</v>
      </c>
      <c r="X523" s="8" t="s">
        <v>1187</v>
      </c>
      <c r="Y523" s="8" t="s">
        <v>51</v>
      </c>
      <c r="Z523" s="9">
        <v>45847</v>
      </c>
      <c r="AA523" s="8" t="s">
        <v>337</v>
      </c>
      <c r="AB523" s="8" t="s">
        <v>51</v>
      </c>
      <c r="AC523" s="11" t="s">
        <v>147</v>
      </c>
      <c r="AD523" s="11"/>
      <c r="AE523" s="11" t="s">
        <v>1888</v>
      </c>
      <c r="AF523" s="11" t="s">
        <v>1887</v>
      </c>
      <c r="AG523" s="11"/>
    </row>
    <row r="524" spans="4:33" ht="25.5" customHeight="1">
      <c r="D524" s="8">
        <v>512</v>
      </c>
      <c r="E524" s="8" t="s">
        <v>41</v>
      </c>
      <c r="F524" s="11">
        <v>1000984</v>
      </c>
      <c r="G524" s="11">
        <v>1</v>
      </c>
      <c r="H524" s="8" t="s">
        <v>141</v>
      </c>
      <c r="I524" s="8">
        <v>1073</v>
      </c>
      <c r="J524" s="8" t="s">
        <v>844</v>
      </c>
      <c r="K524" s="9">
        <v>45642</v>
      </c>
      <c r="L524" s="8" t="s">
        <v>338</v>
      </c>
      <c r="M524" s="9">
        <v>45642</v>
      </c>
      <c r="N524" s="8" t="s">
        <v>338</v>
      </c>
      <c r="O524" s="8">
        <v>144</v>
      </c>
      <c r="P524" s="10">
        <v>0.59099999999999997</v>
      </c>
      <c r="Q524" s="10" t="s">
        <v>51</v>
      </c>
      <c r="R524" s="8" t="s">
        <v>51</v>
      </c>
      <c r="S524" s="8" t="s">
        <v>8</v>
      </c>
      <c r="T524" s="8" t="s">
        <v>7</v>
      </c>
      <c r="U524" s="8" t="s">
        <v>7</v>
      </c>
      <c r="V524" s="9">
        <v>45845</v>
      </c>
      <c r="W524" s="8" t="s">
        <v>339</v>
      </c>
      <c r="X524" s="8" t="s">
        <v>1187</v>
      </c>
      <c r="Y524" s="8" t="s">
        <v>51</v>
      </c>
      <c r="Z524" s="9">
        <v>45847</v>
      </c>
      <c r="AA524" s="8" t="s">
        <v>337</v>
      </c>
      <c r="AB524" s="8" t="s">
        <v>51</v>
      </c>
      <c r="AC524" s="11" t="s">
        <v>147</v>
      </c>
      <c r="AD524" s="11"/>
      <c r="AE524" s="11" t="s">
        <v>1888</v>
      </c>
      <c r="AF524" s="11" t="s">
        <v>1887</v>
      </c>
      <c r="AG524" s="11"/>
    </row>
    <row r="525" spans="4:33" ht="25.5" customHeight="1">
      <c r="D525" s="8">
        <v>513</v>
      </c>
      <c r="E525" s="8" t="s">
        <v>41</v>
      </c>
      <c r="F525" s="11">
        <v>1000985</v>
      </c>
      <c r="G525" s="11">
        <v>1</v>
      </c>
      <c r="H525" s="8" t="s">
        <v>142</v>
      </c>
      <c r="I525" s="8">
        <v>1074</v>
      </c>
      <c r="J525" s="8" t="s">
        <v>843</v>
      </c>
      <c r="K525" s="9">
        <v>45642</v>
      </c>
      <c r="L525" s="8" t="s">
        <v>338</v>
      </c>
      <c r="M525" s="9">
        <v>45642</v>
      </c>
      <c r="N525" s="8" t="s">
        <v>338</v>
      </c>
      <c r="O525" s="8">
        <v>148</v>
      </c>
      <c r="P525" s="10">
        <v>0.68799999999999994</v>
      </c>
      <c r="Q525" s="10" t="s">
        <v>50</v>
      </c>
      <c r="R525" s="8" t="s">
        <v>51</v>
      </c>
      <c r="S525" s="8" t="s">
        <v>7</v>
      </c>
      <c r="T525" s="8" t="s">
        <v>7</v>
      </c>
      <c r="U525" s="8" t="s">
        <v>7</v>
      </c>
      <c r="V525" s="9">
        <v>45845</v>
      </c>
      <c r="W525" s="8" t="s">
        <v>339</v>
      </c>
      <c r="X525" s="8" t="s">
        <v>1187</v>
      </c>
      <c r="Y525" s="8" t="s">
        <v>51</v>
      </c>
      <c r="Z525" s="9">
        <v>45847</v>
      </c>
      <c r="AA525" s="8" t="s">
        <v>337</v>
      </c>
      <c r="AB525" s="8" t="s">
        <v>51</v>
      </c>
      <c r="AC525" s="11" t="s">
        <v>148</v>
      </c>
      <c r="AD525" s="11" t="s">
        <v>134</v>
      </c>
      <c r="AE525" s="11"/>
      <c r="AF525" s="11"/>
      <c r="AG525" s="11" t="s">
        <v>1705</v>
      </c>
    </row>
    <row r="526" spans="4:33" ht="25.5" customHeight="1">
      <c r="D526" s="8">
        <v>514</v>
      </c>
      <c r="E526" s="8" t="s">
        <v>41</v>
      </c>
      <c r="F526" s="11">
        <v>1000987</v>
      </c>
      <c r="G526" s="11">
        <v>1</v>
      </c>
      <c r="H526" s="8" t="s">
        <v>142</v>
      </c>
      <c r="I526" s="8">
        <v>1074</v>
      </c>
      <c r="J526" s="8" t="s">
        <v>843</v>
      </c>
      <c r="K526" s="9">
        <v>45642</v>
      </c>
      <c r="L526" s="8" t="s">
        <v>338</v>
      </c>
      <c r="M526" s="9">
        <v>45642</v>
      </c>
      <c r="N526" s="8" t="s">
        <v>338</v>
      </c>
      <c r="O526" s="8">
        <v>149</v>
      </c>
      <c r="P526" s="10">
        <v>0.35099999999999998</v>
      </c>
      <c r="Q526" s="10" t="s">
        <v>51</v>
      </c>
      <c r="R526" s="8" t="s">
        <v>51</v>
      </c>
      <c r="S526" s="8" t="s">
        <v>8</v>
      </c>
      <c r="T526" s="8" t="s">
        <v>7</v>
      </c>
      <c r="U526" s="8" t="s">
        <v>7</v>
      </c>
      <c r="V526" s="9">
        <v>45845</v>
      </c>
      <c r="W526" s="8" t="s">
        <v>339</v>
      </c>
      <c r="X526" s="8" t="s">
        <v>1187</v>
      </c>
      <c r="Y526" s="8" t="s">
        <v>51</v>
      </c>
      <c r="Z526" s="9">
        <v>45847</v>
      </c>
      <c r="AA526" s="8" t="s">
        <v>337</v>
      </c>
      <c r="AB526" s="8" t="s">
        <v>51</v>
      </c>
      <c r="AC526" s="11" t="s">
        <v>147</v>
      </c>
      <c r="AD526" s="11"/>
      <c r="AE526" s="11" t="s">
        <v>1888</v>
      </c>
      <c r="AF526" s="11" t="s">
        <v>1887</v>
      </c>
      <c r="AG526" s="11"/>
    </row>
    <row r="527" spans="4:33" ht="25.5" customHeight="1">
      <c r="D527" s="8">
        <v>515</v>
      </c>
      <c r="E527" s="8" t="s">
        <v>41</v>
      </c>
      <c r="F527" s="11">
        <v>1000991</v>
      </c>
      <c r="G527" s="11">
        <v>1</v>
      </c>
      <c r="H527" s="8" t="s">
        <v>141</v>
      </c>
      <c r="I527" s="8">
        <v>1073</v>
      </c>
      <c r="J527" s="8" t="s">
        <v>844</v>
      </c>
      <c r="K527" s="9">
        <v>45643</v>
      </c>
      <c r="L527" s="8" t="s">
        <v>335</v>
      </c>
      <c r="M527" s="9">
        <v>45643</v>
      </c>
      <c r="N527" s="8" t="s">
        <v>335</v>
      </c>
      <c r="O527" s="8">
        <v>144</v>
      </c>
      <c r="P527" s="10">
        <v>0.63200000000000001</v>
      </c>
      <c r="Q527" s="10" t="s">
        <v>51</v>
      </c>
      <c r="R527" s="8" t="s">
        <v>51</v>
      </c>
      <c r="S527" s="8" t="s">
        <v>7</v>
      </c>
      <c r="T527" s="8" t="s">
        <v>7</v>
      </c>
      <c r="U527" s="8" t="s">
        <v>7</v>
      </c>
      <c r="V527" s="9">
        <v>45845</v>
      </c>
      <c r="W527" s="8" t="s">
        <v>339</v>
      </c>
      <c r="X527" s="8" t="s">
        <v>1187</v>
      </c>
      <c r="Y527" s="8" t="s">
        <v>51</v>
      </c>
      <c r="Z527" s="9">
        <v>45847</v>
      </c>
      <c r="AA527" s="8" t="s">
        <v>337</v>
      </c>
      <c r="AB527" s="8" t="s">
        <v>51</v>
      </c>
      <c r="AC527" s="11" t="s">
        <v>148</v>
      </c>
      <c r="AD527" s="11" t="s">
        <v>134</v>
      </c>
      <c r="AE527" s="11"/>
      <c r="AF527" s="11"/>
      <c r="AG527" s="11" t="s">
        <v>1709</v>
      </c>
    </row>
    <row r="528" spans="4:33" ht="25.5" customHeight="1">
      <c r="D528" s="8">
        <v>516</v>
      </c>
      <c r="E528" s="8" t="s">
        <v>41</v>
      </c>
      <c r="F528" s="11">
        <v>1000994</v>
      </c>
      <c r="G528" s="11">
        <v>1</v>
      </c>
      <c r="H528" s="8" t="s">
        <v>142</v>
      </c>
      <c r="I528" s="8">
        <v>1074</v>
      </c>
      <c r="J528" s="8" t="s">
        <v>843</v>
      </c>
      <c r="K528" s="9">
        <v>45643</v>
      </c>
      <c r="L528" s="8" t="s">
        <v>335</v>
      </c>
      <c r="M528" s="9">
        <v>45643</v>
      </c>
      <c r="N528" s="8" t="s">
        <v>335</v>
      </c>
      <c r="O528" s="8">
        <v>150</v>
      </c>
      <c r="P528" s="10">
        <v>0.32600000000000001</v>
      </c>
      <c r="Q528" s="10" t="s">
        <v>51</v>
      </c>
      <c r="R528" s="8" t="s">
        <v>51</v>
      </c>
      <c r="S528" s="8" t="s">
        <v>7</v>
      </c>
      <c r="T528" s="8" t="s">
        <v>7</v>
      </c>
      <c r="U528" s="8" t="s">
        <v>7</v>
      </c>
      <c r="V528" s="9">
        <v>45845</v>
      </c>
      <c r="W528" s="8" t="s">
        <v>339</v>
      </c>
      <c r="X528" s="8" t="s">
        <v>1187</v>
      </c>
      <c r="Y528" s="8" t="s">
        <v>51</v>
      </c>
      <c r="Z528" s="9">
        <v>45847</v>
      </c>
      <c r="AA528" s="8" t="s">
        <v>337</v>
      </c>
      <c r="AB528" s="8" t="s">
        <v>51</v>
      </c>
      <c r="AC528" s="11" t="s">
        <v>148</v>
      </c>
      <c r="AD528" s="11" t="s">
        <v>134</v>
      </c>
      <c r="AE528" s="11"/>
      <c r="AF528" s="11"/>
      <c r="AG528" s="11" t="s">
        <v>1709</v>
      </c>
    </row>
    <row r="529" spans="4:33" ht="25.5" customHeight="1">
      <c r="D529" s="8">
        <v>517</v>
      </c>
      <c r="E529" s="8" t="s">
        <v>41</v>
      </c>
      <c r="F529" s="11">
        <v>1000996</v>
      </c>
      <c r="G529" s="11">
        <v>1</v>
      </c>
      <c r="H529" s="8" t="s">
        <v>142</v>
      </c>
      <c r="I529" s="8">
        <v>1074</v>
      </c>
      <c r="J529" s="8" t="s">
        <v>843</v>
      </c>
      <c r="K529" s="9">
        <v>45643</v>
      </c>
      <c r="L529" s="8" t="s">
        <v>335</v>
      </c>
      <c r="M529" s="9">
        <v>45643</v>
      </c>
      <c r="N529" s="8" t="s">
        <v>335</v>
      </c>
      <c r="O529" s="8">
        <v>148</v>
      </c>
      <c r="P529" s="10">
        <v>0.66600000000000004</v>
      </c>
      <c r="Q529" s="10" t="s">
        <v>51</v>
      </c>
      <c r="R529" s="8" t="s">
        <v>51</v>
      </c>
      <c r="S529" s="8" t="s">
        <v>7</v>
      </c>
      <c r="T529" s="8" t="s">
        <v>7</v>
      </c>
      <c r="U529" s="8" t="s">
        <v>7</v>
      </c>
      <c r="V529" s="9">
        <v>45845</v>
      </c>
      <c r="W529" s="8" t="s">
        <v>339</v>
      </c>
      <c r="X529" s="8" t="s">
        <v>1187</v>
      </c>
      <c r="Y529" s="8" t="s">
        <v>51</v>
      </c>
      <c r="Z529" s="9">
        <v>45847</v>
      </c>
      <c r="AA529" s="8" t="s">
        <v>337</v>
      </c>
      <c r="AB529" s="8" t="s">
        <v>51</v>
      </c>
      <c r="AC529" s="11" t="s">
        <v>148</v>
      </c>
      <c r="AD529" s="11" t="s">
        <v>134</v>
      </c>
      <c r="AE529" s="11"/>
      <c r="AF529" s="11"/>
      <c r="AG529" s="11" t="s">
        <v>1709</v>
      </c>
    </row>
    <row r="530" spans="4:33" ht="25.5" customHeight="1">
      <c r="D530" s="8">
        <v>518</v>
      </c>
      <c r="E530" s="8" t="s">
        <v>41</v>
      </c>
      <c r="F530" s="11">
        <v>1000997</v>
      </c>
      <c r="G530" s="11">
        <v>1</v>
      </c>
      <c r="H530" s="8" t="s">
        <v>140</v>
      </c>
      <c r="I530" s="8">
        <v>1078</v>
      </c>
      <c r="J530" s="8" t="s">
        <v>831</v>
      </c>
      <c r="K530" s="9">
        <v>45687</v>
      </c>
      <c r="L530" s="8" t="s">
        <v>333</v>
      </c>
      <c r="M530" s="9">
        <v>45687</v>
      </c>
      <c r="N530" s="62" t="s">
        <v>333</v>
      </c>
      <c r="O530" s="8">
        <v>147</v>
      </c>
      <c r="P530" s="10">
        <v>1.996</v>
      </c>
      <c r="Q530" s="10" t="s">
        <v>51</v>
      </c>
      <c r="R530" s="8" t="s">
        <v>51</v>
      </c>
      <c r="S530" s="8" t="s">
        <v>8</v>
      </c>
      <c r="T530" s="8" t="s">
        <v>7</v>
      </c>
      <c r="U530" s="8" t="s">
        <v>7</v>
      </c>
      <c r="V530" s="9">
        <v>45845</v>
      </c>
      <c r="W530" s="8" t="s">
        <v>339</v>
      </c>
      <c r="X530" s="8" t="s">
        <v>1187</v>
      </c>
      <c r="Y530" s="8" t="s">
        <v>51</v>
      </c>
      <c r="Z530" s="9">
        <v>45847</v>
      </c>
      <c r="AA530" s="8" t="s">
        <v>337</v>
      </c>
      <c r="AB530" s="8" t="s">
        <v>51</v>
      </c>
      <c r="AC530" s="11" t="s">
        <v>145</v>
      </c>
      <c r="AD530" s="11"/>
      <c r="AE530" s="11"/>
      <c r="AF530" s="11"/>
      <c r="AG530" s="11" t="s">
        <v>870</v>
      </c>
    </row>
    <row r="531" spans="4:33" ht="25.5" customHeight="1">
      <c r="D531" s="8">
        <v>519</v>
      </c>
      <c r="E531" s="8" t="s">
        <v>41</v>
      </c>
      <c r="F531" s="11">
        <v>1000998</v>
      </c>
      <c r="G531" s="11">
        <v>1</v>
      </c>
      <c r="H531" s="8" t="s">
        <v>140</v>
      </c>
      <c r="I531" s="8">
        <v>1078</v>
      </c>
      <c r="J531" s="8" t="s">
        <v>831</v>
      </c>
      <c r="K531" s="9">
        <v>45687</v>
      </c>
      <c r="L531" s="8" t="s">
        <v>333</v>
      </c>
      <c r="M531" s="9">
        <v>45687</v>
      </c>
      <c r="N531" s="62" t="s">
        <v>333</v>
      </c>
      <c r="O531" s="8">
        <v>147</v>
      </c>
      <c r="P531" s="10">
        <v>1.978</v>
      </c>
      <c r="Q531" s="10" t="s">
        <v>51</v>
      </c>
      <c r="R531" s="8" t="s">
        <v>51</v>
      </c>
      <c r="S531" s="8" t="s">
        <v>8</v>
      </c>
      <c r="T531" s="8" t="s">
        <v>7</v>
      </c>
      <c r="U531" s="8" t="s">
        <v>7</v>
      </c>
      <c r="V531" s="9">
        <v>45845</v>
      </c>
      <c r="W531" s="8" t="s">
        <v>339</v>
      </c>
      <c r="X531" s="8" t="s">
        <v>1187</v>
      </c>
      <c r="Y531" s="8" t="s">
        <v>51</v>
      </c>
      <c r="Z531" s="9">
        <v>45847</v>
      </c>
      <c r="AA531" s="8" t="s">
        <v>337</v>
      </c>
      <c r="AB531" s="8" t="s">
        <v>51</v>
      </c>
      <c r="AC531" s="11" t="s">
        <v>145</v>
      </c>
      <c r="AD531" s="11"/>
      <c r="AE531" s="11"/>
      <c r="AF531" s="11"/>
      <c r="AG531" s="11" t="s">
        <v>870</v>
      </c>
    </row>
    <row r="532" spans="4:33" ht="25.5" customHeight="1">
      <c r="D532" s="8">
        <v>520</v>
      </c>
      <c r="E532" s="8" t="s">
        <v>41</v>
      </c>
      <c r="F532" s="11">
        <v>1000999</v>
      </c>
      <c r="G532" s="11">
        <v>1</v>
      </c>
      <c r="H532" s="8" t="s">
        <v>141</v>
      </c>
      <c r="I532" s="8">
        <v>1079</v>
      </c>
      <c r="J532" s="8" t="s">
        <v>832</v>
      </c>
      <c r="K532" s="9">
        <v>45687</v>
      </c>
      <c r="L532" s="8" t="s">
        <v>333</v>
      </c>
      <c r="M532" s="9">
        <v>45687</v>
      </c>
      <c r="N532" s="62" t="s">
        <v>333</v>
      </c>
      <c r="O532" s="8">
        <v>149</v>
      </c>
      <c r="P532" s="10">
        <v>1.6180000000000001</v>
      </c>
      <c r="Q532" s="10" t="s">
        <v>51</v>
      </c>
      <c r="R532" s="8" t="s">
        <v>51</v>
      </c>
      <c r="S532" s="8" t="s">
        <v>8</v>
      </c>
      <c r="T532" s="8" t="s">
        <v>7</v>
      </c>
      <c r="U532" s="8" t="s">
        <v>7</v>
      </c>
      <c r="V532" s="9">
        <v>45845</v>
      </c>
      <c r="W532" s="8" t="s">
        <v>339</v>
      </c>
      <c r="X532" s="8" t="s">
        <v>1187</v>
      </c>
      <c r="Y532" s="8" t="s">
        <v>51</v>
      </c>
      <c r="Z532" s="9">
        <v>45847</v>
      </c>
      <c r="AA532" s="8" t="s">
        <v>337</v>
      </c>
      <c r="AB532" s="8" t="s">
        <v>51</v>
      </c>
      <c r="AC532" s="11" t="s">
        <v>145</v>
      </c>
      <c r="AD532" s="11"/>
      <c r="AE532" s="11"/>
      <c r="AF532" s="11"/>
      <c r="AG532" s="11" t="s">
        <v>870</v>
      </c>
    </row>
    <row r="533" spans="4:33" ht="25.5" customHeight="1">
      <c r="D533" s="8">
        <v>521</v>
      </c>
      <c r="E533" s="8" t="s">
        <v>41</v>
      </c>
      <c r="F533" s="11">
        <v>1001000</v>
      </c>
      <c r="G533" s="11">
        <v>1</v>
      </c>
      <c r="H533" s="8" t="s">
        <v>141</v>
      </c>
      <c r="I533" s="8">
        <v>1079</v>
      </c>
      <c r="J533" s="8" t="s">
        <v>832</v>
      </c>
      <c r="K533" s="9">
        <v>45687</v>
      </c>
      <c r="L533" s="8" t="s">
        <v>333</v>
      </c>
      <c r="M533" s="9">
        <v>45687</v>
      </c>
      <c r="N533" s="62" t="s">
        <v>333</v>
      </c>
      <c r="O533" s="8">
        <v>149</v>
      </c>
      <c r="P533" s="10">
        <v>1.7909999999999999</v>
      </c>
      <c r="Q533" s="10" t="s">
        <v>51</v>
      </c>
      <c r="R533" s="8" t="s">
        <v>51</v>
      </c>
      <c r="S533" s="8" t="s">
        <v>8</v>
      </c>
      <c r="T533" s="8" t="s">
        <v>7</v>
      </c>
      <c r="U533" s="8" t="s">
        <v>7</v>
      </c>
      <c r="V533" s="9">
        <v>45845</v>
      </c>
      <c r="W533" s="8" t="s">
        <v>339</v>
      </c>
      <c r="X533" s="8" t="s">
        <v>1187</v>
      </c>
      <c r="Y533" s="8" t="s">
        <v>51</v>
      </c>
      <c r="Z533" s="9">
        <v>45847</v>
      </c>
      <c r="AA533" s="8" t="s">
        <v>337</v>
      </c>
      <c r="AB533" s="8" t="s">
        <v>51</v>
      </c>
      <c r="AC533" s="11" t="s">
        <v>145</v>
      </c>
      <c r="AD533" s="11"/>
      <c r="AE533" s="11"/>
      <c r="AF533" s="11"/>
      <c r="AG533" s="11" t="s">
        <v>870</v>
      </c>
    </row>
    <row r="534" spans="4:33" ht="25.5" customHeight="1">
      <c r="D534" s="8">
        <v>522</v>
      </c>
      <c r="E534" s="8" t="s">
        <v>41</v>
      </c>
      <c r="F534" s="11">
        <v>1001001</v>
      </c>
      <c r="G534" s="11">
        <v>1</v>
      </c>
      <c r="H534" s="8" t="s">
        <v>141</v>
      </c>
      <c r="I534" s="8">
        <v>1079</v>
      </c>
      <c r="J534" s="8" t="s">
        <v>832</v>
      </c>
      <c r="K534" s="9">
        <v>45687</v>
      </c>
      <c r="L534" s="8" t="s">
        <v>333</v>
      </c>
      <c r="M534" s="9">
        <v>45687</v>
      </c>
      <c r="N534" s="62" t="s">
        <v>333</v>
      </c>
      <c r="O534" s="8">
        <v>148</v>
      </c>
      <c r="P534" s="10">
        <v>3.2069999999999999</v>
      </c>
      <c r="Q534" s="10" t="s">
        <v>51</v>
      </c>
      <c r="R534" s="8" t="s">
        <v>51</v>
      </c>
      <c r="S534" s="8" t="s">
        <v>8</v>
      </c>
      <c r="T534" s="8" t="s">
        <v>7</v>
      </c>
      <c r="U534" s="8" t="s">
        <v>7</v>
      </c>
      <c r="V534" s="9">
        <v>45845</v>
      </c>
      <c r="W534" s="8" t="s">
        <v>339</v>
      </c>
      <c r="X534" s="8" t="s">
        <v>1187</v>
      </c>
      <c r="Y534" s="8" t="s">
        <v>51</v>
      </c>
      <c r="Z534" s="9">
        <v>45847</v>
      </c>
      <c r="AA534" s="8" t="s">
        <v>337</v>
      </c>
      <c r="AB534" s="8" t="s">
        <v>51</v>
      </c>
      <c r="AC534" s="11" t="s">
        <v>145</v>
      </c>
      <c r="AD534" s="11"/>
      <c r="AE534" s="11"/>
      <c r="AF534" s="11"/>
      <c r="AG534" s="11" t="s">
        <v>870</v>
      </c>
    </row>
    <row r="535" spans="4:33" ht="25.5" customHeight="1">
      <c r="D535" s="8">
        <v>523</v>
      </c>
      <c r="E535" s="8" t="s">
        <v>41</v>
      </c>
      <c r="F535" s="11">
        <v>1001002</v>
      </c>
      <c r="G535" s="11">
        <v>1</v>
      </c>
      <c r="H535" s="8" t="s">
        <v>142</v>
      </c>
      <c r="I535" s="8">
        <v>1080</v>
      </c>
      <c r="J535" s="8" t="s">
        <v>833</v>
      </c>
      <c r="K535" s="9">
        <v>45687</v>
      </c>
      <c r="L535" s="8" t="s">
        <v>333</v>
      </c>
      <c r="M535" s="9">
        <v>45687</v>
      </c>
      <c r="N535" s="62" t="s">
        <v>333</v>
      </c>
      <c r="O535" s="8">
        <v>149</v>
      </c>
      <c r="P535" s="10">
        <v>1.284</v>
      </c>
      <c r="Q535" s="10" t="s">
        <v>51</v>
      </c>
      <c r="R535" s="8" t="s">
        <v>51</v>
      </c>
      <c r="S535" s="8" t="s">
        <v>8</v>
      </c>
      <c r="T535" s="8" t="s">
        <v>7</v>
      </c>
      <c r="U535" s="8" t="s">
        <v>7</v>
      </c>
      <c r="V535" s="9">
        <v>45845</v>
      </c>
      <c r="W535" s="8" t="s">
        <v>339</v>
      </c>
      <c r="X535" s="8" t="s">
        <v>1187</v>
      </c>
      <c r="Y535" s="8" t="s">
        <v>51</v>
      </c>
      <c r="Z535" s="9">
        <v>45847</v>
      </c>
      <c r="AA535" s="8" t="s">
        <v>337</v>
      </c>
      <c r="AB535" s="8" t="s">
        <v>51</v>
      </c>
      <c r="AC535" s="11" t="s">
        <v>145</v>
      </c>
      <c r="AD535" s="11"/>
      <c r="AE535" s="11"/>
      <c r="AF535" s="11"/>
      <c r="AG535" s="11" t="s">
        <v>870</v>
      </c>
    </row>
    <row r="536" spans="4:33" ht="25.5" customHeight="1">
      <c r="D536" s="8">
        <v>524</v>
      </c>
      <c r="E536" s="8" t="s">
        <v>41</v>
      </c>
      <c r="F536" s="11">
        <v>1001003</v>
      </c>
      <c r="G536" s="11">
        <v>1</v>
      </c>
      <c r="H536" s="8" t="s">
        <v>142</v>
      </c>
      <c r="I536" s="8">
        <v>1080</v>
      </c>
      <c r="J536" s="8" t="s">
        <v>833</v>
      </c>
      <c r="K536" s="9">
        <v>45687</v>
      </c>
      <c r="L536" s="8" t="s">
        <v>333</v>
      </c>
      <c r="M536" s="9">
        <v>45687</v>
      </c>
      <c r="N536" s="62" t="s">
        <v>333</v>
      </c>
      <c r="O536" s="8">
        <v>149</v>
      </c>
      <c r="P536" s="10">
        <v>2.3879999999999999</v>
      </c>
      <c r="Q536" s="10" t="s">
        <v>51</v>
      </c>
      <c r="R536" s="8" t="s">
        <v>51</v>
      </c>
      <c r="S536" s="8" t="s">
        <v>8</v>
      </c>
      <c r="T536" s="8" t="s">
        <v>7</v>
      </c>
      <c r="U536" s="8" t="s">
        <v>7</v>
      </c>
      <c r="V536" s="9">
        <v>45845</v>
      </c>
      <c r="W536" s="8" t="s">
        <v>339</v>
      </c>
      <c r="X536" s="8" t="s">
        <v>1187</v>
      </c>
      <c r="Y536" s="8" t="s">
        <v>51</v>
      </c>
      <c r="Z536" s="9">
        <v>45847</v>
      </c>
      <c r="AA536" s="8" t="s">
        <v>337</v>
      </c>
      <c r="AB536" s="8" t="s">
        <v>51</v>
      </c>
      <c r="AC536" s="11" t="s">
        <v>145</v>
      </c>
      <c r="AD536" s="11"/>
      <c r="AE536" s="11"/>
      <c r="AF536" s="11"/>
      <c r="AG536" s="11" t="s">
        <v>870</v>
      </c>
    </row>
    <row r="537" spans="4:33" ht="25.5" customHeight="1">
      <c r="D537" s="8">
        <v>525</v>
      </c>
      <c r="E537" s="8" t="s">
        <v>41</v>
      </c>
      <c r="F537" s="11">
        <v>1001004</v>
      </c>
      <c r="G537" s="11">
        <v>1</v>
      </c>
      <c r="H537" s="8" t="s">
        <v>140</v>
      </c>
      <c r="I537" s="8">
        <v>1078</v>
      </c>
      <c r="J537" s="8" t="s">
        <v>831</v>
      </c>
      <c r="K537" s="9">
        <v>45687</v>
      </c>
      <c r="L537" s="8" t="s">
        <v>333</v>
      </c>
      <c r="M537" s="9">
        <v>45687</v>
      </c>
      <c r="N537" s="62" t="s">
        <v>333</v>
      </c>
      <c r="O537" s="8">
        <v>146</v>
      </c>
      <c r="P537" s="10">
        <v>1.9710000000000001</v>
      </c>
      <c r="Q537" s="10" t="s">
        <v>51</v>
      </c>
      <c r="R537" s="8" t="s">
        <v>51</v>
      </c>
      <c r="S537" s="8" t="s">
        <v>8</v>
      </c>
      <c r="T537" s="8" t="s">
        <v>7</v>
      </c>
      <c r="U537" s="8" t="s">
        <v>7</v>
      </c>
      <c r="V537" s="9">
        <v>45845</v>
      </c>
      <c r="W537" s="8" t="s">
        <v>339</v>
      </c>
      <c r="X537" s="8" t="s">
        <v>1187</v>
      </c>
      <c r="Y537" s="8" t="s">
        <v>51</v>
      </c>
      <c r="Z537" s="9">
        <v>45847</v>
      </c>
      <c r="AA537" s="8" t="s">
        <v>337</v>
      </c>
      <c r="AB537" s="8" t="s">
        <v>51</v>
      </c>
      <c r="AC537" s="11" t="s">
        <v>145</v>
      </c>
      <c r="AD537" s="11"/>
      <c r="AE537" s="11"/>
      <c r="AF537" s="11"/>
      <c r="AG537" s="11" t="s">
        <v>870</v>
      </c>
    </row>
    <row r="538" spans="4:33" ht="25.5" customHeight="1">
      <c r="D538" s="8">
        <v>526</v>
      </c>
      <c r="E538" s="8" t="s">
        <v>41</v>
      </c>
      <c r="F538" s="11">
        <v>1001005</v>
      </c>
      <c r="G538" s="11">
        <v>1</v>
      </c>
      <c r="H538" s="8" t="s">
        <v>142</v>
      </c>
      <c r="I538" s="8">
        <v>1080</v>
      </c>
      <c r="J538" s="8" t="s">
        <v>833</v>
      </c>
      <c r="K538" s="9">
        <v>45687</v>
      </c>
      <c r="L538" s="8" t="s">
        <v>333</v>
      </c>
      <c r="M538" s="9">
        <v>45687</v>
      </c>
      <c r="N538" s="62" t="s">
        <v>333</v>
      </c>
      <c r="O538" s="8">
        <v>148</v>
      </c>
      <c r="P538" s="10">
        <v>0.84399999999999997</v>
      </c>
      <c r="Q538" s="10" t="s">
        <v>51</v>
      </c>
      <c r="R538" s="8" t="s">
        <v>51</v>
      </c>
      <c r="S538" s="8" t="s">
        <v>8</v>
      </c>
      <c r="T538" s="8" t="s">
        <v>7</v>
      </c>
      <c r="U538" s="8" t="s">
        <v>7</v>
      </c>
      <c r="V538" s="9">
        <v>45845</v>
      </c>
      <c r="W538" s="8" t="s">
        <v>339</v>
      </c>
      <c r="X538" s="8" t="s">
        <v>1187</v>
      </c>
      <c r="Y538" s="8" t="s">
        <v>51</v>
      </c>
      <c r="Z538" s="9">
        <v>45847</v>
      </c>
      <c r="AA538" s="8" t="s">
        <v>337</v>
      </c>
      <c r="AB538" s="8" t="s">
        <v>51</v>
      </c>
      <c r="AC538" s="11" t="s">
        <v>145</v>
      </c>
      <c r="AD538" s="11"/>
      <c r="AE538" s="11"/>
      <c r="AF538" s="11"/>
      <c r="AG538" s="11" t="s">
        <v>870</v>
      </c>
    </row>
    <row r="539" spans="4:33" ht="25.5" customHeight="1">
      <c r="D539" s="8">
        <v>527</v>
      </c>
      <c r="E539" s="8" t="s">
        <v>41</v>
      </c>
      <c r="F539" s="11">
        <v>1001006</v>
      </c>
      <c r="G539" s="11">
        <v>1</v>
      </c>
      <c r="H539" s="8" t="s">
        <v>140</v>
      </c>
      <c r="I539" s="8">
        <v>1078</v>
      </c>
      <c r="J539" s="8" t="s">
        <v>831</v>
      </c>
      <c r="K539" s="9">
        <v>45687</v>
      </c>
      <c r="L539" s="8" t="s">
        <v>333</v>
      </c>
      <c r="M539" s="9">
        <v>45687</v>
      </c>
      <c r="N539" s="62" t="s">
        <v>333</v>
      </c>
      <c r="O539" s="8">
        <v>147</v>
      </c>
      <c r="P539" s="10">
        <v>3.629</v>
      </c>
      <c r="Q539" s="10" t="s">
        <v>51</v>
      </c>
      <c r="R539" s="8" t="s">
        <v>51</v>
      </c>
      <c r="S539" s="8" t="s">
        <v>8</v>
      </c>
      <c r="T539" s="8" t="s">
        <v>7</v>
      </c>
      <c r="U539" s="8" t="s">
        <v>7</v>
      </c>
      <c r="V539" s="9">
        <v>45845</v>
      </c>
      <c r="W539" s="8" t="s">
        <v>339</v>
      </c>
      <c r="X539" s="8" t="s">
        <v>1187</v>
      </c>
      <c r="Y539" s="8" t="s">
        <v>51</v>
      </c>
      <c r="Z539" s="9">
        <v>45847</v>
      </c>
      <c r="AA539" s="8" t="s">
        <v>337</v>
      </c>
      <c r="AB539" s="8" t="s">
        <v>51</v>
      </c>
      <c r="AC539" s="11" t="s">
        <v>145</v>
      </c>
      <c r="AD539" s="11"/>
      <c r="AE539" s="11"/>
      <c r="AF539" s="11"/>
      <c r="AG539" s="11" t="s">
        <v>870</v>
      </c>
    </row>
    <row r="540" spans="4:33" ht="25.5" customHeight="1">
      <c r="D540" s="8">
        <v>528</v>
      </c>
      <c r="E540" s="8" t="s">
        <v>41</v>
      </c>
      <c r="F540" s="11">
        <v>1001007</v>
      </c>
      <c r="G540" s="11">
        <v>1</v>
      </c>
      <c r="H540" s="8" t="s">
        <v>141</v>
      </c>
      <c r="I540" s="8">
        <v>1079</v>
      </c>
      <c r="J540" s="8" t="s">
        <v>832</v>
      </c>
      <c r="K540" s="9">
        <v>45687</v>
      </c>
      <c r="L540" s="8" t="s">
        <v>333</v>
      </c>
      <c r="M540" s="9">
        <v>45687</v>
      </c>
      <c r="N540" s="62" t="s">
        <v>333</v>
      </c>
      <c r="O540" s="8">
        <v>149</v>
      </c>
      <c r="P540" s="10">
        <v>3.4380000000000002</v>
      </c>
      <c r="Q540" s="10" t="s">
        <v>51</v>
      </c>
      <c r="R540" s="8" t="s">
        <v>51</v>
      </c>
      <c r="S540" s="8" t="s">
        <v>8</v>
      </c>
      <c r="T540" s="8" t="s">
        <v>7</v>
      </c>
      <c r="U540" s="8" t="s">
        <v>7</v>
      </c>
      <c r="V540" s="9">
        <v>45845</v>
      </c>
      <c r="W540" s="8" t="s">
        <v>339</v>
      </c>
      <c r="X540" s="8" t="s">
        <v>1187</v>
      </c>
      <c r="Y540" s="8" t="s">
        <v>51</v>
      </c>
      <c r="Z540" s="9">
        <v>45847</v>
      </c>
      <c r="AA540" s="8" t="s">
        <v>337</v>
      </c>
      <c r="AB540" s="8" t="s">
        <v>51</v>
      </c>
      <c r="AC540" s="11" t="s">
        <v>145</v>
      </c>
      <c r="AD540" s="11"/>
      <c r="AE540" s="11"/>
      <c r="AF540" s="11"/>
      <c r="AG540" s="11" t="s">
        <v>870</v>
      </c>
    </row>
    <row r="541" spans="4:33" ht="25.5" customHeight="1">
      <c r="D541" s="8">
        <v>529</v>
      </c>
      <c r="E541" s="8" t="s">
        <v>41</v>
      </c>
      <c r="F541" s="11">
        <v>1001008</v>
      </c>
      <c r="G541" s="11">
        <v>1</v>
      </c>
      <c r="H541" s="8" t="s">
        <v>142</v>
      </c>
      <c r="I541" s="8">
        <v>1080</v>
      </c>
      <c r="J541" s="8" t="s">
        <v>833</v>
      </c>
      <c r="K541" s="9">
        <v>45687</v>
      </c>
      <c r="L541" s="8" t="s">
        <v>333</v>
      </c>
      <c r="M541" s="9">
        <v>45687</v>
      </c>
      <c r="N541" s="62" t="s">
        <v>333</v>
      </c>
      <c r="O541" s="8">
        <v>149</v>
      </c>
      <c r="P541" s="10">
        <v>3.3410000000000002</v>
      </c>
      <c r="Q541" s="10" t="s">
        <v>51</v>
      </c>
      <c r="R541" s="8" t="s">
        <v>51</v>
      </c>
      <c r="S541" s="8" t="s">
        <v>8</v>
      </c>
      <c r="T541" s="8" t="s">
        <v>7</v>
      </c>
      <c r="U541" s="8" t="s">
        <v>7</v>
      </c>
      <c r="V541" s="9">
        <v>45845</v>
      </c>
      <c r="W541" s="8" t="s">
        <v>339</v>
      </c>
      <c r="X541" s="8" t="s">
        <v>1187</v>
      </c>
      <c r="Y541" s="8" t="s">
        <v>51</v>
      </c>
      <c r="Z541" s="9">
        <v>45847</v>
      </c>
      <c r="AA541" s="8" t="s">
        <v>337</v>
      </c>
      <c r="AB541" s="8" t="s">
        <v>51</v>
      </c>
      <c r="AC541" s="11" t="s">
        <v>145</v>
      </c>
      <c r="AD541" s="11"/>
      <c r="AE541" s="11"/>
      <c r="AF541" s="11"/>
      <c r="AG541" s="11" t="s">
        <v>870</v>
      </c>
    </row>
    <row r="542" spans="4:33" ht="25.5" customHeight="1">
      <c r="D542" s="8">
        <v>530</v>
      </c>
      <c r="E542" s="8" t="s">
        <v>40</v>
      </c>
      <c r="F542" s="11">
        <v>1001009</v>
      </c>
      <c r="G542" s="11">
        <v>1</v>
      </c>
      <c r="H542" s="8" t="s">
        <v>140</v>
      </c>
      <c r="I542" s="8">
        <v>1078</v>
      </c>
      <c r="J542" s="8" t="s">
        <v>831</v>
      </c>
      <c r="K542" s="9">
        <v>45692</v>
      </c>
      <c r="L542" s="8" t="s">
        <v>334</v>
      </c>
      <c r="M542" s="9">
        <v>45692</v>
      </c>
      <c r="N542" s="62" t="s">
        <v>334</v>
      </c>
      <c r="O542" s="8">
        <v>813</v>
      </c>
      <c r="P542" s="10">
        <v>10</v>
      </c>
      <c r="Q542" s="10" t="s">
        <v>50</v>
      </c>
      <c r="R542" s="8" t="s">
        <v>50</v>
      </c>
      <c r="V542" s="9"/>
      <c r="Z542" s="9"/>
      <c r="AC542" s="11" t="s">
        <v>280</v>
      </c>
      <c r="AD542" s="11" t="s">
        <v>322</v>
      </c>
      <c r="AE542" s="11"/>
      <c r="AF542" s="11"/>
      <c r="AG542" s="11" t="s">
        <v>877</v>
      </c>
    </row>
    <row r="543" spans="4:33" ht="25.5" customHeight="1">
      <c r="D543" s="8">
        <v>531</v>
      </c>
      <c r="E543" s="8" t="s">
        <v>40</v>
      </c>
      <c r="F543" s="11">
        <v>1001010</v>
      </c>
      <c r="G543" s="11">
        <v>1</v>
      </c>
      <c r="H543" s="8" t="s">
        <v>141</v>
      </c>
      <c r="I543" s="8">
        <v>1079</v>
      </c>
      <c r="J543" s="8" t="s">
        <v>832</v>
      </c>
      <c r="K543" s="9">
        <v>45692</v>
      </c>
      <c r="L543" s="8" t="s">
        <v>334</v>
      </c>
      <c r="M543" s="9">
        <v>45699</v>
      </c>
      <c r="N543" s="62" t="s">
        <v>334</v>
      </c>
      <c r="O543" s="8">
        <v>830</v>
      </c>
      <c r="P543" s="10">
        <v>2.41</v>
      </c>
      <c r="Q543" s="10" t="s">
        <v>50</v>
      </c>
      <c r="R543" s="8" t="s">
        <v>51</v>
      </c>
      <c r="S543" s="8" t="s">
        <v>7</v>
      </c>
      <c r="T543" s="8" t="s">
        <v>7</v>
      </c>
      <c r="U543" s="8" t="s">
        <v>7</v>
      </c>
      <c r="V543" s="9">
        <v>45845</v>
      </c>
      <c r="W543" s="8" t="s">
        <v>339</v>
      </c>
      <c r="X543" s="8" t="s">
        <v>1187</v>
      </c>
      <c r="Y543" s="8" t="s">
        <v>51</v>
      </c>
      <c r="Z543" s="9">
        <v>45847</v>
      </c>
      <c r="AA543" s="8" t="s">
        <v>337</v>
      </c>
      <c r="AB543" s="8" t="s">
        <v>51</v>
      </c>
      <c r="AC543" s="11" t="s">
        <v>145</v>
      </c>
      <c r="AD543" s="11" t="s">
        <v>134</v>
      </c>
      <c r="AE543" s="11"/>
      <c r="AF543" s="11"/>
      <c r="AG543" s="11" t="s">
        <v>1011</v>
      </c>
    </row>
    <row r="544" spans="4:33" ht="25.5" customHeight="1">
      <c r="D544" s="8">
        <v>532</v>
      </c>
      <c r="E544" s="8" t="s">
        <v>40</v>
      </c>
      <c r="F544" s="11">
        <v>1001011</v>
      </c>
      <c r="G544" s="11">
        <v>1</v>
      </c>
      <c r="H544" s="8" t="s">
        <v>142</v>
      </c>
      <c r="I544" s="8">
        <v>1080</v>
      </c>
      <c r="J544" s="8" t="s">
        <v>833</v>
      </c>
      <c r="K544" s="9">
        <v>45692</v>
      </c>
      <c r="L544" s="8" t="s">
        <v>334</v>
      </c>
      <c r="M544" s="9">
        <v>45699</v>
      </c>
      <c r="N544" s="62" t="s">
        <v>334</v>
      </c>
      <c r="O544" s="8">
        <v>830</v>
      </c>
      <c r="P544" s="10">
        <v>10</v>
      </c>
      <c r="Q544" s="10" t="s">
        <v>50</v>
      </c>
      <c r="R544" s="8" t="s">
        <v>50</v>
      </c>
      <c r="V544" s="9"/>
      <c r="Z544" s="9"/>
      <c r="AC544" s="11" t="s">
        <v>280</v>
      </c>
      <c r="AD544" s="11" t="s">
        <v>322</v>
      </c>
      <c r="AE544" s="11"/>
      <c r="AF544" s="11"/>
      <c r="AG544" s="11" t="s">
        <v>892</v>
      </c>
    </row>
    <row r="545" spans="4:33" ht="25.5" customHeight="1">
      <c r="D545" s="8">
        <v>533</v>
      </c>
      <c r="E545" s="8" t="s">
        <v>40</v>
      </c>
      <c r="F545" s="11">
        <v>1001012</v>
      </c>
      <c r="G545" s="11">
        <v>1</v>
      </c>
      <c r="H545" s="8" t="s">
        <v>140</v>
      </c>
      <c r="I545" s="8">
        <v>1082</v>
      </c>
      <c r="J545" s="8" t="s">
        <v>835</v>
      </c>
      <c r="K545" s="9">
        <v>45698</v>
      </c>
      <c r="L545" s="8" t="s">
        <v>334</v>
      </c>
      <c r="M545" s="9">
        <v>45699</v>
      </c>
      <c r="N545" s="62" t="s">
        <v>334</v>
      </c>
      <c r="O545" s="8">
        <v>834</v>
      </c>
      <c r="P545" s="10">
        <v>2.38</v>
      </c>
      <c r="Q545" s="10" t="s">
        <v>50</v>
      </c>
      <c r="R545" s="8" t="s">
        <v>51</v>
      </c>
      <c r="S545" s="8" t="s">
        <v>7</v>
      </c>
      <c r="T545" s="8" t="s">
        <v>7</v>
      </c>
      <c r="U545" s="8" t="s">
        <v>7</v>
      </c>
      <c r="V545" s="9">
        <v>45845</v>
      </c>
      <c r="W545" s="8" t="s">
        <v>339</v>
      </c>
      <c r="X545" s="8" t="s">
        <v>1187</v>
      </c>
      <c r="Y545" s="8" t="s">
        <v>51</v>
      </c>
      <c r="Z545" s="9">
        <v>45847</v>
      </c>
      <c r="AA545" s="8" t="s">
        <v>337</v>
      </c>
      <c r="AB545" s="8" t="s">
        <v>51</v>
      </c>
      <c r="AC545" s="11" t="s">
        <v>145</v>
      </c>
      <c r="AD545" s="11" t="s">
        <v>134</v>
      </c>
      <c r="AE545" s="11"/>
      <c r="AF545" s="11"/>
      <c r="AG545" s="11" t="s">
        <v>1011</v>
      </c>
    </row>
    <row r="546" spans="4:33" ht="25.5" customHeight="1">
      <c r="D546" s="8">
        <v>534</v>
      </c>
      <c r="E546" s="8" t="s">
        <v>40</v>
      </c>
      <c r="F546" s="11">
        <v>1001013</v>
      </c>
      <c r="G546" s="11">
        <v>1</v>
      </c>
      <c r="H546" s="8" t="s">
        <v>141</v>
      </c>
      <c r="I546" s="8">
        <v>1079</v>
      </c>
      <c r="J546" s="8" t="s">
        <v>832</v>
      </c>
      <c r="K546" s="9">
        <v>45698</v>
      </c>
      <c r="L546" s="8" t="s">
        <v>334</v>
      </c>
      <c r="M546" s="9">
        <v>45699</v>
      </c>
      <c r="N546" s="62" t="s">
        <v>334</v>
      </c>
      <c r="O546" s="8">
        <v>881</v>
      </c>
      <c r="P546" s="10">
        <v>0.378</v>
      </c>
      <c r="Q546" s="10" t="s">
        <v>50</v>
      </c>
      <c r="R546" s="8" t="s">
        <v>51</v>
      </c>
      <c r="S546" s="8" t="s">
        <v>7</v>
      </c>
      <c r="T546" s="8" t="s">
        <v>7</v>
      </c>
      <c r="U546" s="8" t="s">
        <v>7</v>
      </c>
      <c r="V546" s="9">
        <v>45845</v>
      </c>
      <c r="W546" s="8" t="s">
        <v>339</v>
      </c>
      <c r="X546" s="8" t="s">
        <v>1187</v>
      </c>
      <c r="Y546" s="8" t="s">
        <v>51</v>
      </c>
      <c r="Z546" s="9">
        <v>45847</v>
      </c>
      <c r="AA546" s="8" t="s">
        <v>337</v>
      </c>
      <c r="AB546" s="8" t="s">
        <v>51</v>
      </c>
      <c r="AC546" s="11" t="s">
        <v>145</v>
      </c>
      <c r="AD546" s="11" t="s">
        <v>134</v>
      </c>
      <c r="AE546" s="11"/>
      <c r="AF546" s="11"/>
      <c r="AG546" s="11" t="s">
        <v>1011</v>
      </c>
    </row>
    <row r="547" spans="4:33" ht="25.5" customHeight="1">
      <c r="D547" s="8">
        <v>535</v>
      </c>
      <c r="E547" s="8" t="s">
        <v>40</v>
      </c>
      <c r="F547" s="11">
        <v>1001014</v>
      </c>
      <c r="G547" s="11">
        <v>1</v>
      </c>
      <c r="H547" s="8" t="s">
        <v>142</v>
      </c>
      <c r="I547" s="8">
        <v>1080</v>
      </c>
      <c r="J547" s="8" t="s">
        <v>833</v>
      </c>
      <c r="K547" s="9">
        <v>45698</v>
      </c>
      <c r="L547" s="8" t="s">
        <v>334</v>
      </c>
      <c r="M547" s="9">
        <v>45699</v>
      </c>
      <c r="N547" s="62" t="s">
        <v>334</v>
      </c>
      <c r="O547" s="8">
        <v>884</v>
      </c>
      <c r="P547" s="10">
        <v>0.878</v>
      </c>
      <c r="Q547" s="10" t="s">
        <v>50</v>
      </c>
      <c r="R547" s="8" t="s">
        <v>51</v>
      </c>
      <c r="S547" s="8" t="s">
        <v>7</v>
      </c>
      <c r="T547" s="8" t="s">
        <v>7</v>
      </c>
      <c r="U547" s="8" t="s">
        <v>7</v>
      </c>
      <c r="V547" s="9">
        <v>45845</v>
      </c>
      <c r="W547" s="8" t="s">
        <v>339</v>
      </c>
      <c r="X547" s="8" t="s">
        <v>1187</v>
      </c>
      <c r="Y547" s="8" t="s">
        <v>51</v>
      </c>
      <c r="Z547" s="9">
        <v>45847</v>
      </c>
      <c r="AA547" s="8" t="s">
        <v>337</v>
      </c>
      <c r="AB547" s="8" t="s">
        <v>51</v>
      </c>
      <c r="AC547" s="11" t="s">
        <v>145</v>
      </c>
      <c r="AD547" s="11" t="s">
        <v>134</v>
      </c>
      <c r="AE547" s="11"/>
      <c r="AF547" s="11"/>
      <c r="AG547" s="11" t="s">
        <v>1011</v>
      </c>
    </row>
    <row r="548" spans="4:33" ht="25.5" customHeight="1">
      <c r="D548" s="8">
        <v>536</v>
      </c>
      <c r="E548" s="8" t="s">
        <v>40</v>
      </c>
      <c r="F548" s="11">
        <v>1001015</v>
      </c>
      <c r="G548" s="11">
        <v>1</v>
      </c>
      <c r="H548" s="8" t="s">
        <v>140</v>
      </c>
      <c r="I548" s="8">
        <v>1082</v>
      </c>
      <c r="J548" s="8" t="s">
        <v>835</v>
      </c>
      <c r="K548" s="9">
        <v>45699</v>
      </c>
      <c r="L548" s="8" t="s">
        <v>334</v>
      </c>
      <c r="M548" s="9">
        <v>45699</v>
      </c>
      <c r="N548" s="62" t="s">
        <v>334</v>
      </c>
      <c r="O548" s="8">
        <v>852</v>
      </c>
      <c r="P548" s="10">
        <v>2.1480000000000001</v>
      </c>
      <c r="Q548" s="10" t="s">
        <v>50</v>
      </c>
      <c r="R548" s="8" t="s">
        <v>51</v>
      </c>
      <c r="S548" s="8" t="s">
        <v>7</v>
      </c>
      <c r="T548" s="8" t="s">
        <v>7</v>
      </c>
      <c r="U548" s="8" t="s">
        <v>7</v>
      </c>
      <c r="V548" s="9">
        <v>45845</v>
      </c>
      <c r="W548" s="8" t="s">
        <v>339</v>
      </c>
      <c r="X548" s="8" t="s">
        <v>1187</v>
      </c>
      <c r="Y548" s="8" t="s">
        <v>51</v>
      </c>
      <c r="Z548" s="9">
        <v>45847</v>
      </c>
      <c r="AA548" s="8" t="s">
        <v>337</v>
      </c>
      <c r="AB548" s="8" t="s">
        <v>51</v>
      </c>
      <c r="AC548" s="11" t="s">
        <v>145</v>
      </c>
      <c r="AD548" s="11" t="s">
        <v>134</v>
      </c>
      <c r="AE548" s="11"/>
      <c r="AF548" s="11"/>
      <c r="AG548" s="11" t="s">
        <v>1011</v>
      </c>
    </row>
    <row r="549" spans="4:33" ht="25.5" customHeight="1">
      <c r="D549" s="8">
        <v>537</v>
      </c>
      <c r="E549" s="8" t="s">
        <v>40</v>
      </c>
      <c r="F549" s="11">
        <v>1001016</v>
      </c>
      <c r="G549" s="11">
        <v>1</v>
      </c>
      <c r="H549" s="8" t="s">
        <v>141</v>
      </c>
      <c r="I549" s="8">
        <v>1079</v>
      </c>
      <c r="J549" s="8" t="s">
        <v>832</v>
      </c>
      <c r="K549" s="9">
        <v>45699</v>
      </c>
      <c r="L549" s="8" t="s">
        <v>334</v>
      </c>
      <c r="M549" s="9">
        <v>45699</v>
      </c>
      <c r="N549" s="62" t="s">
        <v>334</v>
      </c>
      <c r="O549" s="8">
        <v>884</v>
      </c>
      <c r="P549" s="10">
        <v>0.84899999999999998</v>
      </c>
      <c r="Q549" s="10" t="s">
        <v>50</v>
      </c>
      <c r="R549" s="8" t="s">
        <v>51</v>
      </c>
      <c r="S549" s="8" t="s">
        <v>7</v>
      </c>
      <c r="T549" s="8" t="s">
        <v>7</v>
      </c>
      <c r="U549" s="8" t="s">
        <v>7</v>
      </c>
      <c r="V549" s="9">
        <v>45845</v>
      </c>
      <c r="W549" s="8" t="s">
        <v>339</v>
      </c>
      <c r="X549" s="8" t="s">
        <v>1187</v>
      </c>
      <c r="Y549" s="8" t="s">
        <v>51</v>
      </c>
      <c r="Z549" s="9">
        <v>45847</v>
      </c>
      <c r="AA549" s="8" t="s">
        <v>337</v>
      </c>
      <c r="AB549" s="8" t="s">
        <v>51</v>
      </c>
      <c r="AC549" s="11" t="s">
        <v>145</v>
      </c>
      <c r="AD549" s="11" t="s">
        <v>134</v>
      </c>
      <c r="AE549" s="11"/>
      <c r="AF549" s="11"/>
      <c r="AG549" s="11" t="s">
        <v>1011</v>
      </c>
    </row>
    <row r="550" spans="4:33" ht="25.5" customHeight="1">
      <c r="D550" s="8">
        <v>538</v>
      </c>
      <c r="E550" s="8" t="s">
        <v>40</v>
      </c>
      <c r="F550" s="11">
        <v>1001017</v>
      </c>
      <c r="G550" s="11">
        <v>1</v>
      </c>
      <c r="H550" s="8" t="s">
        <v>142</v>
      </c>
      <c r="I550" s="8">
        <v>1083</v>
      </c>
      <c r="J550" s="8" t="s">
        <v>836</v>
      </c>
      <c r="K550" s="9">
        <v>45699</v>
      </c>
      <c r="L550" s="8" t="s">
        <v>334</v>
      </c>
      <c r="M550" s="9">
        <v>45699</v>
      </c>
      <c r="N550" s="62" t="s">
        <v>334</v>
      </c>
      <c r="O550" s="8">
        <v>887</v>
      </c>
      <c r="P550" s="10">
        <v>0.78700000000000003</v>
      </c>
      <c r="Q550" s="10" t="s">
        <v>50</v>
      </c>
      <c r="R550" s="8" t="s">
        <v>51</v>
      </c>
      <c r="S550" s="8" t="s">
        <v>7</v>
      </c>
      <c r="T550" s="8" t="s">
        <v>7</v>
      </c>
      <c r="U550" s="8" t="s">
        <v>7</v>
      </c>
      <c r="V550" s="9">
        <v>45845</v>
      </c>
      <c r="W550" s="8" t="s">
        <v>339</v>
      </c>
      <c r="X550" s="8" t="s">
        <v>1187</v>
      </c>
      <c r="Y550" s="8" t="s">
        <v>51</v>
      </c>
      <c r="Z550" s="9">
        <v>45847</v>
      </c>
      <c r="AA550" s="8" t="s">
        <v>337</v>
      </c>
      <c r="AB550" s="8" t="s">
        <v>51</v>
      </c>
      <c r="AC550" s="11" t="s">
        <v>145</v>
      </c>
      <c r="AD550" s="11" t="s">
        <v>134</v>
      </c>
      <c r="AE550" s="11"/>
      <c r="AF550" s="11"/>
      <c r="AG550" s="11" t="s">
        <v>1011</v>
      </c>
    </row>
    <row r="551" spans="4:33" ht="25.5" customHeight="1">
      <c r="D551" s="8">
        <v>539</v>
      </c>
      <c r="E551" s="8" t="s">
        <v>40</v>
      </c>
      <c r="F551" s="11">
        <v>1001018</v>
      </c>
      <c r="G551" s="11">
        <v>1</v>
      </c>
      <c r="H551" s="8" t="s">
        <v>140</v>
      </c>
      <c r="I551" s="8">
        <v>1082</v>
      </c>
      <c r="J551" s="8" t="s">
        <v>835</v>
      </c>
      <c r="K551" s="9">
        <v>45699</v>
      </c>
      <c r="L551" s="8" t="s">
        <v>334</v>
      </c>
      <c r="M551" s="9">
        <v>45699</v>
      </c>
      <c r="N551" s="62" t="s">
        <v>334</v>
      </c>
      <c r="O551" s="8">
        <v>778</v>
      </c>
      <c r="P551" s="10">
        <v>10</v>
      </c>
      <c r="Q551" s="10" t="s">
        <v>50</v>
      </c>
      <c r="R551" s="8" t="s">
        <v>50</v>
      </c>
      <c r="V551" s="9"/>
      <c r="Z551" s="9"/>
      <c r="AC551" s="11" t="s">
        <v>280</v>
      </c>
      <c r="AD551" s="11" t="s">
        <v>322</v>
      </c>
      <c r="AE551" s="11"/>
      <c r="AF551" s="11"/>
      <c r="AG551" s="11" t="s">
        <v>870</v>
      </c>
    </row>
    <row r="552" spans="4:33" ht="25.5" customHeight="1">
      <c r="D552" s="8">
        <v>540</v>
      </c>
      <c r="E552" s="8" t="s">
        <v>40</v>
      </c>
      <c r="F552" s="11">
        <v>1001019</v>
      </c>
      <c r="G552" s="11">
        <v>1</v>
      </c>
      <c r="H552" s="8" t="s">
        <v>141</v>
      </c>
      <c r="I552" s="8">
        <v>1079</v>
      </c>
      <c r="J552" s="8" t="s">
        <v>832</v>
      </c>
      <c r="K552" s="9">
        <v>45699</v>
      </c>
      <c r="L552" s="8" t="s">
        <v>334</v>
      </c>
      <c r="M552" s="9">
        <v>45699</v>
      </c>
      <c r="N552" s="62" t="s">
        <v>334</v>
      </c>
      <c r="O552" s="8">
        <v>828</v>
      </c>
      <c r="P552" s="10">
        <v>10</v>
      </c>
      <c r="Q552" s="10" t="s">
        <v>50</v>
      </c>
      <c r="R552" s="8" t="s">
        <v>50</v>
      </c>
      <c r="V552" s="9"/>
      <c r="Z552" s="9"/>
      <c r="AC552" s="11" t="s">
        <v>280</v>
      </c>
      <c r="AD552" s="11" t="s">
        <v>322</v>
      </c>
      <c r="AE552" s="11"/>
      <c r="AF552" s="11"/>
      <c r="AG552" s="11" t="s">
        <v>870</v>
      </c>
    </row>
    <row r="553" spans="4:33" ht="25.5" customHeight="1">
      <c r="D553" s="8">
        <v>541</v>
      </c>
      <c r="E553" s="8" t="s">
        <v>40</v>
      </c>
      <c r="F553" s="11">
        <v>1001020</v>
      </c>
      <c r="G553" s="11">
        <v>1</v>
      </c>
      <c r="H553" s="8" t="s">
        <v>142</v>
      </c>
      <c r="I553" s="8">
        <v>1083</v>
      </c>
      <c r="J553" s="8" t="s">
        <v>836</v>
      </c>
      <c r="K553" s="9">
        <v>45699</v>
      </c>
      <c r="L553" s="8" t="s">
        <v>334</v>
      </c>
      <c r="M553" s="9">
        <v>45699</v>
      </c>
      <c r="N553" s="62" t="s">
        <v>334</v>
      </c>
      <c r="O553" s="8">
        <v>827</v>
      </c>
      <c r="P553" s="10">
        <v>10</v>
      </c>
      <c r="Q553" s="10" t="s">
        <v>50</v>
      </c>
      <c r="R553" s="8" t="s">
        <v>50</v>
      </c>
      <c r="V553" s="9"/>
      <c r="Z553" s="9"/>
      <c r="AC553" s="11" t="s">
        <v>280</v>
      </c>
      <c r="AD553" s="11" t="s">
        <v>322</v>
      </c>
      <c r="AE553" s="11"/>
      <c r="AF553" s="11"/>
      <c r="AG553" s="11" t="s">
        <v>870</v>
      </c>
    </row>
    <row r="554" spans="4:33" ht="25.5" customHeight="1">
      <c r="D554" s="8">
        <v>542</v>
      </c>
      <c r="E554" s="8" t="s">
        <v>41</v>
      </c>
      <c r="F554" s="11">
        <v>1001021</v>
      </c>
      <c r="G554" s="11"/>
      <c r="H554" s="8" t="s">
        <v>905</v>
      </c>
      <c r="I554" s="8" t="s">
        <v>905</v>
      </c>
      <c r="J554" s="8" t="s">
        <v>905</v>
      </c>
      <c r="K554" s="8" t="s">
        <v>905</v>
      </c>
      <c r="L554" s="8" t="s">
        <v>905</v>
      </c>
      <c r="M554" s="9">
        <v>45702</v>
      </c>
      <c r="N554" s="8" t="s">
        <v>333</v>
      </c>
      <c r="O554" s="8">
        <v>146</v>
      </c>
      <c r="P554" s="8">
        <v>1.401</v>
      </c>
      <c r="Q554" s="10" t="s">
        <v>51</v>
      </c>
      <c r="R554" s="8" t="s">
        <v>51</v>
      </c>
      <c r="S554" s="8" t="s">
        <v>8</v>
      </c>
      <c r="T554" s="8" t="s">
        <v>7</v>
      </c>
      <c r="U554" s="8" t="s">
        <v>7</v>
      </c>
      <c r="V554" s="9">
        <v>45845</v>
      </c>
      <c r="W554" s="8" t="s">
        <v>339</v>
      </c>
      <c r="X554" s="8" t="s">
        <v>1187</v>
      </c>
      <c r="Y554" s="8" t="s">
        <v>51</v>
      </c>
      <c r="Z554" s="9">
        <v>45847</v>
      </c>
      <c r="AA554" s="8" t="s">
        <v>337</v>
      </c>
      <c r="AB554" s="8" t="s">
        <v>51</v>
      </c>
      <c r="AC554" s="11" t="s">
        <v>145</v>
      </c>
      <c r="AD554" s="11"/>
      <c r="AE554" s="11"/>
      <c r="AF554" s="11"/>
      <c r="AG554" s="11" t="s">
        <v>892</v>
      </c>
    </row>
    <row r="555" spans="4:33" ht="25.5" customHeight="1">
      <c r="D555" s="8">
        <v>543</v>
      </c>
      <c r="E555" s="8" t="s">
        <v>41</v>
      </c>
      <c r="F555" s="11">
        <v>1001022</v>
      </c>
      <c r="G555" s="11"/>
      <c r="H555" s="8" t="s">
        <v>905</v>
      </c>
      <c r="I555" s="8" t="s">
        <v>905</v>
      </c>
      <c r="J555" s="8" t="s">
        <v>905</v>
      </c>
      <c r="K555" s="8" t="s">
        <v>905</v>
      </c>
      <c r="L555" s="8" t="s">
        <v>905</v>
      </c>
      <c r="M555" s="9">
        <v>45702</v>
      </c>
      <c r="N555" s="8" t="s">
        <v>333</v>
      </c>
      <c r="O555" s="8">
        <v>149</v>
      </c>
      <c r="P555" s="8">
        <v>1.143</v>
      </c>
      <c r="Q555" s="10" t="s">
        <v>51</v>
      </c>
      <c r="R555" s="8" t="s">
        <v>51</v>
      </c>
      <c r="S555" s="8" t="s">
        <v>8</v>
      </c>
      <c r="T555" s="8" t="s">
        <v>7</v>
      </c>
      <c r="U555" s="8" t="s">
        <v>7</v>
      </c>
      <c r="V555" s="9">
        <v>45845</v>
      </c>
      <c r="W555" s="8" t="s">
        <v>339</v>
      </c>
      <c r="X555" s="8" t="s">
        <v>1187</v>
      </c>
      <c r="Y555" s="8" t="s">
        <v>51</v>
      </c>
      <c r="Z555" s="9">
        <v>45847</v>
      </c>
      <c r="AA555" s="8" t="s">
        <v>337</v>
      </c>
      <c r="AB555" s="8" t="s">
        <v>51</v>
      </c>
      <c r="AC555" s="11" t="s">
        <v>145</v>
      </c>
      <c r="AD555" s="11"/>
      <c r="AE555" s="11"/>
      <c r="AF555" s="11"/>
      <c r="AG555" s="11" t="s">
        <v>892</v>
      </c>
    </row>
    <row r="556" spans="4:33" ht="25.5" customHeight="1">
      <c r="D556" s="8">
        <v>544</v>
      </c>
      <c r="E556" s="8" t="s">
        <v>41</v>
      </c>
      <c r="F556" s="11">
        <v>1001023</v>
      </c>
      <c r="H556" s="8" t="s">
        <v>905</v>
      </c>
      <c r="I556" s="8" t="s">
        <v>905</v>
      </c>
      <c r="J556" s="8" t="s">
        <v>905</v>
      </c>
      <c r="K556" s="9" t="s">
        <v>905</v>
      </c>
      <c r="L556" s="8" t="s">
        <v>905</v>
      </c>
      <c r="M556" s="9">
        <v>45702</v>
      </c>
      <c r="N556" s="8" t="s">
        <v>333</v>
      </c>
      <c r="O556" s="8">
        <v>147</v>
      </c>
      <c r="P556" s="8">
        <v>0.42199999999999999</v>
      </c>
      <c r="Q556" s="8" t="s">
        <v>50</v>
      </c>
      <c r="R556" s="8" t="s">
        <v>51</v>
      </c>
      <c r="S556" s="8" t="s">
        <v>7</v>
      </c>
      <c r="T556" s="8" t="s">
        <v>7</v>
      </c>
      <c r="U556" s="8" t="s">
        <v>7</v>
      </c>
      <c r="V556" s="9">
        <v>45845</v>
      </c>
      <c r="W556" s="8" t="s">
        <v>339</v>
      </c>
      <c r="X556" s="8" t="s">
        <v>1187</v>
      </c>
      <c r="Y556" s="8" t="s">
        <v>51</v>
      </c>
      <c r="Z556" s="9">
        <v>45847</v>
      </c>
      <c r="AA556" s="8" t="s">
        <v>337</v>
      </c>
      <c r="AB556" s="8" t="s">
        <v>51</v>
      </c>
      <c r="AC556" s="11" t="s">
        <v>148</v>
      </c>
      <c r="AD556" s="8" t="s">
        <v>134</v>
      </c>
      <c r="AG556" s="11" t="s">
        <v>1707</v>
      </c>
    </row>
    <row r="557" spans="4:33" ht="25.5" customHeight="1">
      <c r="D557" s="8">
        <v>545</v>
      </c>
      <c r="E557" s="8" t="s">
        <v>41</v>
      </c>
      <c r="F557" s="11">
        <v>1001024</v>
      </c>
      <c r="H557" s="8" t="s">
        <v>905</v>
      </c>
      <c r="I557" s="8" t="s">
        <v>905</v>
      </c>
      <c r="J557" s="8" t="s">
        <v>905</v>
      </c>
      <c r="K557" s="9" t="s">
        <v>905</v>
      </c>
      <c r="L557" s="8" t="s">
        <v>905</v>
      </c>
      <c r="M557" s="9">
        <v>45702</v>
      </c>
      <c r="N557" s="8" t="s">
        <v>333</v>
      </c>
      <c r="O557" s="8">
        <v>149</v>
      </c>
      <c r="P557" s="8">
        <v>0.76200000000000001</v>
      </c>
      <c r="Q557" s="8" t="s">
        <v>50</v>
      </c>
      <c r="R557" s="8" t="s">
        <v>51</v>
      </c>
      <c r="S557" s="8" t="s">
        <v>7</v>
      </c>
      <c r="T557" s="8" t="s">
        <v>7</v>
      </c>
      <c r="U557" s="8" t="s">
        <v>7</v>
      </c>
      <c r="V557" s="9">
        <v>45845</v>
      </c>
      <c r="W557" s="8" t="s">
        <v>339</v>
      </c>
      <c r="X557" s="8" t="s">
        <v>1187</v>
      </c>
      <c r="Y557" s="8" t="s">
        <v>51</v>
      </c>
      <c r="Z557" s="9">
        <v>45847</v>
      </c>
      <c r="AA557" s="8" t="s">
        <v>337</v>
      </c>
      <c r="AB557" s="8" t="s">
        <v>51</v>
      </c>
      <c r="AC557" s="11" t="s">
        <v>148</v>
      </c>
      <c r="AD557" s="8" t="s">
        <v>134</v>
      </c>
      <c r="AG557" s="11" t="s">
        <v>1707</v>
      </c>
    </row>
    <row r="558" spans="4:33" ht="25.5" customHeight="1">
      <c r="D558" s="8">
        <v>546</v>
      </c>
      <c r="E558" s="8" t="s">
        <v>41</v>
      </c>
      <c r="F558" s="11">
        <v>1001025</v>
      </c>
      <c r="H558" s="8" t="s">
        <v>905</v>
      </c>
      <c r="I558" s="8" t="s">
        <v>905</v>
      </c>
      <c r="J558" s="8" t="s">
        <v>905</v>
      </c>
      <c r="K558" s="8" t="s">
        <v>905</v>
      </c>
      <c r="L558" s="8" t="s">
        <v>905</v>
      </c>
      <c r="M558" s="9">
        <v>45702</v>
      </c>
      <c r="N558" s="8" t="s">
        <v>333</v>
      </c>
      <c r="O558" s="8">
        <v>149</v>
      </c>
      <c r="P558" s="8">
        <v>0.34899999999999998</v>
      </c>
      <c r="Q558" s="10" t="s">
        <v>51</v>
      </c>
      <c r="R558" s="8" t="s">
        <v>51</v>
      </c>
      <c r="S558" s="8" t="s">
        <v>8</v>
      </c>
      <c r="T558" s="8" t="s">
        <v>7</v>
      </c>
      <c r="U558" s="8" t="s">
        <v>7</v>
      </c>
      <c r="V558" s="9">
        <v>45845</v>
      </c>
      <c r="W558" s="8" t="s">
        <v>339</v>
      </c>
      <c r="X558" s="8" t="s">
        <v>1187</v>
      </c>
      <c r="Y558" s="8" t="s">
        <v>51</v>
      </c>
      <c r="Z558" s="9">
        <v>45847</v>
      </c>
      <c r="AA558" s="8" t="s">
        <v>337</v>
      </c>
      <c r="AB558" s="8" t="s">
        <v>51</v>
      </c>
      <c r="AC558" s="11" t="s">
        <v>145</v>
      </c>
      <c r="AG558" s="11" t="s">
        <v>892</v>
      </c>
    </row>
    <row r="559" spans="4:33" ht="25.5" customHeight="1">
      <c r="D559" s="8">
        <v>547</v>
      </c>
      <c r="E559" s="8" t="s">
        <v>41</v>
      </c>
      <c r="F559" s="11">
        <v>1001026</v>
      </c>
      <c r="H559" s="8" t="s">
        <v>905</v>
      </c>
      <c r="I559" s="8" t="s">
        <v>905</v>
      </c>
      <c r="J559" s="8" t="s">
        <v>905</v>
      </c>
      <c r="K559" s="9" t="s">
        <v>905</v>
      </c>
      <c r="L559" s="8" t="s">
        <v>905</v>
      </c>
      <c r="M559" s="9">
        <v>45702</v>
      </c>
      <c r="N559" s="8" t="s">
        <v>333</v>
      </c>
      <c r="O559" s="8">
        <v>150</v>
      </c>
      <c r="P559" s="8">
        <v>0.33500000000000002</v>
      </c>
      <c r="Q559" s="10" t="s">
        <v>50</v>
      </c>
      <c r="R559" s="8" t="s">
        <v>51</v>
      </c>
      <c r="S559" s="8" t="s">
        <v>7</v>
      </c>
      <c r="V559" s="9"/>
      <c r="Z559" s="9"/>
      <c r="AC559" s="11" t="s">
        <v>280</v>
      </c>
      <c r="AG559" s="11" t="s">
        <v>999</v>
      </c>
    </row>
    <row r="560" spans="4:33" ht="25.5" customHeight="1">
      <c r="D560" s="8">
        <v>548</v>
      </c>
      <c r="E560" s="8" t="s">
        <v>41</v>
      </c>
      <c r="F560" s="11">
        <v>1001027</v>
      </c>
      <c r="H560" s="8" t="s">
        <v>905</v>
      </c>
      <c r="I560" s="8" t="s">
        <v>905</v>
      </c>
      <c r="J560" s="8" t="s">
        <v>905</v>
      </c>
      <c r="K560" s="8" t="s">
        <v>905</v>
      </c>
      <c r="L560" s="8" t="s">
        <v>905</v>
      </c>
      <c r="M560" s="9">
        <v>45702</v>
      </c>
      <c r="N560" s="8" t="s">
        <v>333</v>
      </c>
      <c r="O560" s="8">
        <v>150</v>
      </c>
      <c r="P560" s="8">
        <v>0.439</v>
      </c>
      <c r="Q560" s="10" t="s">
        <v>51</v>
      </c>
      <c r="R560" s="8" t="s">
        <v>51</v>
      </c>
      <c r="S560" s="8" t="s">
        <v>8</v>
      </c>
      <c r="T560" s="8" t="s">
        <v>7</v>
      </c>
      <c r="U560" s="8" t="s">
        <v>7</v>
      </c>
      <c r="V560" s="9">
        <v>45845</v>
      </c>
      <c r="W560" s="8" t="s">
        <v>339</v>
      </c>
      <c r="X560" s="8" t="s">
        <v>1187</v>
      </c>
      <c r="Y560" s="8" t="s">
        <v>51</v>
      </c>
      <c r="Z560" s="9">
        <v>45847</v>
      </c>
      <c r="AA560" s="8" t="s">
        <v>337</v>
      </c>
      <c r="AB560" s="8" t="s">
        <v>51</v>
      </c>
      <c r="AC560" s="11" t="s">
        <v>145</v>
      </c>
      <c r="AG560" s="11" t="s">
        <v>892</v>
      </c>
    </row>
    <row r="561" spans="4:33" ht="25.5" customHeight="1">
      <c r="D561" s="8">
        <v>549</v>
      </c>
      <c r="E561" s="8" t="s">
        <v>41</v>
      </c>
      <c r="F561" s="11">
        <v>1001028</v>
      </c>
      <c r="H561" s="8" t="s">
        <v>905</v>
      </c>
      <c r="I561" s="8" t="s">
        <v>905</v>
      </c>
      <c r="J561" s="8" t="s">
        <v>905</v>
      </c>
      <c r="K561" s="9" t="s">
        <v>905</v>
      </c>
      <c r="L561" s="8" t="s">
        <v>905</v>
      </c>
      <c r="M561" s="9">
        <v>45702</v>
      </c>
      <c r="N561" s="8" t="s">
        <v>333</v>
      </c>
      <c r="O561" s="8">
        <v>150</v>
      </c>
      <c r="P561" s="8">
        <v>1.1579999999999999</v>
      </c>
      <c r="Q561" s="8" t="s">
        <v>50</v>
      </c>
      <c r="R561" s="8" t="s">
        <v>51</v>
      </c>
      <c r="S561" s="8" t="s">
        <v>7</v>
      </c>
      <c r="T561" s="8" t="s">
        <v>7</v>
      </c>
      <c r="U561" s="8" t="s">
        <v>7</v>
      </c>
      <c r="V561" s="9">
        <v>45845</v>
      </c>
      <c r="W561" s="8" t="s">
        <v>339</v>
      </c>
      <c r="X561" s="8" t="s">
        <v>1187</v>
      </c>
      <c r="Y561" s="8" t="s">
        <v>51</v>
      </c>
      <c r="Z561" s="9">
        <v>45847</v>
      </c>
      <c r="AA561" s="8" t="s">
        <v>337</v>
      </c>
      <c r="AB561" s="8" t="s">
        <v>51</v>
      </c>
      <c r="AC561" s="11" t="s">
        <v>148</v>
      </c>
      <c r="AD561" s="8" t="s">
        <v>134</v>
      </c>
      <c r="AG561" s="11" t="s">
        <v>1707</v>
      </c>
    </row>
    <row r="562" spans="4:33" ht="25.5" customHeight="1">
      <c r="D562" s="8">
        <v>550</v>
      </c>
      <c r="E562" s="8" t="s">
        <v>41</v>
      </c>
      <c r="F562" s="11">
        <v>1001029</v>
      </c>
      <c r="H562" s="8" t="s">
        <v>905</v>
      </c>
      <c r="I562" s="8" t="s">
        <v>905</v>
      </c>
      <c r="J562" s="8" t="s">
        <v>905</v>
      </c>
      <c r="K562" s="8" t="s">
        <v>905</v>
      </c>
      <c r="L562" s="8" t="s">
        <v>905</v>
      </c>
      <c r="M562" s="9">
        <v>45702</v>
      </c>
      <c r="N562" s="8" t="s">
        <v>333</v>
      </c>
      <c r="O562" s="8">
        <v>147</v>
      </c>
      <c r="P562" s="8">
        <v>0.40100000000000002</v>
      </c>
      <c r="Q562" s="10" t="s">
        <v>51</v>
      </c>
      <c r="R562" s="8" t="s">
        <v>51</v>
      </c>
      <c r="S562" s="8" t="s">
        <v>8</v>
      </c>
      <c r="T562" s="8" t="s">
        <v>7</v>
      </c>
      <c r="U562" s="8" t="s">
        <v>7</v>
      </c>
      <c r="V562" s="9">
        <v>45845</v>
      </c>
      <c r="W562" s="8" t="s">
        <v>339</v>
      </c>
      <c r="X562" s="8" t="s">
        <v>1187</v>
      </c>
      <c r="Y562" s="8" t="s">
        <v>51</v>
      </c>
      <c r="Z562" s="9">
        <v>45847</v>
      </c>
      <c r="AA562" s="8" t="s">
        <v>337</v>
      </c>
      <c r="AB562" s="8" t="s">
        <v>51</v>
      </c>
      <c r="AC562" s="11" t="s">
        <v>145</v>
      </c>
      <c r="AG562" s="11" t="s">
        <v>892</v>
      </c>
    </row>
    <row r="563" spans="4:33" ht="25.5" customHeight="1">
      <c r="D563" s="8">
        <v>551</v>
      </c>
      <c r="E563" s="8" t="s">
        <v>41</v>
      </c>
      <c r="F563" s="11">
        <v>1001030</v>
      </c>
      <c r="H563" s="8" t="s">
        <v>905</v>
      </c>
      <c r="I563" s="8" t="s">
        <v>905</v>
      </c>
      <c r="J563" s="8" t="s">
        <v>905</v>
      </c>
      <c r="K563" s="8" t="s">
        <v>905</v>
      </c>
      <c r="L563" s="8" t="s">
        <v>905</v>
      </c>
      <c r="M563" s="9">
        <v>45702</v>
      </c>
      <c r="N563" s="8" t="s">
        <v>333</v>
      </c>
      <c r="O563" s="8">
        <v>148</v>
      </c>
      <c r="P563" s="8">
        <v>1.504</v>
      </c>
      <c r="Q563" s="10" t="s">
        <v>51</v>
      </c>
      <c r="R563" s="8" t="s">
        <v>51</v>
      </c>
      <c r="S563" s="8" t="s">
        <v>8</v>
      </c>
      <c r="T563" s="8" t="s">
        <v>7</v>
      </c>
      <c r="U563" s="8" t="s">
        <v>7</v>
      </c>
      <c r="V563" s="9">
        <v>45845</v>
      </c>
      <c r="W563" s="8" t="s">
        <v>339</v>
      </c>
      <c r="X563" s="8" t="s">
        <v>1187</v>
      </c>
      <c r="Y563" s="8" t="s">
        <v>51</v>
      </c>
      <c r="Z563" s="9">
        <v>45847</v>
      </c>
      <c r="AA563" s="8" t="s">
        <v>337</v>
      </c>
      <c r="AB563" s="8" t="s">
        <v>51</v>
      </c>
      <c r="AC563" s="11" t="s">
        <v>145</v>
      </c>
      <c r="AG563" s="11" t="s">
        <v>892</v>
      </c>
    </row>
    <row r="564" spans="4:33" ht="25.5" customHeight="1">
      <c r="D564" s="8">
        <v>552</v>
      </c>
      <c r="E564" s="8" t="s">
        <v>41</v>
      </c>
      <c r="F564" s="11">
        <v>1001031</v>
      </c>
      <c r="H564" s="8" t="s">
        <v>905</v>
      </c>
      <c r="I564" s="8" t="s">
        <v>905</v>
      </c>
      <c r="J564" s="8" t="s">
        <v>905</v>
      </c>
      <c r="K564" s="9" t="s">
        <v>905</v>
      </c>
      <c r="L564" s="8" t="s">
        <v>905</v>
      </c>
      <c r="M564" s="9">
        <v>45702</v>
      </c>
      <c r="N564" s="8" t="s">
        <v>333</v>
      </c>
      <c r="O564" s="8">
        <v>148</v>
      </c>
      <c r="P564" s="8">
        <v>0.73099999999999998</v>
      </c>
      <c r="Q564" s="10" t="s">
        <v>50</v>
      </c>
      <c r="R564" s="8" t="s">
        <v>51</v>
      </c>
      <c r="S564" s="8" t="s">
        <v>7</v>
      </c>
      <c r="T564" s="8" t="s">
        <v>7</v>
      </c>
      <c r="U564" s="8" t="s">
        <v>7</v>
      </c>
      <c r="V564" s="9">
        <v>45845</v>
      </c>
      <c r="W564" s="8" t="s">
        <v>339</v>
      </c>
      <c r="X564" s="8" t="s">
        <v>1187</v>
      </c>
      <c r="Y564" s="8" t="s">
        <v>51</v>
      </c>
      <c r="Z564" s="9">
        <v>45847</v>
      </c>
      <c r="AA564" s="8" t="s">
        <v>337</v>
      </c>
      <c r="AB564" s="8" t="s">
        <v>51</v>
      </c>
      <c r="AC564" s="11" t="s">
        <v>148</v>
      </c>
      <c r="AD564" s="8" t="s">
        <v>134</v>
      </c>
      <c r="AG564" s="11" t="s">
        <v>1715</v>
      </c>
    </row>
    <row r="565" spans="4:33" ht="25.5" customHeight="1">
      <c r="D565" s="8">
        <v>553</v>
      </c>
      <c r="E565" s="8" t="s">
        <v>41</v>
      </c>
      <c r="F565" s="11">
        <v>1001032</v>
      </c>
      <c r="H565" s="8" t="s">
        <v>905</v>
      </c>
      <c r="I565" s="8" t="s">
        <v>905</v>
      </c>
      <c r="J565" s="8" t="s">
        <v>905</v>
      </c>
      <c r="K565" s="9" t="s">
        <v>905</v>
      </c>
      <c r="L565" s="8" t="s">
        <v>905</v>
      </c>
      <c r="M565" s="9">
        <v>45702</v>
      </c>
      <c r="N565" s="8" t="s">
        <v>333</v>
      </c>
      <c r="O565" s="8">
        <v>149</v>
      </c>
      <c r="P565" s="8">
        <v>0.43099999999999999</v>
      </c>
      <c r="Q565" s="10" t="s">
        <v>50</v>
      </c>
      <c r="R565" s="8" t="s">
        <v>51</v>
      </c>
      <c r="S565" s="8" t="s">
        <v>7</v>
      </c>
      <c r="T565" s="8" t="s">
        <v>7</v>
      </c>
      <c r="U565" s="8" t="s">
        <v>7</v>
      </c>
      <c r="V565" s="9">
        <v>45845</v>
      </c>
      <c r="W565" s="8" t="s">
        <v>339</v>
      </c>
      <c r="X565" s="8" t="s">
        <v>1187</v>
      </c>
      <c r="Y565" s="8" t="s">
        <v>51</v>
      </c>
      <c r="Z565" s="9">
        <v>45847</v>
      </c>
      <c r="AA565" s="8" t="s">
        <v>337</v>
      </c>
      <c r="AB565" s="8" t="s">
        <v>51</v>
      </c>
      <c r="AC565" s="11" t="s">
        <v>148</v>
      </c>
      <c r="AD565" s="8" t="s">
        <v>134</v>
      </c>
      <c r="AG565" s="11" t="s">
        <v>1715</v>
      </c>
    </row>
    <row r="566" spans="4:33" ht="25.5" customHeight="1">
      <c r="D566" s="8">
        <v>554</v>
      </c>
      <c r="E566" s="8" t="s">
        <v>41</v>
      </c>
      <c r="F566" s="11">
        <v>1001033</v>
      </c>
      <c r="H566" s="8" t="s">
        <v>905</v>
      </c>
      <c r="I566" s="8" t="s">
        <v>905</v>
      </c>
      <c r="J566" s="8" t="s">
        <v>905</v>
      </c>
      <c r="K566" s="9" t="s">
        <v>905</v>
      </c>
      <c r="L566" s="8" t="s">
        <v>905</v>
      </c>
      <c r="M566" s="9">
        <v>45702</v>
      </c>
      <c r="N566" s="8" t="s">
        <v>333</v>
      </c>
      <c r="O566" s="8">
        <v>149</v>
      </c>
      <c r="P566" s="8">
        <v>0.311</v>
      </c>
      <c r="Q566" s="10" t="s">
        <v>50</v>
      </c>
      <c r="R566" s="8" t="s">
        <v>51</v>
      </c>
      <c r="S566" s="8" t="s">
        <v>7</v>
      </c>
      <c r="T566" s="8" t="s">
        <v>7</v>
      </c>
      <c r="U566" s="8" t="s">
        <v>7</v>
      </c>
      <c r="V566" s="9">
        <v>45845</v>
      </c>
      <c r="W566" s="8" t="s">
        <v>339</v>
      </c>
      <c r="X566" s="8" t="s">
        <v>1187</v>
      </c>
      <c r="Y566" s="8" t="s">
        <v>51</v>
      </c>
      <c r="Z566" s="9">
        <v>45847</v>
      </c>
      <c r="AA566" s="8" t="s">
        <v>337</v>
      </c>
      <c r="AB566" s="8" t="s">
        <v>51</v>
      </c>
      <c r="AC566" s="11" t="s">
        <v>148</v>
      </c>
      <c r="AD566" s="8" t="s">
        <v>134</v>
      </c>
      <c r="AG566" s="11" t="s">
        <v>1715</v>
      </c>
    </row>
    <row r="567" spans="4:33" ht="25.5" customHeight="1">
      <c r="D567" s="8">
        <v>555</v>
      </c>
      <c r="E567" s="8" t="s">
        <v>41</v>
      </c>
      <c r="F567" s="11">
        <v>1001034</v>
      </c>
      <c r="H567" s="8" t="s">
        <v>905</v>
      </c>
      <c r="I567" s="8" t="s">
        <v>905</v>
      </c>
      <c r="J567" s="8" t="s">
        <v>905</v>
      </c>
      <c r="K567" s="9" t="s">
        <v>905</v>
      </c>
      <c r="L567" s="8" t="s">
        <v>905</v>
      </c>
      <c r="M567" s="9">
        <v>45702</v>
      </c>
      <c r="N567" s="8" t="s">
        <v>333</v>
      </c>
      <c r="O567" s="8">
        <v>148</v>
      </c>
      <c r="P567" s="8">
        <v>0.39300000000000002</v>
      </c>
      <c r="Q567" s="10" t="s">
        <v>50</v>
      </c>
      <c r="R567" s="8" t="s">
        <v>51</v>
      </c>
      <c r="S567" s="8" t="s">
        <v>7</v>
      </c>
      <c r="T567" s="8" t="s">
        <v>7</v>
      </c>
      <c r="U567" s="8" t="s">
        <v>7</v>
      </c>
      <c r="V567" s="9">
        <v>45845</v>
      </c>
      <c r="W567" s="8" t="s">
        <v>339</v>
      </c>
      <c r="X567" s="8" t="s">
        <v>1187</v>
      </c>
      <c r="Y567" s="8" t="s">
        <v>51</v>
      </c>
      <c r="Z567" s="9">
        <v>45847</v>
      </c>
      <c r="AA567" s="8" t="s">
        <v>337</v>
      </c>
      <c r="AB567" s="8" t="s">
        <v>51</v>
      </c>
      <c r="AC567" s="11" t="s">
        <v>148</v>
      </c>
      <c r="AD567" s="8" t="s">
        <v>134</v>
      </c>
      <c r="AG567" s="11" t="s">
        <v>1715</v>
      </c>
    </row>
    <row r="568" spans="4:33" ht="25.5" customHeight="1">
      <c r="D568" s="8">
        <v>556</v>
      </c>
      <c r="E568" s="8" t="s">
        <v>41</v>
      </c>
      <c r="F568" s="11">
        <v>1001035</v>
      </c>
      <c r="G568" s="11"/>
      <c r="H568" s="8" t="s">
        <v>905</v>
      </c>
      <c r="I568" s="8" t="s">
        <v>905</v>
      </c>
      <c r="J568" s="8" t="s">
        <v>905</v>
      </c>
      <c r="K568" s="9" t="s">
        <v>905</v>
      </c>
      <c r="L568" s="8" t="s">
        <v>905</v>
      </c>
      <c r="M568" s="9">
        <v>45702</v>
      </c>
      <c r="N568" s="8" t="s">
        <v>333</v>
      </c>
      <c r="O568" s="8">
        <v>148</v>
      </c>
      <c r="P568" s="8">
        <v>0.82199999999999995</v>
      </c>
      <c r="Q568" s="8" t="s">
        <v>50</v>
      </c>
      <c r="R568" s="8" t="s">
        <v>51</v>
      </c>
      <c r="S568" s="8" t="s">
        <v>7</v>
      </c>
      <c r="T568" s="8" t="s">
        <v>7</v>
      </c>
      <c r="U568" s="8" t="s">
        <v>7</v>
      </c>
      <c r="V568" s="9">
        <v>45845</v>
      </c>
      <c r="W568" s="8" t="s">
        <v>339</v>
      </c>
      <c r="X568" s="8" t="s">
        <v>1187</v>
      </c>
      <c r="Y568" s="8" t="s">
        <v>51</v>
      </c>
      <c r="Z568" s="9">
        <v>45847</v>
      </c>
      <c r="AA568" s="8" t="s">
        <v>337</v>
      </c>
      <c r="AB568" s="8" t="s">
        <v>51</v>
      </c>
      <c r="AC568" s="11" t="s">
        <v>148</v>
      </c>
      <c r="AD568" s="11" t="s">
        <v>134</v>
      </c>
      <c r="AE568" s="11"/>
      <c r="AF568" s="11"/>
      <c r="AG568" s="11" t="s">
        <v>1707</v>
      </c>
    </row>
    <row r="569" spans="4:33" ht="25.5" customHeight="1">
      <c r="D569" s="8">
        <v>557</v>
      </c>
      <c r="E569" s="8" t="s">
        <v>41</v>
      </c>
      <c r="F569" s="11">
        <v>1001036</v>
      </c>
      <c r="H569" s="8" t="s">
        <v>905</v>
      </c>
      <c r="I569" s="8" t="s">
        <v>905</v>
      </c>
      <c r="J569" s="8" t="s">
        <v>905</v>
      </c>
      <c r="K569" s="9" t="s">
        <v>905</v>
      </c>
      <c r="L569" s="8" t="s">
        <v>905</v>
      </c>
      <c r="M569" s="9">
        <v>45702</v>
      </c>
      <c r="N569" s="8" t="s">
        <v>333</v>
      </c>
      <c r="O569" s="8">
        <v>148</v>
      </c>
      <c r="P569" s="8">
        <v>1.3260000000000001</v>
      </c>
      <c r="Q569" s="8" t="s">
        <v>50</v>
      </c>
      <c r="R569" s="8" t="s">
        <v>51</v>
      </c>
      <c r="S569" s="8" t="s">
        <v>7</v>
      </c>
      <c r="T569" s="8" t="s">
        <v>7</v>
      </c>
      <c r="U569" s="8" t="s">
        <v>7</v>
      </c>
      <c r="V569" s="9">
        <v>45845</v>
      </c>
      <c r="W569" s="8" t="s">
        <v>339</v>
      </c>
      <c r="X569" s="8" t="s">
        <v>1187</v>
      </c>
      <c r="Y569" s="8" t="s">
        <v>51</v>
      </c>
      <c r="Z569" s="9">
        <v>45847</v>
      </c>
      <c r="AA569" s="8" t="s">
        <v>337</v>
      </c>
      <c r="AB569" s="8" t="s">
        <v>51</v>
      </c>
      <c r="AC569" s="11" t="s">
        <v>148</v>
      </c>
      <c r="AD569" s="8" t="s">
        <v>134</v>
      </c>
      <c r="AG569" s="11" t="s">
        <v>1707</v>
      </c>
    </row>
    <row r="570" spans="4:33" ht="25.5" customHeight="1">
      <c r="D570" s="8">
        <v>558</v>
      </c>
      <c r="E570" s="8" t="s">
        <v>41</v>
      </c>
      <c r="F570" s="11">
        <v>1001037</v>
      </c>
      <c r="H570" s="8" t="s">
        <v>905</v>
      </c>
      <c r="I570" s="8" t="s">
        <v>905</v>
      </c>
      <c r="J570" s="8" t="s">
        <v>905</v>
      </c>
      <c r="K570" s="9" t="s">
        <v>905</v>
      </c>
      <c r="L570" s="8" t="s">
        <v>905</v>
      </c>
      <c r="M570" s="9">
        <v>45702</v>
      </c>
      <c r="N570" s="8" t="s">
        <v>333</v>
      </c>
      <c r="O570" s="8">
        <v>149</v>
      </c>
      <c r="P570" s="8">
        <v>0.28299999999999997</v>
      </c>
      <c r="Q570" s="10" t="s">
        <v>50</v>
      </c>
      <c r="R570" s="8" t="s">
        <v>51</v>
      </c>
      <c r="S570" s="8" t="s">
        <v>7</v>
      </c>
      <c r="T570" s="8" t="s">
        <v>7</v>
      </c>
      <c r="U570" s="8" t="s">
        <v>7</v>
      </c>
      <c r="V570" s="9">
        <v>45845</v>
      </c>
      <c r="W570" s="8" t="s">
        <v>339</v>
      </c>
      <c r="X570" s="8" t="s">
        <v>1187</v>
      </c>
      <c r="Y570" s="8" t="s">
        <v>51</v>
      </c>
      <c r="Z570" s="9">
        <v>45847</v>
      </c>
      <c r="AA570" s="8" t="s">
        <v>337</v>
      </c>
      <c r="AB570" s="8" t="s">
        <v>51</v>
      </c>
      <c r="AC570" s="11" t="s">
        <v>148</v>
      </c>
      <c r="AD570" s="8" t="s">
        <v>134</v>
      </c>
      <c r="AG570" s="11" t="s">
        <v>1715</v>
      </c>
    </row>
    <row r="571" spans="4:33" ht="25.5" customHeight="1">
      <c r="D571" s="8">
        <v>559</v>
      </c>
      <c r="E571" s="8" t="s">
        <v>41</v>
      </c>
      <c r="F571" s="11">
        <v>1001038</v>
      </c>
      <c r="H571" s="8" t="s">
        <v>905</v>
      </c>
      <c r="I571" s="8" t="s">
        <v>905</v>
      </c>
      <c r="J571" s="8" t="s">
        <v>905</v>
      </c>
      <c r="K571" s="9" t="s">
        <v>905</v>
      </c>
      <c r="L571" s="8" t="s">
        <v>905</v>
      </c>
      <c r="M571" s="9">
        <v>45702</v>
      </c>
      <c r="N571" s="8" t="s">
        <v>333</v>
      </c>
      <c r="O571" s="8">
        <v>149</v>
      </c>
      <c r="P571" s="8">
        <v>0.747</v>
      </c>
      <c r="Q571" s="10" t="s">
        <v>50</v>
      </c>
      <c r="R571" s="8" t="s">
        <v>51</v>
      </c>
      <c r="S571" s="8" t="s">
        <v>7</v>
      </c>
      <c r="T571" s="8" t="s">
        <v>7</v>
      </c>
      <c r="U571" s="8" t="s">
        <v>7</v>
      </c>
      <c r="V571" s="9">
        <v>45845</v>
      </c>
      <c r="W571" s="8" t="s">
        <v>339</v>
      </c>
      <c r="X571" s="8" t="s">
        <v>1187</v>
      </c>
      <c r="Y571" s="8" t="s">
        <v>51</v>
      </c>
      <c r="Z571" s="9">
        <v>45847</v>
      </c>
      <c r="AA571" s="8" t="s">
        <v>337</v>
      </c>
      <c r="AB571" s="8" t="s">
        <v>51</v>
      </c>
      <c r="AC571" s="11" t="s">
        <v>145</v>
      </c>
      <c r="AD571" s="8" t="s">
        <v>134</v>
      </c>
      <c r="AG571" s="11" t="s">
        <v>1002</v>
      </c>
    </row>
    <row r="572" spans="4:33" ht="25.5" customHeight="1">
      <c r="D572" s="8">
        <v>560</v>
      </c>
      <c r="E572" s="8" t="s">
        <v>41</v>
      </c>
      <c r="F572" s="11">
        <v>1001039</v>
      </c>
      <c r="H572" s="8" t="s">
        <v>905</v>
      </c>
      <c r="I572" s="8" t="s">
        <v>905</v>
      </c>
      <c r="J572" s="8" t="s">
        <v>905</v>
      </c>
      <c r="K572" s="8" t="s">
        <v>905</v>
      </c>
      <c r="L572" s="8" t="s">
        <v>905</v>
      </c>
      <c r="M572" s="9">
        <v>45702</v>
      </c>
      <c r="N572" s="8" t="s">
        <v>333</v>
      </c>
      <c r="O572" s="8">
        <v>149</v>
      </c>
      <c r="P572" s="8">
        <v>0.30399999999999999</v>
      </c>
      <c r="Q572" s="8" t="s">
        <v>50</v>
      </c>
      <c r="R572" s="8" t="s">
        <v>51</v>
      </c>
      <c r="S572" s="8" t="s">
        <v>7</v>
      </c>
      <c r="T572" s="8" t="s">
        <v>7</v>
      </c>
      <c r="U572" s="8" t="s">
        <v>7</v>
      </c>
      <c r="V572" s="9">
        <v>45845</v>
      </c>
      <c r="W572" s="8" t="s">
        <v>339</v>
      </c>
      <c r="X572" s="8" t="s">
        <v>1187</v>
      </c>
      <c r="Y572" s="8" t="s">
        <v>51</v>
      </c>
      <c r="Z572" s="9">
        <v>45847</v>
      </c>
      <c r="AA572" s="8" t="s">
        <v>337</v>
      </c>
      <c r="AB572" s="8" t="s">
        <v>51</v>
      </c>
      <c r="AC572" s="11" t="s">
        <v>145</v>
      </c>
      <c r="AD572" s="8" t="s">
        <v>134</v>
      </c>
      <c r="AG572" s="11" t="s">
        <v>892</v>
      </c>
    </row>
    <row r="573" spans="4:33" ht="25.5" customHeight="1">
      <c r="D573" s="8">
        <v>561</v>
      </c>
      <c r="E573" s="8" t="s">
        <v>41</v>
      </c>
      <c r="F573" s="11">
        <v>1001040</v>
      </c>
      <c r="H573" s="8" t="s">
        <v>905</v>
      </c>
      <c r="I573" s="8" t="s">
        <v>905</v>
      </c>
      <c r="J573" s="8" t="s">
        <v>905</v>
      </c>
      <c r="K573" s="8" t="s">
        <v>905</v>
      </c>
      <c r="L573" s="8" t="s">
        <v>905</v>
      </c>
      <c r="M573" s="9">
        <v>45702</v>
      </c>
      <c r="N573" s="8" t="s">
        <v>333</v>
      </c>
      <c r="O573" s="8">
        <v>148</v>
      </c>
      <c r="P573" s="8">
        <v>1.3280000000000001</v>
      </c>
      <c r="Q573" s="8" t="s">
        <v>50</v>
      </c>
      <c r="R573" s="8" t="s">
        <v>51</v>
      </c>
      <c r="S573" s="8" t="s">
        <v>7</v>
      </c>
      <c r="T573" s="8" t="s">
        <v>7</v>
      </c>
      <c r="U573" s="8" t="s">
        <v>7</v>
      </c>
      <c r="V573" s="9">
        <v>45845</v>
      </c>
      <c r="W573" s="8" t="s">
        <v>339</v>
      </c>
      <c r="X573" s="8" t="s">
        <v>1187</v>
      </c>
      <c r="Y573" s="8" t="s">
        <v>51</v>
      </c>
      <c r="Z573" s="9">
        <v>45847</v>
      </c>
      <c r="AA573" s="8" t="s">
        <v>337</v>
      </c>
      <c r="AB573" s="8" t="s">
        <v>51</v>
      </c>
      <c r="AC573" s="11" t="s">
        <v>145</v>
      </c>
      <c r="AD573" s="8" t="s">
        <v>134</v>
      </c>
      <c r="AG573" s="11" t="s">
        <v>892</v>
      </c>
    </row>
    <row r="574" spans="4:33" ht="25.5" customHeight="1">
      <c r="D574" s="8">
        <v>562</v>
      </c>
      <c r="E574" s="8" t="s">
        <v>41</v>
      </c>
      <c r="F574" s="11">
        <v>1001041</v>
      </c>
      <c r="H574" s="8" t="s">
        <v>905</v>
      </c>
      <c r="I574" s="8" t="s">
        <v>905</v>
      </c>
      <c r="J574" s="8" t="s">
        <v>905</v>
      </c>
      <c r="K574" s="8" t="s">
        <v>905</v>
      </c>
      <c r="L574" s="8" t="s">
        <v>905</v>
      </c>
      <c r="M574" s="9">
        <v>45702</v>
      </c>
      <c r="N574" s="8" t="s">
        <v>333</v>
      </c>
      <c r="O574" s="8">
        <v>146</v>
      </c>
      <c r="P574" s="8">
        <v>0.68</v>
      </c>
      <c r="Q574" s="8" t="s">
        <v>50</v>
      </c>
      <c r="R574" s="8" t="s">
        <v>51</v>
      </c>
      <c r="S574" s="8" t="s">
        <v>7</v>
      </c>
      <c r="T574" s="8" t="s">
        <v>7</v>
      </c>
      <c r="U574" s="8" t="s">
        <v>7</v>
      </c>
      <c r="V574" s="9">
        <v>45845</v>
      </c>
      <c r="W574" s="8" t="s">
        <v>339</v>
      </c>
      <c r="X574" s="8" t="s">
        <v>1187</v>
      </c>
      <c r="Y574" s="8" t="s">
        <v>51</v>
      </c>
      <c r="Z574" s="9">
        <v>45847</v>
      </c>
      <c r="AA574" s="8" t="s">
        <v>337</v>
      </c>
      <c r="AB574" s="8" t="s">
        <v>51</v>
      </c>
      <c r="AC574" s="11" t="s">
        <v>145</v>
      </c>
      <c r="AD574" s="8" t="s">
        <v>134</v>
      </c>
      <c r="AG574" s="11" t="s">
        <v>892</v>
      </c>
    </row>
    <row r="575" spans="4:33" ht="25.5" customHeight="1">
      <c r="D575" s="8">
        <v>563</v>
      </c>
      <c r="E575" s="8" t="s">
        <v>41</v>
      </c>
      <c r="F575" s="11">
        <v>1001042</v>
      </c>
      <c r="H575" s="8" t="s">
        <v>905</v>
      </c>
      <c r="I575" s="8" t="s">
        <v>905</v>
      </c>
      <c r="J575" s="8" t="s">
        <v>905</v>
      </c>
      <c r="K575" s="8" t="s">
        <v>905</v>
      </c>
      <c r="L575" s="8" t="s">
        <v>905</v>
      </c>
      <c r="M575" s="9">
        <v>45702</v>
      </c>
      <c r="N575" s="8" t="s">
        <v>333</v>
      </c>
      <c r="O575" s="8">
        <v>148</v>
      </c>
      <c r="P575" s="8">
        <v>1.913</v>
      </c>
      <c r="Q575" s="8" t="s">
        <v>50</v>
      </c>
      <c r="R575" s="8" t="s">
        <v>51</v>
      </c>
      <c r="S575" s="8" t="s">
        <v>7</v>
      </c>
      <c r="T575" s="8" t="s">
        <v>7</v>
      </c>
      <c r="U575" s="8" t="s">
        <v>7</v>
      </c>
      <c r="V575" s="9">
        <v>45845</v>
      </c>
      <c r="W575" s="8" t="s">
        <v>339</v>
      </c>
      <c r="X575" s="8" t="s">
        <v>1187</v>
      </c>
      <c r="Y575" s="8" t="s">
        <v>51</v>
      </c>
      <c r="Z575" s="9">
        <v>45847</v>
      </c>
      <c r="AA575" s="8" t="s">
        <v>337</v>
      </c>
      <c r="AB575" s="8" t="s">
        <v>51</v>
      </c>
      <c r="AC575" s="11" t="s">
        <v>145</v>
      </c>
      <c r="AD575" s="8" t="s">
        <v>134</v>
      </c>
      <c r="AG575" s="11" t="s">
        <v>892</v>
      </c>
    </row>
    <row r="576" spans="4:33" ht="25.5" customHeight="1">
      <c r="D576" s="8">
        <v>564</v>
      </c>
      <c r="E576" s="8" t="s">
        <v>41</v>
      </c>
      <c r="F576" s="11">
        <v>1001043</v>
      </c>
      <c r="H576" s="8" t="s">
        <v>905</v>
      </c>
      <c r="I576" s="8" t="s">
        <v>905</v>
      </c>
      <c r="J576" s="8" t="s">
        <v>905</v>
      </c>
      <c r="K576" s="9" t="s">
        <v>905</v>
      </c>
      <c r="L576" s="8" t="s">
        <v>905</v>
      </c>
      <c r="M576" s="9">
        <v>45702</v>
      </c>
      <c r="N576" s="8" t="s">
        <v>333</v>
      </c>
      <c r="O576" s="8">
        <v>148</v>
      </c>
      <c r="P576" s="8">
        <v>0.41399999999999998</v>
      </c>
      <c r="Q576" s="10" t="s">
        <v>50</v>
      </c>
      <c r="R576" s="8" t="s">
        <v>51</v>
      </c>
      <c r="S576" s="8" t="s">
        <v>7</v>
      </c>
      <c r="T576" s="8" t="s">
        <v>7</v>
      </c>
      <c r="U576" s="8" t="s">
        <v>7</v>
      </c>
      <c r="V576" s="9">
        <v>45845</v>
      </c>
      <c r="W576" s="8" t="s">
        <v>339</v>
      </c>
      <c r="X576" s="8" t="s">
        <v>1187</v>
      </c>
      <c r="Y576" s="8" t="s">
        <v>51</v>
      </c>
      <c r="Z576" s="9">
        <v>45847</v>
      </c>
      <c r="AA576" s="8" t="s">
        <v>337</v>
      </c>
      <c r="AB576" s="8" t="s">
        <v>51</v>
      </c>
      <c r="AC576" s="11" t="s">
        <v>145</v>
      </c>
      <c r="AD576" s="8" t="s">
        <v>134</v>
      </c>
      <c r="AG576" s="11" t="s">
        <v>1002</v>
      </c>
    </row>
    <row r="577" spans="4:33" ht="25.5" customHeight="1">
      <c r="D577" s="8">
        <v>565</v>
      </c>
      <c r="E577" s="8" t="s">
        <v>41</v>
      </c>
      <c r="F577" s="11">
        <v>1001044</v>
      </c>
      <c r="H577" s="8" t="s">
        <v>905</v>
      </c>
      <c r="I577" s="8" t="s">
        <v>905</v>
      </c>
      <c r="J577" s="8" t="s">
        <v>905</v>
      </c>
      <c r="K577" s="8" t="s">
        <v>905</v>
      </c>
      <c r="L577" s="8" t="s">
        <v>905</v>
      </c>
      <c r="M577" s="9">
        <v>45702</v>
      </c>
      <c r="N577" s="8" t="s">
        <v>333</v>
      </c>
      <c r="O577" s="8">
        <v>149</v>
      </c>
      <c r="P577" s="8">
        <v>1.2050000000000001</v>
      </c>
      <c r="Q577" s="10" t="s">
        <v>51</v>
      </c>
      <c r="R577" s="8" t="s">
        <v>51</v>
      </c>
      <c r="S577" s="8" t="s">
        <v>8</v>
      </c>
      <c r="T577" s="8" t="s">
        <v>7</v>
      </c>
      <c r="U577" s="8" t="s">
        <v>7</v>
      </c>
      <c r="V577" s="9">
        <v>45845</v>
      </c>
      <c r="W577" s="8" t="s">
        <v>339</v>
      </c>
      <c r="X577" s="8" t="s">
        <v>1187</v>
      </c>
      <c r="Y577" s="8" t="s">
        <v>51</v>
      </c>
      <c r="Z577" s="9">
        <v>45847</v>
      </c>
      <c r="AA577" s="8" t="s">
        <v>337</v>
      </c>
      <c r="AB577" s="8" t="s">
        <v>51</v>
      </c>
      <c r="AC577" s="11" t="s">
        <v>145</v>
      </c>
      <c r="AG577" s="11" t="s">
        <v>892</v>
      </c>
    </row>
    <row r="578" spans="4:33" ht="25.5" customHeight="1">
      <c r="D578" s="8">
        <v>566</v>
      </c>
      <c r="E578" s="8" t="s">
        <v>41</v>
      </c>
      <c r="F578" s="11">
        <v>1001045</v>
      </c>
      <c r="H578" s="8" t="s">
        <v>905</v>
      </c>
      <c r="I578" s="8" t="s">
        <v>905</v>
      </c>
      <c r="J578" s="8" t="s">
        <v>905</v>
      </c>
      <c r="K578" s="8" t="s">
        <v>905</v>
      </c>
      <c r="L578" s="8" t="s">
        <v>905</v>
      </c>
      <c r="M578" s="9">
        <v>45702</v>
      </c>
      <c r="N578" s="8" t="s">
        <v>333</v>
      </c>
      <c r="O578" s="8">
        <v>145</v>
      </c>
      <c r="P578" s="8">
        <v>0.85499999999999998</v>
      </c>
      <c r="Q578" s="10" t="s">
        <v>51</v>
      </c>
      <c r="R578" s="8" t="s">
        <v>51</v>
      </c>
      <c r="S578" s="8" t="s">
        <v>8</v>
      </c>
      <c r="T578" s="8" t="s">
        <v>7</v>
      </c>
      <c r="U578" s="8" t="s">
        <v>7</v>
      </c>
      <c r="V578" s="9">
        <v>45845</v>
      </c>
      <c r="W578" s="8" t="s">
        <v>339</v>
      </c>
      <c r="X578" s="8" t="s">
        <v>1187</v>
      </c>
      <c r="Y578" s="8" t="s">
        <v>51</v>
      </c>
      <c r="Z578" s="9">
        <v>45847</v>
      </c>
      <c r="AA578" s="8" t="s">
        <v>337</v>
      </c>
      <c r="AB578" s="8" t="s">
        <v>51</v>
      </c>
      <c r="AC578" s="11" t="s">
        <v>145</v>
      </c>
      <c r="AG578" s="11" t="s">
        <v>892</v>
      </c>
    </row>
    <row r="579" spans="4:33" ht="25.5" customHeight="1">
      <c r="D579" s="8">
        <v>567</v>
      </c>
      <c r="E579" s="8" t="s">
        <v>41</v>
      </c>
      <c r="F579" s="11">
        <v>1001046</v>
      </c>
      <c r="H579" s="8" t="s">
        <v>905</v>
      </c>
      <c r="I579" s="8" t="s">
        <v>905</v>
      </c>
      <c r="J579" s="8" t="s">
        <v>905</v>
      </c>
      <c r="K579" s="8" t="s">
        <v>905</v>
      </c>
      <c r="L579" s="8" t="s">
        <v>905</v>
      </c>
      <c r="M579" s="9">
        <v>45702</v>
      </c>
      <c r="N579" s="8" t="s">
        <v>333</v>
      </c>
      <c r="O579" s="8">
        <v>148</v>
      </c>
      <c r="P579" s="8">
        <v>0.60699999999999998</v>
      </c>
      <c r="Q579" s="10" t="s">
        <v>51</v>
      </c>
      <c r="R579" s="8" t="s">
        <v>51</v>
      </c>
      <c r="S579" s="8" t="s">
        <v>8</v>
      </c>
      <c r="T579" s="8" t="s">
        <v>7</v>
      </c>
      <c r="U579" s="8" t="s">
        <v>7</v>
      </c>
      <c r="V579" s="9">
        <v>45845</v>
      </c>
      <c r="W579" s="8" t="s">
        <v>339</v>
      </c>
      <c r="X579" s="8" t="s">
        <v>1187</v>
      </c>
      <c r="Y579" s="8" t="s">
        <v>51</v>
      </c>
      <c r="Z579" s="9">
        <v>45847</v>
      </c>
      <c r="AA579" s="8" t="s">
        <v>337</v>
      </c>
      <c r="AB579" s="8" t="s">
        <v>51</v>
      </c>
      <c r="AC579" s="11" t="s">
        <v>145</v>
      </c>
      <c r="AG579" s="11" t="s">
        <v>892</v>
      </c>
    </row>
    <row r="580" spans="4:33" ht="25.5" customHeight="1">
      <c r="D580" s="8">
        <v>568</v>
      </c>
      <c r="E580" s="8" t="s">
        <v>41</v>
      </c>
      <c r="F580" s="11">
        <v>1001047</v>
      </c>
      <c r="H580" s="8" t="s">
        <v>905</v>
      </c>
      <c r="I580" s="8" t="s">
        <v>905</v>
      </c>
      <c r="J580" s="8" t="s">
        <v>905</v>
      </c>
      <c r="K580" s="8" t="s">
        <v>905</v>
      </c>
      <c r="L580" s="8" t="s">
        <v>905</v>
      </c>
      <c r="M580" s="9">
        <v>45702</v>
      </c>
      <c r="N580" s="8" t="s">
        <v>333</v>
      </c>
      <c r="O580" s="8">
        <v>147</v>
      </c>
      <c r="P580" s="8">
        <v>1.421</v>
      </c>
      <c r="Q580" s="10" t="s">
        <v>51</v>
      </c>
      <c r="R580" s="8" t="s">
        <v>51</v>
      </c>
      <c r="S580" s="8" t="s">
        <v>8</v>
      </c>
      <c r="T580" s="8" t="s">
        <v>7</v>
      </c>
      <c r="U580" s="8" t="s">
        <v>7</v>
      </c>
      <c r="V580" s="9">
        <v>45845</v>
      </c>
      <c r="W580" s="8" t="s">
        <v>339</v>
      </c>
      <c r="X580" s="8" t="s">
        <v>1187</v>
      </c>
      <c r="Y580" s="8" t="s">
        <v>51</v>
      </c>
      <c r="Z580" s="9">
        <v>45847</v>
      </c>
      <c r="AA580" s="8" t="s">
        <v>337</v>
      </c>
      <c r="AB580" s="8" t="s">
        <v>51</v>
      </c>
      <c r="AC580" s="11" t="s">
        <v>145</v>
      </c>
      <c r="AG580" s="11" t="s">
        <v>892</v>
      </c>
    </row>
    <row r="581" spans="4:33" ht="25.5" customHeight="1">
      <c r="D581" s="8">
        <v>569</v>
      </c>
      <c r="E581" s="8" t="s">
        <v>41</v>
      </c>
      <c r="F581" s="11">
        <v>1001048</v>
      </c>
      <c r="H581" s="8" t="s">
        <v>905</v>
      </c>
      <c r="I581" s="8" t="s">
        <v>905</v>
      </c>
      <c r="J581" s="8" t="s">
        <v>905</v>
      </c>
      <c r="K581" s="9" t="s">
        <v>905</v>
      </c>
      <c r="L581" s="8" t="s">
        <v>905</v>
      </c>
      <c r="M581" s="9">
        <v>45702</v>
      </c>
      <c r="N581" s="8" t="s">
        <v>333</v>
      </c>
      <c r="O581" s="8">
        <v>149</v>
      </c>
      <c r="P581" s="8">
        <v>0.6</v>
      </c>
      <c r="Q581" s="8" t="s">
        <v>50</v>
      </c>
      <c r="R581" s="8" t="s">
        <v>51</v>
      </c>
      <c r="S581" s="8" t="s">
        <v>7</v>
      </c>
      <c r="V581" s="9"/>
      <c r="Z581" s="9"/>
      <c r="AC581" s="11" t="s">
        <v>280</v>
      </c>
      <c r="AD581" s="8" t="s">
        <v>322</v>
      </c>
      <c r="AG581" s="11" t="s">
        <v>892</v>
      </c>
    </row>
    <row r="582" spans="4:33" ht="25.5" customHeight="1">
      <c r="D582" s="8">
        <v>570</v>
      </c>
      <c r="E582" s="8" t="s">
        <v>41</v>
      </c>
      <c r="F582" s="11">
        <v>1001049</v>
      </c>
      <c r="H582" s="8" t="s">
        <v>905</v>
      </c>
      <c r="I582" s="8" t="s">
        <v>905</v>
      </c>
      <c r="J582" s="8" t="s">
        <v>905</v>
      </c>
      <c r="K582" s="9" t="s">
        <v>905</v>
      </c>
      <c r="L582" s="8" t="s">
        <v>905</v>
      </c>
      <c r="M582" s="9">
        <v>45702</v>
      </c>
      <c r="N582" s="8" t="s">
        <v>333</v>
      </c>
      <c r="O582" s="8">
        <v>148</v>
      </c>
      <c r="P582" s="8">
        <v>0.30299999999999999</v>
      </c>
      <c r="Q582" s="10" t="s">
        <v>51</v>
      </c>
      <c r="R582" s="8" t="s">
        <v>51</v>
      </c>
      <c r="S582" s="8" t="s">
        <v>8</v>
      </c>
      <c r="T582" s="8" t="s">
        <v>7</v>
      </c>
      <c r="U582" s="8" t="s">
        <v>7</v>
      </c>
      <c r="V582" s="9">
        <v>45845</v>
      </c>
      <c r="W582" s="8" t="s">
        <v>339</v>
      </c>
      <c r="X582" s="8" t="s">
        <v>1187</v>
      </c>
      <c r="Y582" s="8" t="s">
        <v>51</v>
      </c>
      <c r="Z582" s="9">
        <v>45847</v>
      </c>
      <c r="AA582" s="8" t="s">
        <v>337</v>
      </c>
      <c r="AB582" s="8" t="s">
        <v>51</v>
      </c>
      <c r="AC582" s="11" t="s">
        <v>145</v>
      </c>
      <c r="AD582" s="8" t="s">
        <v>322</v>
      </c>
      <c r="AG582" s="11" t="s">
        <v>892</v>
      </c>
    </row>
    <row r="583" spans="4:33" ht="25.5" customHeight="1">
      <c r="D583" s="8">
        <v>571</v>
      </c>
      <c r="E583" s="8" t="s">
        <v>41</v>
      </c>
      <c r="F583" s="11">
        <v>1001050</v>
      </c>
      <c r="H583" s="8" t="s">
        <v>905</v>
      </c>
      <c r="I583" s="8" t="s">
        <v>905</v>
      </c>
      <c r="J583" s="8" t="s">
        <v>905</v>
      </c>
      <c r="K583" s="9" t="s">
        <v>905</v>
      </c>
      <c r="L583" s="8" t="s">
        <v>905</v>
      </c>
      <c r="M583" s="9">
        <v>45702</v>
      </c>
      <c r="N583" s="8" t="s">
        <v>333</v>
      </c>
      <c r="O583" s="8">
        <v>151</v>
      </c>
      <c r="P583" s="8">
        <v>0.31</v>
      </c>
      <c r="Q583" s="8" t="s">
        <v>50</v>
      </c>
      <c r="R583" s="8" t="s">
        <v>51</v>
      </c>
      <c r="S583" s="8" t="s">
        <v>7</v>
      </c>
      <c r="V583" s="9"/>
      <c r="Z583" s="9"/>
      <c r="AC583" s="11" t="s">
        <v>280</v>
      </c>
      <c r="AG583" s="11" t="s">
        <v>892</v>
      </c>
    </row>
    <row r="584" spans="4:33" ht="25.5" customHeight="1">
      <c r="D584" s="8">
        <v>572</v>
      </c>
      <c r="E584" s="8" t="s">
        <v>41</v>
      </c>
      <c r="F584" s="11">
        <v>1001051</v>
      </c>
      <c r="H584" s="8" t="s">
        <v>905</v>
      </c>
      <c r="I584" s="8" t="s">
        <v>905</v>
      </c>
      <c r="J584" s="8" t="s">
        <v>905</v>
      </c>
      <c r="K584" s="8" t="s">
        <v>905</v>
      </c>
      <c r="L584" s="8" t="s">
        <v>905</v>
      </c>
      <c r="M584" s="9">
        <v>45702</v>
      </c>
      <c r="N584" s="8" t="s">
        <v>333</v>
      </c>
      <c r="O584" s="8">
        <v>149</v>
      </c>
      <c r="P584" s="8">
        <v>1.7110000000000001</v>
      </c>
      <c r="Q584" s="10" t="s">
        <v>51</v>
      </c>
      <c r="R584" s="8" t="s">
        <v>51</v>
      </c>
      <c r="S584" s="8" t="s">
        <v>8</v>
      </c>
      <c r="T584" s="8" t="s">
        <v>7</v>
      </c>
      <c r="U584" s="8" t="s">
        <v>7</v>
      </c>
      <c r="V584" s="9">
        <v>45845</v>
      </c>
      <c r="W584" s="8" t="s">
        <v>339</v>
      </c>
      <c r="X584" s="8" t="s">
        <v>1187</v>
      </c>
      <c r="Y584" s="8" t="s">
        <v>51</v>
      </c>
      <c r="Z584" s="9">
        <v>45847</v>
      </c>
      <c r="AA584" s="8" t="s">
        <v>337</v>
      </c>
      <c r="AB584" s="8" t="s">
        <v>51</v>
      </c>
      <c r="AC584" s="11" t="s">
        <v>145</v>
      </c>
      <c r="AG584" s="11" t="s">
        <v>892</v>
      </c>
    </row>
    <row r="585" spans="4:33" ht="25.5" customHeight="1">
      <c r="D585" s="8">
        <v>573</v>
      </c>
      <c r="E585" s="8" t="s">
        <v>41</v>
      </c>
      <c r="F585" s="11">
        <v>1001052</v>
      </c>
      <c r="H585" s="8" t="s">
        <v>905</v>
      </c>
      <c r="I585" s="8" t="s">
        <v>905</v>
      </c>
      <c r="J585" s="8" t="s">
        <v>905</v>
      </c>
      <c r="K585" s="8" t="s">
        <v>905</v>
      </c>
      <c r="L585" s="8" t="s">
        <v>905</v>
      </c>
      <c r="M585" s="9">
        <v>45702</v>
      </c>
      <c r="N585" s="8" t="s">
        <v>333</v>
      </c>
      <c r="O585" s="8">
        <v>149</v>
      </c>
      <c r="P585" s="8">
        <v>0.94699999999999995</v>
      </c>
      <c r="Q585" s="10" t="s">
        <v>51</v>
      </c>
      <c r="R585" s="8" t="s">
        <v>51</v>
      </c>
      <c r="S585" s="8" t="s">
        <v>8</v>
      </c>
      <c r="T585" s="8" t="s">
        <v>7</v>
      </c>
      <c r="U585" s="8" t="s">
        <v>7</v>
      </c>
      <c r="V585" s="9">
        <v>45845</v>
      </c>
      <c r="W585" s="8" t="s">
        <v>339</v>
      </c>
      <c r="X585" s="8" t="s">
        <v>1187</v>
      </c>
      <c r="Y585" s="8" t="s">
        <v>51</v>
      </c>
      <c r="Z585" s="9">
        <v>45847</v>
      </c>
      <c r="AA585" s="8" t="s">
        <v>337</v>
      </c>
      <c r="AB585" s="8" t="s">
        <v>51</v>
      </c>
      <c r="AC585" s="11" t="s">
        <v>145</v>
      </c>
      <c r="AG585" s="11" t="s">
        <v>892</v>
      </c>
    </row>
    <row r="586" spans="4:33" ht="25.5" customHeight="1">
      <c r="D586" s="8">
        <v>574</v>
      </c>
      <c r="E586" s="8" t="s">
        <v>41</v>
      </c>
      <c r="F586" s="11">
        <v>1001053</v>
      </c>
      <c r="H586" s="8" t="s">
        <v>905</v>
      </c>
      <c r="I586" s="8" t="s">
        <v>905</v>
      </c>
      <c r="J586" s="8" t="s">
        <v>905</v>
      </c>
      <c r="K586" s="8" t="s">
        <v>905</v>
      </c>
      <c r="L586" s="8" t="s">
        <v>905</v>
      </c>
      <c r="M586" s="9">
        <v>45702</v>
      </c>
      <c r="N586" s="8" t="s">
        <v>333</v>
      </c>
      <c r="O586" s="8">
        <v>146</v>
      </c>
      <c r="P586" s="8">
        <v>2.121</v>
      </c>
      <c r="Q586" s="10" t="s">
        <v>51</v>
      </c>
      <c r="R586" s="8" t="s">
        <v>51</v>
      </c>
      <c r="S586" s="8" t="s">
        <v>8</v>
      </c>
      <c r="T586" s="8" t="s">
        <v>7</v>
      </c>
      <c r="U586" s="8" t="s">
        <v>7</v>
      </c>
      <c r="V586" s="9">
        <v>45845</v>
      </c>
      <c r="W586" s="8" t="s">
        <v>339</v>
      </c>
      <c r="X586" s="8" t="s">
        <v>1187</v>
      </c>
      <c r="Y586" s="8" t="s">
        <v>51</v>
      </c>
      <c r="Z586" s="9">
        <v>45847</v>
      </c>
      <c r="AA586" s="8" t="s">
        <v>337</v>
      </c>
      <c r="AB586" s="8" t="s">
        <v>51</v>
      </c>
      <c r="AC586" s="11" t="s">
        <v>145</v>
      </c>
      <c r="AG586" s="11" t="s">
        <v>892</v>
      </c>
    </row>
    <row r="587" spans="4:33" ht="25.5" customHeight="1">
      <c r="D587" s="8">
        <v>575</v>
      </c>
      <c r="E587" s="8" t="s">
        <v>41</v>
      </c>
      <c r="F587" s="11">
        <v>1001054</v>
      </c>
      <c r="H587" s="8" t="s">
        <v>905</v>
      </c>
      <c r="I587" s="8" t="s">
        <v>905</v>
      </c>
      <c r="J587" s="8" t="s">
        <v>905</v>
      </c>
      <c r="K587" s="8" t="s">
        <v>905</v>
      </c>
      <c r="L587" s="8" t="s">
        <v>905</v>
      </c>
      <c r="M587" s="9">
        <v>45702</v>
      </c>
      <c r="N587" s="8" t="s">
        <v>333</v>
      </c>
      <c r="O587" s="8">
        <v>146</v>
      </c>
      <c r="P587" s="8">
        <v>0.61699999999999999</v>
      </c>
      <c r="Q587" s="10" t="s">
        <v>51</v>
      </c>
      <c r="R587" s="8" t="s">
        <v>51</v>
      </c>
      <c r="S587" s="8" t="s">
        <v>8</v>
      </c>
      <c r="T587" s="8" t="s">
        <v>7</v>
      </c>
      <c r="U587" s="8" t="s">
        <v>7</v>
      </c>
      <c r="V587" s="9">
        <v>45845</v>
      </c>
      <c r="W587" s="8" t="s">
        <v>339</v>
      </c>
      <c r="X587" s="8" t="s">
        <v>1187</v>
      </c>
      <c r="Y587" s="8" t="s">
        <v>51</v>
      </c>
      <c r="Z587" s="9">
        <v>45847</v>
      </c>
      <c r="AA587" s="8" t="s">
        <v>337</v>
      </c>
      <c r="AB587" s="8" t="s">
        <v>51</v>
      </c>
      <c r="AC587" s="11" t="s">
        <v>145</v>
      </c>
      <c r="AG587" s="11" t="s">
        <v>892</v>
      </c>
    </row>
    <row r="588" spans="4:33" ht="25.5" customHeight="1">
      <c r="D588" s="8">
        <v>576</v>
      </c>
      <c r="E588" s="8" t="s">
        <v>41</v>
      </c>
      <c r="F588" s="11">
        <v>1001055</v>
      </c>
      <c r="H588" s="8" t="s">
        <v>905</v>
      </c>
      <c r="I588" s="8" t="s">
        <v>905</v>
      </c>
      <c r="J588" s="8" t="s">
        <v>905</v>
      </c>
      <c r="K588" s="8" t="s">
        <v>905</v>
      </c>
      <c r="L588" s="8" t="s">
        <v>905</v>
      </c>
      <c r="M588" s="9">
        <v>45702</v>
      </c>
      <c r="N588" s="8" t="s">
        <v>333</v>
      </c>
      <c r="O588" s="8">
        <v>146</v>
      </c>
      <c r="P588" s="8">
        <v>1.3240000000000001</v>
      </c>
      <c r="Q588" s="10" t="s">
        <v>51</v>
      </c>
      <c r="R588" s="8" t="s">
        <v>51</v>
      </c>
      <c r="S588" s="8" t="s">
        <v>8</v>
      </c>
      <c r="T588" s="8" t="s">
        <v>7</v>
      </c>
      <c r="U588" s="8" t="s">
        <v>7</v>
      </c>
      <c r="V588" s="9">
        <v>45845</v>
      </c>
      <c r="W588" s="8" t="s">
        <v>339</v>
      </c>
      <c r="X588" s="8" t="s">
        <v>1187</v>
      </c>
      <c r="Y588" s="8" t="s">
        <v>51</v>
      </c>
      <c r="Z588" s="9">
        <v>45847</v>
      </c>
      <c r="AA588" s="8" t="s">
        <v>337</v>
      </c>
      <c r="AB588" s="8" t="s">
        <v>51</v>
      </c>
      <c r="AC588" s="11" t="s">
        <v>145</v>
      </c>
      <c r="AG588" s="11" t="s">
        <v>892</v>
      </c>
    </row>
    <row r="589" spans="4:33" ht="25.5" customHeight="1">
      <c r="D589" s="8">
        <v>577</v>
      </c>
      <c r="E589" s="8" t="s">
        <v>41</v>
      </c>
      <c r="F589" s="11">
        <v>1001056</v>
      </c>
      <c r="H589" s="8" t="s">
        <v>905</v>
      </c>
      <c r="I589" s="8" t="s">
        <v>905</v>
      </c>
      <c r="J589" s="8" t="s">
        <v>905</v>
      </c>
      <c r="K589" s="8" t="s">
        <v>905</v>
      </c>
      <c r="L589" s="8" t="s">
        <v>905</v>
      </c>
      <c r="M589" s="9">
        <v>45702</v>
      </c>
      <c r="N589" s="8" t="s">
        <v>333</v>
      </c>
      <c r="O589" s="8">
        <v>150</v>
      </c>
      <c r="P589" s="8">
        <v>0.65700000000000003</v>
      </c>
      <c r="Q589" s="10" t="s">
        <v>51</v>
      </c>
      <c r="R589" s="8" t="s">
        <v>51</v>
      </c>
      <c r="S589" s="8" t="s">
        <v>8</v>
      </c>
      <c r="T589" s="8" t="s">
        <v>7</v>
      </c>
      <c r="U589" s="8" t="s">
        <v>7</v>
      </c>
      <c r="V589" s="9">
        <v>45845</v>
      </c>
      <c r="W589" s="8" t="s">
        <v>339</v>
      </c>
      <c r="X589" s="8" t="s">
        <v>1187</v>
      </c>
      <c r="Y589" s="8" t="s">
        <v>51</v>
      </c>
      <c r="Z589" s="9">
        <v>45847</v>
      </c>
      <c r="AA589" s="8" t="s">
        <v>337</v>
      </c>
      <c r="AB589" s="8" t="s">
        <v>51</v>
      </c>
      <c r="AC589" s="11" t="s">
        <v>145</v>
      </c>
      <c r="AG589" s="11" t="s">
        <v>892</v>
      </c>
    </row>
    <row r="590" spans="4:33" ht="25.5" customHeight="1">
      <c r="D590" s="8">
        <v>578</v>
      </c>
      <c r="E590" s="8" t="s">
        <v>41</v>
      </c>
      <c r="F590" s="11">
        <v>1001057</v>
      </c>
      <c r="H590" s="8" t="s">
        <v>905</v>
      </c>
      <c r="I590" s="8" t="s">
        <v>905</v>
      </c>
      <c r="J590" s="8" t="s">
        <v>905</v>
      </c>
      <c r="K590" s="8" t="s">
        <v>905</v>
      </c>
      <c r="L590" s="8" t="s">
        <v>905</v>
      </c>
      <c r="M590" s="9">
        <v>45702</v>
      </c>
      <c r="N590" s="8" t="s">
        <v>333</v>
      </c>
      <c r="O590" s="8">
        <v>150</v>
      </c>
      <c r="P590" s="8">
        <v>3.5339999999999998</v>
      </c>
      <c r="Q590" s="10" t="s">
        <v>51</v>
      </c>
      <c r="R590" s="8" t="s">
        <v>51</v>
      </c>
      <c r="S590" s="8" t="s">
        <v>8</v>
      </c>
      <c r="T590" s="8" t="s">
        <v>7</v>
      </c>
      <c r="U590" s="8" t="s">
        <v>7</v>
      </c>
      <c r="V590" s="9">
        <v>45845</v>
      </c>
      <c r="W590" s="8" t="s">
        <v>339</v>
      </c>
      <c r="X590" s="8" t="s">
        <v>1187</v>
      </c>
      <c r="Y590" s="8" t="s">
        <v>51</v>
      </c>
      <c r="Z590" s="9">
        <v>45847</v>
      </c>
      <c r="AA590" s="8" t="s">
        <v>337</v>
      </c>
      <c r="AB590" s="8" t="s">
        <v>51</v>
      </c>
      <c r="AC590" s="11" t="s">
        <v>145</v>
      </c>
      <c r="AG590" s="11" t="s">
        <v>892</v>
      </c>
    </row>
    <row r="591" spans="4:33" ht="25.5" customHeight="1">
      <c r="D591" s="8">
        <v>579</v>
      </c>
      <c r="E591" s="8" t="s">
        <v>41</v>
      </c>
      <c r="F591" s="11">
        <v>1001058</v>
      </c>
      <c r="H591" s="8" t="s">
        <v>905</v>
      </c>
      <c r="I591" s="8" t="s">
        <v>905</v>
      </c>
      <c r="J591" s="8" t="s">
        <v>905</v>
      </c>
      <c r="K591" s="8" t="s">
        <v>905</v>
      </c>
      <c r="L591" s="8" t="s">
        <v>905</v>
      </c>
      <c r="M591" s="9">
        <v>45702</v>
      </c>
      <c r="N591" s="8" t="s">
        <v>333</v>
      </c>
      <c r="O591" s="8">
        <v>151</v>
      </c>
      <c r="P591" s="8">
        <v>0.80900000000000005</v>
      </c>
      <c r="Q591" s="10" t="s">
        <v>51</v>
      </c>
      <c r="R591" s="8" t="s">
        <v>51</v>
      </c>
      <c r="S591" s="8" t="s">
        <v>8</v>
      </c>
      <c r="T591" s="8" t="s">
        <v>7</v>
      </c>
      <c r="U591" s="8" t="s">
        <v>7</v>
      </c>
      <c r="V591" s="9">
        <v>45845</v>
      </c>
      <c r="W591" s="8" t="s">
        <v>339</v>
      </c>
      <c r="X591" s="8" t="s">
        <v>1187</v>
      </c>
      <c r="Y591" s="8" t="s">
        <v>51</v>
      </c>
      <c r="Z591" s="9">
        <v>45847</v>
      </c>
      <c r="AA591" s="8" t="s">
        <v>337</v>
      </c>
      <c r="AB591" s="8" t="s">
        <v>51</v>
      </c>
      <c r="AC591" s="11" t="s">
        <v>145</v>
      </c>
      <c r="AG591" s="11" t="s">
        <v>892</v>
      </c>
    </row>
    <row r="592" spans="4:33" ht="25.5" customHeight="1">
      <c r="D592" s="8">
        <v>580</v>
      </c>
      <c r="E592" s="8" t="s">
        <v>41</v>
      </c>
      <c r="F592" s="11">
        <v>1001059</v>
      </c>
      <c r="H592" s="8" t="s">
        <v>905</v>
      </c>
      <c r="I592" s="8" t="s">
        <v>905</v>
      </c>
      <c r="J592" s="8" t="s">
        <v>905</v>
      </c>
      <c r="K592" s="8" t="s">
        <v>905</v>
      </c>
      <c r="L592" s="8" t="s">
        <v>905</v>
      </c>
      <c r="M592" s="9">
        <v>45702</v>
      </c>
      <c r="N592" s="8" t="s">
        <v>333</v>
      </c>
      <c r="O592" s="8">
        <v>150</v>
      </c>
      <c r="P592" s="8">
        <v>1.2889999999999999</v>
      </c>
      <c r="Q592" s="10" t="s">
        <v>51</v>
      </c>
      <c r="R592" s="8" t="s">
        <v>51</v>
      </c>
      <c r="S592" s="8" t="s">
        <v>8</v>
      </c>
      <c r="T592" s="8" t="s">
        <v>7</v>
      </c>
      <c r="U592" s="8" t="s">
        <v>7</v>
      </c>
      <c r="V592" s="9">
        <v>45845</v>
      </c>
      <c r="W592" s="8" t="s">
        <v>339</v>
      </c>
      <c r="X592" s="8" t="s">
        <v>1187</v>
      </c>
      <c r="Y592" s="8" t="s">
        <v>51</v>
      </c>
      <c r="Z592" s="9">
        <v>45847</v>
      </c>
      <c r="AA592" s="8" t="s">
        <v>337</v>
      </c>
      <c r="AB592" s="8" t="s">
        <v>51</v>
      </c>
      <c r="AC592" s="11" t="s">
        <v>145</v>
      </c>
      <c r="AG592" s="11" t="s">
        <v>892</v>
      </c>
    </row>
    <row r="593" spans="4:33" ht="25.5" customHeight="1">
      <c r="D593" s="8">
        <v>581</v>
      </c>
      <c r="E593" s="8" t="s">
        <v>41</v>
      </c>
      <c r="F593" s="11">
        <v>1001060</v>
      </c>
      <c r="H593" s="8" t="s">
        <v>905</v>
      </c>
      <c r="I593" s="8" t="s">
        <v>905</v>
      </c>
      <c r="J593" s="8" t="s">
        <v>905</v>
      </c>
      <c r="K593" s="8" t="s">
        <v>905</v>
      </c>
      <c r="L593" s="8" t="s">
        <v>905</v>
      </c>
      <c r="M593" s="9">
        <v>45702</v>
      </c>
      <c r="N593" s="8" t="s">
        <v>333</v>
      </c>
      <c r="O593" s="8">
        <v>149</v>
      </c>
      <c r="P593" s="8">
        <v>0.78400000000000003</v>
      </c>
      <c r="Q593" s="10" t="s">
        <v>51</v>
      </c>
      <c r="R593" s="8" t="s">
        <v>51</v>
      </c>
      <c r="S593" s="8" t="s">
        <v>8</v>
      </c>
      <c r="T593" s="8" t="s">
        <v>7</v>
      </c>
      <c r="U593" s="8" t="s">
        <v>7</v>
      </c>
      <c r="V593" s="9">
        <v>45845</v>
      </c>
      <c r="W593" s="8" t="s">
        <v>339</v>
      </c>
      <c r="X593" s="8" t="s">
        <v>1187</v>
      </c>
      <c r="Y593" s="8" t="s">
        <v>51</v>
      </c>
      <c r="Z593" s="9">
        <v>45847</v>
      </c>
      <c r="AA593" s="8" t="s">
        <v>337</v>
      </c>
      <c r="AB593" s="8" t="s">
        <v>51</v>
      </c>
      <c r="AC593" s="11" t="s">
        <v>145</v>
      </c>
      <c r="AG593" s="11" t="s">
        <v>892</v>
      </c>
    </row>
    <row r="594" spans="4:33" ht="25.5" customHeight="1">
      <c r="D594" s="8">
        <v>582</v>
      </c>
      <c r="E594" s="8" t="s">
        <v>41</v>
      </c>
      <c r="F594" s="11">
        <v>1001061</v>
      </c>
      <c r="H594" s="8" t="s">
        <v>905</v>
      </c>
      <c r="I594" s="8" t="s">
        <v>905</v>
      </c>
      <c r="J594" s="8" t="s">
        <v>905</v>
      </c>
      <c r="K594" s="8" t="s">
        <v>905</v>
      </c>
      <c r="L594" s="8" t="s">
        <v>905</v>
      </c>
      <c r="M594" s="9">
        <v>45702</v>
      </c>
      <c r="N594" s="8" t="s">
        <v>333</v>
      </c>
      <c r="O594" s="8">
        <v>145</v>
      </c>
      <c r="P594" s="8">
        <v>1.84</v>
      </c>
      <c r="Q594" s="10" t="s">
        <v>51</v>
      </c>
      <c r="R594" s="8" t="s">
        <v>51</v>
      </c>
      <c r="S594" s="8" t="s">
        <v>8</v>
      </c>
      <c r="T594" s="8" t="s">
        <v>7</v>
      </c>
      <c r="U594" s="8" t="s">
        <v>7</v>
      </c>
      <c r="V594" s="9">
        <v>45845</v>
      </c>
      <c r="W594" s="8" t="s">
        <v>339</v>
      </c>
      <c r="X594" s="8" t="s">
        <v>1187</v>
      </c>
      <c r="Y594" s="8" t="s">
        <v>51</v>
      </c>
      <c r="Z594" s="9">
        <v>45847</v>
      </c>
      <c r="AA594" s="8" t="s">
        <v>337</v>
      </c>
      <c r="AB594" s="8" t="s">
        <v>51</v>
      </c>
      <c r="AC594" s="11" t="s">
        <v>145</v>
      </c>
      <c r="AG594" s="11" t="s">
        <v>892</v>
      </c>
    </row>
    <row r="595" spans="4:33" ht="25.5" customHeight="1">
      <c r="D595" s="8">
        <v>583</v>
      </c>
      <c r="E595" s="8" t="s">
        <v>41</v>
      </c>
      <c r="F595" s="11">
        <v>1001062</v>
      </c>
      <c r="H595" s="8" t="s">
        <v>905</v>
      </c>
      <c r="I595" s="8" t="s">
        <v>905</v>
      </c>
      <c r="J595" s="8" t="s">
        <v>905</v>
      </c>
      <c r="K595" s="8" t="s">
        <v>905</v>
      </c>
      <c r="L595" s="8" t="s">
        <v>905</v>
      </c>
      <c r="M595" s="9">
        <v>45702</v>
      </c>
      <c r="N595" s="8" t="s">
        <v>333</v>
      </c>
      <c r="O595" s="8">
        <v>148</v>
      </c>
      <c r="P595" s="8">
        <v>0.91900000000000004</v>
      </c>
      <c r="Q595" s="10" t="s">
        <v>51</v>
      </c>
      <c r="R595" s="8" t="s">
        <v>51</v>
      </c>
      <c r="S595" s="8" t="s">
        <v>8</v>
      </c>
      <c r="T595" s="8" t="s">
        <v>7</v>
      </c>
      <c r="U595" s="8" t="s">
        <v>7</v>
      </c>
      <c r="V595" s="9">
        <v>45845</v>
      </c>
      <c r="W595" s="8" t="s">
        <v>339</v>
      </c>
      <c r="X595" s="8" t="s">
        <v>1187</v>
      </c>
      <c r="Y595" s="8" t="s">
        <v>51</v>
      </c>
      <c r="Z595" s="9">
        <v>45847</v>
      </c>
      <c r="AA595" s="8" t="s">
        <v>337</v>
      </c>
      <c r="AB595" s="8" t="s">
        <v>51</v>
      </c>
      <c r="AC595" s="11" t="s">
        <v>145</v>
      </c>
      <c r="AG595" s="11" t="s">
        <v>892</v>
      </c>
    </row>
    <row r="596" spans="4:33" ht="25.5" customHeight="1">
      <c r="D596" s="8">
        <v>584</v>
      </c>
      <c r="E596" s="8" t="s">
        <v>41</v>
      </c>
      <c r="F596" s="11">
        <v>1001063</v>
      </c>
      <c r="H596" s="8" t="s">
        <v>905</v>
      </c>
      <c r="I596" s="8" t="s">
        <v>905</v>
      </c>
      <c r="J596" s="8" t="s">
        <v>905</v>
      </c>
      <c r="K596" s="8" t="s">
        <v>905</v>
      </c>
      <c r="L596" s="8" t="s">
        <v>905</v>
      </c>
      <c r="M596" s="9">
        <v>45702</v>
      </c>
      <c r="N596" s="8" t="s">
        <v>333</v>
      </c>
      <c r="O596" s="8">
        <v>149</v>
      </c>
      <c r="P596" s="8">
        <v>1.768</v>
      </c>
      <c r="Q596" s="10" t="s">
        <v>51</v>
      </c>
      <c r="R596" s="8" t="s">
        <v>51</v>
      </c>
      <c r="S596" s="8" t="s">
        <v>8</v>
      </c>
      <c r="T596" s="8" t="s">
        <v>7</v>
      </c>
      <c r="U596" s="8" t="s">
        <v>7</v>
      </c>
      <c r="V596" s="9">
        <v>45845</v>
      </c>
      <c r="W596" s="8" t="s">
        <v>339</v>
      </c>
      <c r="X596" s="8" t="s">
        <v>1187</v>
      </c>
      <c r="Y596" s="8" t="s">
        <v>51</v>
      </c>
      <c r="Z596" s="9">
        <v>45847</v>
      </c>
      <c r="AA596" s="8" t="s">
        <v>337</v>
      </c>
      <c r="AB596" s="8" t="s">
        <v>51</v>
      </c>
      <c r="AC596" s="11" t="s">
        <v>145</v>
      </c>
      <c r="AG596" s="11" t="s">
        <v>892</v>
      </c>
    </row>
    <row r="597" spans="4:33" ht="25.5" customHeight="1">
      <c r="D597" s="8">
        <v>585</v>
      </c>
      <c r="E597" s="8" t="s">
        <v>41</v>
      </c>
      <c r="F597" s="11">
        <v>1001064</v>
      </c>
      <c r="H597" s="8" t="s">
        <v>905</v>
      </c>
      <c r="I597" s="8" t="s">
        <v>905</v>
      </c>
      <c r="J597" s="8" t="s">
        <v>905</v>
      </c>
      <c r="K597" s="8" t="s">
        <v>905</v>
      </c>
      <c r="L597" s="8" t="s">
        <v>905</v>
      </c>
      <c r="M597" s="9">
        <v>45702</v>
      </c>
      <c r="N597" s="8" t="s">
        <v>333</v>
      </c>
      <c r="O597" s="8">
        <v>147</v>
      </c>
      <c r="P597" s="8">
        <v>0.69199999999999995</v>
      </c>
      <c r="Q597" s="10" t="s">
        <v>51</v>
      </c>
      <c r="R597" s="8" t="s">
        <v>51</v>
      </c>
      <c r="S597" s="8" t="s">
        <v>8</v>
      </c>
      <c r="T597" s="8" t="s">
        <v>7</v>
      </c>
      <c r="U597" s="8" t="s">
        <v>7</v>
      </c>
      <c r="V597" s="9">
        <v>45845</v>
      </c>
      <c r="W597" s="8" t="s">
        <v>339</v>
      </c>
      <c r="X597" s="8" t="s">
        <v>1187</v>
      </c>
      <c r="Y597" s="8" t="s">
        <v>51</v>
      </c>
      <c r="Z597" s="9">
        <v>45847</v>
      </c>
      <c r="AA597" s="8" t="s">
        <v>337</v>
      </c>
      <c r="AB597" s="8" t="s">
        <v>51</v>
      </c>
      <c r="AC597" s="11" t="s">
        <v>145</v>
      </c>
      <c r="AG597" s="11" t="s">
        <v>892</v>
      </c>
    </row>
    <row r="598" spans="4:33" ht="25.5" customHeight="1">
      <c r="D598" s="8">
        <v>586</v>
      </c>
      <c r="E598" s="8" t="s">
        <v>41</v>
      </c>
      <c r="F598" s="11">
        <v>1001065</v>
      </c>
      <c r="H598" s="8" t="s">
        <v>905</v>
      </c>
      <c r="I598" s="8" t="s">
        <v>905</v>
      </c>
      <c r="J598" s="8" t="s">
        <v>905</v>
      </c>
      <c r="K598" s="8" t="s">
        <v>905</v>
      </c>
      <c r="L598" s="8" t="s">
        <v>905</v>
      </c>
      <c r="M598" s="9">
        <v>45702</v>
      </c>
      <c r="N598" s="8" t="s">
        <v>333</v>
      </c>
      <c r="O598" s="8">
        <v>144</v>
      </c>
      <c r="P598" s="8">
        <v>0.72499999999999998</v>
      </c>
      <c r="Q598" s="10" t="s">
        <v>51</v>
      </c>
      <c r="R598" s="8" t="s">
        <v>51</v>
      </c>
      <c r="S598" s="8" t="s">
        <v>8</v>
      </c>
      <c r="T598" s="8" t="s">
        <v>7</v>
      </c>
      <c r="U598" s="8" t="s">
        <v>7</v>
      </c>
      <c r="V598" s="9">
        <v>45845</v>
      </c>
      <c r="W598" s="8" t="s">
        <v>339</v>
      </c>
      <c r="X598" s="8" t="s">
        <v>1187</v>
      </c>
      <c r="Y598" s="8" t="s">
        <v>51</v>
      </c>
      <c r="Z598" s="9">
        <v>45847</v>
      </c>
      <c r="AA598" s="8" t="s">
        <v>337</v>
      </c>
      <c r="AB598" s="8" t="s">
        <v>51</v>
      </c>
      <c r="AC598" s="11" t="s">
        <v>145</v>
      </c>
      <c r="AG598" s="11" t="s">
        <v>892</v>
      </c>
    </row>
    <row r="599" spans="4:33" ht="25.5" customHeight="1">
      <c r="D599" s="8">
        <v>587</v>
      </c>
      <c r="E599" s="8" t="s">
        <v>41</v>
      </c>
      <c r="F599" s="11">
        <v>1001066</v>
      </c>
      <c r="H599" s="8" t="s">
        <v>905</v>
      </c>
      <c r="I599" s="8" t="s">
        <v>905</v>
      </c>
      <c r="J599" s="8" t="s">
        <v>905</v>
      </c>
      <c r="K599" s="8" t="s">
        <v>905</v>
      </c>
      <c r="L599" s="8" t="s">
        <v>905</v>
      </c>
      <c r="M599" s="9">
        <v>45702</v>
      </c>
      <c r="N599" s="8" t="s">
        <v>333</v>
      </c>
      <c r="O599" s="8">
        <v>145</v>
      </c>
      <c r="P599" s="8">
        <v>1.1839999999999999</v>
      </c>
      <c r="Q599" s="10" t="s">
        <v>51</v>
      </c>
      <c r="R599" s="8" t="s">
        <v>51</v>
      </c>
      <c r="S599" s="8" t="s">
        <v>8</v>
      </c>
      <c r="T599" s="8" t="s">
        <v>7</v>
      </c>
      <c r="U599" s="8" t="s">
        <v>7</v>
      </c>
      <c r="V599" s="9">
        <v>45845</v>
      </c>
      <c r="W599" s="8" t="s">
        <v>339</v>
      </c>
      <c r="X599" s="8" t="s">
        <v>1187</v>
      </c>
      <c r="Y599" s="8" t="s">
        <v>51</v>
      </c>
      <c r="Z599" s="9">
        <v>45847</v>
      </c>
      <c r="AA599" s="8" t="s">
        <v>337</v>
      </c>
      <c r="AB599" s="8" t="s">
        <v>51</v>
      </c>
      <c r="AC599" s="11" t="s">
        <v>145</v>
      </c>
      <c r="AG599" s="11" t="s">
        <v>892</v>
      </c>
    </row>
    <row r="600" spans="4:33" ht="25.5" customHeight="1">
      <c r="D600" s="8">
        <v>588</v>
      </c>
      <c r="E600" s="8" t="s">
        <v>41</v>
      </c>
      <c r="F600" s="11">
        <v>1001067</v>
      </c>
      <c r="H600" s="8" t="s">
        <v>905</v>
      </c>
      <c r="I600" s="8" t="s">
        <v>905</v>
      </c>
      <c r="J600" s="8" t="s">
        <v>905</v>
      </c>
      <c r="K600" s="8" t="s">
        <v>905</v>
      </c>
      <c r="L600" s="8" t="s">
        <v>905</v>
      </c>
      <c r="M600" s="9">
        <v>45702</v>
      </c>
      <c r="N600" s="8" t="s">
        <v>333</v>
      </c>
      <c r="O600" s="8">
        <v>149</v>
      </c>
      <c r="P600" s="8">
        <v>0.37</v>
      </c>
      <c r="Q600" s="10" t="s">
        <v>51</v>
      </c>
      <c r="R600" s="8" t="s">
        <v>51</v>
      </c>
      <c r="S600" s="8" t="s">
        <v>8</v>
      </c>
      <c r="T600" s="8" t="s">
        <v>7</v>
      </c>
      <c r="U600" s="8" t="s">
        <v>7</v>
      </c>
      <c r="V600" s="9">
        <v>45845</v>
      </c>
      <c r="W600" s="8" t="s">
        <v>339</v>
      </c>
      <c r="X600" s="8" t="s">
        <v>1187</v>
      </c>
      <c r="Y600" s="8" t="s">
        <v>51</v>
      </c>
      <c r="Z600" s="9">
        <v>45847</v>
      </c>
      <c r="AA600" s="8" t="s">
        <v>337</v>
      </c>
      <c r="AB600" s="8" t="s">
        <v>51</v>
      </c>
      <c r="AC600" s="11" t="s">
        <v>145</v>
      </c>
      <c r="AG600" s="11" t="s">
        <v>892</v>
      </c>
    </row>
    <row r="601" spans="4:33" ht="25.5" customHeight="1">
      <c r="D601" s="8">
        <v>589</v>
      </c>
      <c r="E601" s="8" t="s">
        <v>41</v>
      </c>
      <c r="F601" s="11">
        <v>1001068</v>
      </c>
      <c r="H601" s="8" t="s">
        <v>905</v>
      </c>
      <c r="I601" s="8" t="s">
        <v>905</v>
      </c>
      <c r="J601" s="8" t="s">
        <v>905</v>
      </c>
      <c r="K601" s="8" t="s">
        <v>905</v>
      </c>
      <c r="L601" s="8" t="s">
        <v>905</v>
      </c>
      <c r="M601" s="9">
        <v>45702</v>
      </c>
      <c r="N601" s="8" t="s">
        <v>333</v>
      </c>
      <c r="O601" s="8">
        <v>150</v>
      </c>
      <c r="P601" s="8">
        <v>0.59099999999999997</v>
      </c>
      <c r="Q601" s="10" t="s">
        <v>51</v>
      </c>
      <c r="R601" s="8" t="s">
        <v>51</v>
      </c>
      <c r="S601" s="8" t="s">
        <v>8</v>
      </c>
      <c r="T601" s="8" t="s">
        <v>7</v>
      </c>
      <c r="U601" s="8" t="s">
        <v>7</v>
      </c>
      <c r="V601" s="9">
        <v>45845</v>
      </c>
      <c r="W601" s="8" t="s">
        <v>339</v>
      </c>
      <c r="X601" s="8" t="s">
        <v>1187</v>
      </c>
      <c r="Y601" s="8" t="s">
        <v>51</v>
      </c>
      <c r="Z601" s="9">
        <v>45847</v>
      </c>
      <c r="AA601" s="8" t="s">
        <v>337</v>
      </c>
      <c r="AB601" s="8" t="s">
        <v>51</v>
      </c>
      <c r="AC601" s="11" t="s">
        <v>145</v>
      </c>
      <c r="AG601" s="11" t="s">
        <v>892</v>
      </c>
    </row>
    <row r="602" spans="4:33" ht="25.5" customHeight="1">
      <c r="D602" s="8">
        <v>590</v>
      </c>
      <c r="E602" s="8" t="s">
        <v>41</v>
      </c>
      <c r="F602" s="11">
        <v>1001069</v>
      </c>
      <c r="H602" s="8" t="s">
        <v>905</v>
      </c>
      <c r="I602" s="8" t="s">
        <v>905</v>
      </c>
      <c r="J602" s="8" t="s">
        <v>905</v>
      </c>
      <c r="K602" s="8" t="s">
        <v>905</v>
      </c>
      <c r="L602" s="8" t="s">
        <v>905</v>
      </c>
      <c r="M602" s="9">
        <v>45702</v>
      </c>
      <c r="N602" s="8" t="s">
        <v>333</v>
      </c>
      <c r="O602" s="8">
        <v>150</v>
      </c>
      <c r="P602" s="8">
        <v>4.194</v>
      </c>
      <c r="Q602" s="10" t="s">
        <v>51</v>
      </c>
      <c r="R602" s="8" t="s">
        <v>51</v>
      </c>
      <c r="S602" s="8" t="s">
        <v>8</v>
      </c>
      <c r="T602" s="8" t="s">
        <v>7</v>
      </c>
      <c r="U602" s="8" t="s">
        <v>7</v>
      </c>
      <c r="V602" s="9">
        <v>45845</v>
      </c>
      <c r="W602" s="8" t="s">
        <v>339</v>
      </c>
      <c r="X602" s="8" t="s">
        <v>1187</v>
      </c>
      <c r="Y602" s="8" t="s">
        <v>51</v>
      </c>
      <c r="Z602" s="9">
        <v>45847</v>
      </c>
      <c r="AA602" s="8" t="s">
        <v>337</v>
      </c>
      <c r="AB602" s="8" t="s">
        <v>51</v>
      </c>
      <c r="AC602" s="11" t="s">
        <v>145</v>
      </c>
      <c r="AG602" s="11" t="s">
        <v>892</v>
      </c>
    </row>
    <row r="603" spans="4:33" ht="25.5" customHeight="1">
      <c r="D603" s="8">
        <v>591</v>
      </c>
      <c r="E603" s="8" t="s">
        <v>41</v>
      </c>
      <c r="F603" s="11">
        <v>1001070</v>
      </c>
      <c r="H603" s="8" t="s">
        <v>905</v>
      </c>
      <c r="I603" s="8" t="s">
        <v>905</v>
      </c>
      <c r="J603" s="8" t="s">
        <v>905</v>
      </c>
      <c r="K603" s="8" t="s">
        <v>905</v>
      </c>
      <c r="L603" s="8" t="s">
        <v>905</v>
      </c>
      <c r="M603" s="9">
        <v>45702</v>
      </c>
      <c r="N603" s="8" t="s">
        <v>333</v>
      </c>
      <c r="O603" s="8">
        <v>149</v>
      </c>
      <c r="P603" s="8">
        <v>4.4130000000000003</v>
      </c>
      <c r="Q603" s="10" t="s">
        <v>51</v>
      </c>
      <c r="R603" s="8" t="s">
        <v>51</v>
      </c>
      <c r="S603" s="8" t="s">
        <v>8</v>
      </c>
      <c r="T603" s="8" t="s">
        <v>7</v>
      </c>
      <c r="U603" s="8" t="s">
        <v>7</v>
      </c>
      <c r="V603" s="9">
        <v>45845</v>
      </c>
      <c r="W603" s="8" t="s">
        <v>339</v>
      </c>
      <c r="X603" s="8" t="s">
        <v>1187</v>
      </c>
      <c r="Y603" s="8" t="s">
        <v>51</v>
      </c>
      <c r="Z603" s="9">
        <v>45847</v>
      </c>
      <c r="AA603" s="8" t="s">
        <v>337</v>
      </c>
      <c r="AB603" s="8" t="s">
        <v>51</v>
      </c>
      <c r="AC603" s="11" t="s">
        <v>145</v>
      </c>
      <c r="AG603" s="11" t="s">
        <v>892</v>
      </c>
    </row>
    <row r="604" spans="4:33" ht="25.5" customHeight="1">
      <c r="D604" s="8">
        <v>592</v>
      </c>
      <c r="E604" s="8" t="s">
        <v>41</v>
      </c>
      <c r="F604" s="11">
        <v>1001071</v>
      </c>
      <c r="H604" s="8" t="s">
        <v>905</v>
      </c>
      <c r="I604" s="8" t="s">
        <v>905</v>
      </c>
      <c r="J604" s="8" t="s">
        <v>905</v>
      </c>
      <c r="K604" s="8" t="s">
        <v>905</v>
      </c>
      <c r="L604" s="8" t="s">
        <v>905</v>
      </c>
      <c r="M604" s="9">
        <v>45702</v>
      </c>
      <c r="N604" s="8" t="s">
        <v>333</v>
      </c>
      <c r="O604" s="8">
        <v>144</v>
      </c>
      <c r="P604" s="8">
        <v>1.923</v>
      </c>
      <c r="Q604" s="10" t="s">
        <v>51</v>
      </c>
      <c r="R604" s="8" t="s">
        <v>51</v>
      </c>
      <c r="S604" s="8" t="s">
        <v>8</v>
      </c>
      <c r="T604" s="8" t="s">
        <v>7</v>
      </c>
      <c r="U604" s="8" t="s">
        <v>7</v>
      </c>
      <c r="V604" s="9">
        <v>45845</v>
      </c>
      <c r="W604" s="8" t="s">
        <v>339</v>
      </c>
      <c r="X604" s="8" t="s">
        <v>1187</v>
      </c>
      <c r="Y604" s="8" t="s">
        <v>51</v>
      </c>
      <c r="Z604" s="9">
        <v>45847</v>
      </c>
      <c r="AA604" s="8" t="s">
        <v>337</v>
      </c>
      <c r="AB604" s="8" t="s">
        <v>51</v>
      </c>
      <c r="AC604" s="11" t="s">
        <v>145</v>
      </c>
      <c r="AG604" s="11" t="s">
        <v>892</v>
      </c>
    </row>
    <row r="605" spans="4:33" ht="25.5" customHeight="1">
      <c r="D605" s="8">
        <v>593</v>
      </c>
      <c r="E605" s="8" t="s">
        <v>41</v>
      </c>
      <c r="F605" s="11">
        <v>1001072</v>
      </c>
      <c r="H605" s="8" t="s">
        <v>905</v>
      </c>
      <c r="I605" s="8" t="s">
        <v>905</v>
      </c>
      <c r="J605" s="8" t="s">
        <v>905</v>
      </c>
      <c r="K605" s="8" t="s">
        <v>905</v>
      </c>
      <c r="L605" s="8" t="s">
        <v>905</v>
      </c>
      <c r="M605" s="9">
        <v>45702</v>
      </c>
      <c r="N605" s="8" t="s">
        <v>333</v>
      </c>
      <c r="O605" s="8">
        <v>148</v>
      </c>
      <c r="P605" s="8">
        <v>3.56</v>
      </c>
      <c r="Q605" s="10" t="s">
        <v>51</v>
      </c>
      <c r="R605" s="8" t="s">
        <v>51</v>
      </c>
      <c r="S605" s="8" t="s">
        <v>8</v>
      </c>
      <c r="T605" s="8" t="s">
        <v>7</v>
      </c>
      <c r="U605" s="8" t="s">
        <v>7</v>
      </c>
      <c r="V605" s="9">
        <v>45845</v>
      </c>
      <c r="W605" s="8" t="s">
        <v>339</v>
      </c>
      <c r="X605" s="8" t="s">
        <v>1187</v>
      </c>
      <c r="Y605" s="8" t="s">
        <v>51</v>
      </c>
      <c r="Z605" s="9">
        <v>45847</v>
      </c>
      <c r="AA605" s="8" t="s">
        <v>337</v>
      </c>
      <c r="AB605" s="8" t="s">
        <v>51</v>
      </c>
      <c r="AC605" s="11" t="s">
        <v>145</v>
      </c>
      <c r="AG605" s="11" t="s">
        <v>892</v>
      </c>
    </row>
    <row r="606" spans="4:33" ht="25.5" customHeight="1">
      <c r="D606" s="8">
        <v>594</v>
      </c>
      <c r="E606" s="8" t="s">
        <v>41</v>
      </c>
      <c r="F606" s="11">
        <v>1001073</v>
      </c>
      <c r="H606" s="8" t="s">
        <v>905</v>
      </c>
      <c r="I606" s="8" t="s">
        <v>905</v>
      </c>
      <c r="J606" s="8" t="s">
        <v>905</v>
      </c>
      <c r="K606" s="8" t="s">
        <v>905</v>
      </c>
      <c r="L606" s="8" t="s">
        <v>905</v>
      </c>
      <c r="M606" s="9">
        <v>45702</v>
      </c>
      <c r="N606" s="8" t="s">
        <v>333</v>
      </c>
      <c r="O606" s="8">
        <v>150</v>
      </c>
      <c r="P606" s="8">
        <v>1.6180000000000001</v>
      </c>
      <c r="Q606" s="10" t="s">
        <v>51</v>
      </c>
      <c r="R606" s="8" t="s">
        <v>51</v>
      </c>
      <c r="S606" s="8" t="s">
        <v>8</v>
      </c>
      <c r="T606" s="8" t="s">
        <v>7</v>
      </c>
      <c r="U606" s="8" t="s">
        <v>7</v>
      </c>
      <c r="V606" s="9">
        <v>45845</v>
      </c>
      <c r="W606" s="8" t="s">
        <v>339</v>
      </c>
      <c r="X606" s="8" t="s">
        <v>1187</v>
      </c>
      <c r="Y606" s="8" t="s">
        <v>51</v>
      </c>
      <c r="Z606" s="9">
        <v>45847</v>
      </c>
      <c r="AA606" s="8" t="s">
        <v>337</v>
      </c>
      <c r="AB606" s="8" t="s">
        <v>51</v>
      </c>
      <c r="AC606" s="11" t="s">
        <v>145</v>
      </c>
      <c r="AG606" s="11" t="s">
        <v>892</v>
      </c>
    </row>
    <row r="607" spans="4:33" ht="25.5" customHeight="1">
      <c r="D607" s="8">
        <v>595</v>
      </c>
      <c r="E607" s="8" t="s">
        <v>41</v>
      </c>
      <c r="F607" s="11">
        <v>1001074</v>
      </c>
      <c r="H607" s="8" t="s">
        <v>905</v>
      </c>
      <c r="I607" s="8" t="s">
        <v>905</v>
      </c>
      <c r="J607" s="8" t="s">
        <v>905</v>
      </c>
      <c r="K607" s="8" t="s">
        <v>905</v>
      </c>
      <c r="L607" s="8" t="s">
        <v>905</v>
      </c>
      <c r="M607" s="9">
        <v>45702</v>
      </c>
      <c r="N607" s="8" t="s">
        <v>333</v>
      </c>
      <c r="O607" s="8">
        <v>145</v>
      </c>
      <c r="P607" s="8">
        <v>0.43099999999999999</v>
      </c>
      <c r="Q607" s="10" t="s">
        <v>51</v>
      </c>
      <c r="R607" s="8" t="s">
        <v>51</v>
      </c>
      <c r="S607" s="8" t="s">
        <v>8</v>
      </c>
      <c r="T607" s="8" t="s">
        <v>7</v>
      </c>
      <c r="U607" s="8" t="s">
        <v>7</v>
      </c>
      <c r="V607" s="9">
        <v>45845</v>
      </c>
      <c r="W607" s="8" t="s">
        <v>339</v>
      </c>
      <c r="X607" s="8" t="s">
        <v>1187</v>
      </c>
      <c r="Y607" s="8" t="s">
        <v>51</v>
      </c>
      <c r="Z607" s="9">
        <v>45847</v>
      </c>
      <c r="AA607" s="8" t="s">
        <v>337</v>
      </c>
      <c r="AB607" s="8" t="s">
        <v>51</v>
      </c>
      <c r="AC607" s="11" t="s">
        <v>145</v>
      </c>
      <c r="AG607" s="11" t="s">
        <v>892</v>
      </c>
    </row>
    <row r="608" spans="4:33" ht="25.5" customHeight="1">
      <c r="D608" s="8">
        <v>596</v>
      </c>
      <c r="E608" s="8" t="s">
        <v>41</v>
      </c>
      <c r="F608" s="11">
        <v>1001075</v>
      </c>
      <c r="H608" s="8" t="s">
        <v>905</v>
      </c>
      <c r="I608" s="8" t="s">
        <v>905</v>
      </c>
      <c r="J608" s="8" t="s">
        <v>905</v>
      </c>
      <c r="K608" s="8" t="s">
        <v>905</v>
      </c>
      <c r="L608" s="8" t="s">
        <v>905</v>
      </c>
      <c r="M608" s="9">
        <v>45702</v>
      </c>
      <c r="N608" s="8" t="s">
        <v>333</v>
      </c>
      <c r="O608" s="8">
        <v>145</v>
      </c>
      <c r="P608" s="8">
        <v>2.59</v>
      </c>
      <c r="Q608" s="10" t="s">
        <v>51</v>
      </c>
      <c r="R608" s="8" t="s">
        <v>51</v>
      </c>
      <c r="S608" s="8" t="s">
        <v>8</v>
      </c>
      <c r="T608" s="8" t="s">
        <v>7</v>
      </c>
      <c r="U608" s="8" t="s">
        <v>7</v>
      </c>
      <c r="V608" s="9">
        <v>45845</v>
      </c>
      <c r="W608" s="8" t="s">
        <v>339</v>
      </c>
      <c r="X608" s="8" t="s">
        <v>1187</v>
      </c>
      <c r="Y608" s="8" t="s">
        <v>51</v>
      </c>
      <c r="Z608" s="9">
        <v>45847</v>
      </c>
      <c r="AA608" s="8" t="s">
        <v>337</v>
      </c>
      <c r="AB608" s="8" t="s">
        <v>51</v>
      </c>
      <c r="AC608" s="11" t="s">
        <v>145</v>
      </c>
      <c r="AG608" s="11" t="s">
        <v>892</v>
      </c>
    </row>
    <row r="609" spans="4:33" ht="25.5" customHeight="1">
      <c r="D609" s="8">
        <v>597</v>
      </c>
      <c r="E609" s="8" t="s">
        <v>41</v>
      </c>
      <c r="F609" s="11">
        <v>1001076</v>
      </c>
      <c r="H609" s="8" t="s">
        <v>905</v>
      </c>
      <c r="I609" s="8" t="s">
        <v>905</v>
      </c>
      <c r="J609" s="8" t="s">
        <v>905</v>
      </c>
      <c r="K609" s="8" t="s">
        <v>905</v>
      </c>
      <c r="L609" s="8" t="s">
        <v>905</v>
      </c>
      <c r="M609" s="9">
        <v>45702</v>
      </c>
      <c r="N609" s="8" t="s">
        <v>333</v>
      </c>
      <c r="O609" s="8">
        <v>150</v>
      </c>
      <c r="P609" s="8">
        <v>0.28399999999999997</v>
      </c>
      <c r="Q609" s="10" t="s">
        <v>51</v>
      </c>
      <c r="R609" s="8" t="s">
        <v>51</v>
      </c>
      <c r="S609" s="8" t="s">
        <v>8</v>
      </c>
      <c r="T609" s="8" t="s">
        <v>7</v>
      </c>
      <c r="U609" s="8" t="s">
        <v>7</v>
      </c>
      <c r="V609" s="9">
        <v>45845</v>
      </c>
      <c r="W609" s="8" t="s">
        <v>339</v>
      </c>
      <c r="X609" s="8" t="s">
        <v>1187</v>
      </c>
      <c r="Y609" s="8" t="s">
        <v>51</v>
      </c>
      <c r="Z609" s="9">
        <v>45847</v>
      </c>
      <c r="AA609" s="8" t="s">
        <v>337</v>
      </c>
      <c r="AB609" s="8" t="s">
        <v>51</v>
      </c>
      <c r="AC609" s="11" t="s">
        <v>145</v>
      </c>
      <c r="AG609" s="11" t="s">
        <v>892</v>
      </c>
    </row>
    <row r="610" spans="4:33" ht="25.5" customHeight="1">
      <c r="D610" s="8">
        <v>598</v>
      </c>
      <c r="E610" s="8" t="s">
        <v>41</v>
      </c>
      <c r="F610" s="11">
        <v>1001077</v>
      </c>
      <c r="H610" s="8" t="s">
        <v>905</v>
      </c>
      <c r="I610" s="8" t="s">
        <v>905</v>
      </c>
      <c r="J610" s="8" t="s">
        <v>905</v>
      </c>
      <c r="K610" s="8" t="s">
        <v>905</v>
      </c>
      <c r="L610" s="8" t="s">
        <v>905</v>
      </c>
      <c r="M610" s="9">
        <v>45702</v>
      </c>
      <c r="N610" s="8" t="s">
        <v>333</v>
      </c>
      <c r="O610" s="8">
        <v>150</v>
      </c>
      <c r="P610" s="8">
        <v>0.45500000000000002</v>
      </c>
      <c r="Q610" s="10" t="s">
        <v>51</v>
      </c>
      <c r="R610" s="8" t="s">
        <v>51</v>
      </c>
      <c r="S610" s="8" t="s">
        <v>8</v>
      </c>
      <c r="T610" s="8" t="s">
        <v>7</v>
      </c>
      <c r="U610" s="8" t="s">
        <v>7</v>
      </c>
      <c r="V610" s="9">
        <v>45845</v>
      </c>
      <c r="W610" s="8" t="s">
        <v>339</v>
      </c>
      <c r="X610" s="8" t="s">
        <v>1187</v>
      </c>
      <c r="Y610" s="8" t="s">
        <v>51</v>
      </c>
      <c r="Z610" s="9">
        <v>45847</v>
      </c>
      <c r="AA610" s="8" t="s">
        <v>337</v>
      </c>
      <c r="AB610" s="8" t="s">
        <v>51</v>
      </c>
      <c r="AC610" s="11" t="s">
        <v>145</v>
      </c>
      <c r="AG610" s="11" t="s">
        <v>892</v>
      </c>
    </row>
    <row r="611" spans="4:33" ht="25.5" customHeight="1">
      <c r="D611" s="8">
        <v>599</v>
      </c>
      <c r="E611" s="8" t="s">
        <v>41</v>
      </c>
      <c r="F611" s="11">
        <v>1001078</v>
      </c>
      <c r="H611" s="8" t="s">
        <v>905</v>
      </c>
      <c r="I611" s="8" t="s">
        <v>905</v>
      </c>
      <c r="J611" s="8" t="s">
        <v>905</v>
      </c>
      <c r="K611" s="8" t="s">
        <v>905</v>
      </c>
      <c r="L611" s="8" t="s">
        <v>905</v>
      </c>
      <c r="M611" s="9">
        <v>45702</v>
      </c>
      <c r="N611" s="8" t="s">
        <v>333</v>
      </c>
      <c r="O611" s="8">
        <v>149</v>
      </c>
      <c r="P611" s="8">
        <v>0.45600000000000002</v>
      </c>
      <c r="Q611" s="10" t="s">
        <v>51</v>
      </c>
      <c r="R611" s="8" t="s">
        <v>51</v>
      </c>
      <c r="S611" s="8" t="s">
        <v>8</v>
      </c>
      <c r="T611" s="8" t="s">
        <v>7</v>
      </c>
      <c r="U611" s="8" t="s">
        <v>7</v>
      </c>
      <c r="V611" s="9">
        <v>45845</v>
      </c>
      <c r="W611" s="8" t="s">
        <v>339</v>
      </c>
      <c r="X611" s="8" t="s">
        <v>1187</v>
      </c>
      <c r="Y611" s="8" t="s">
        <v>51</v>
      </c>
      <c r="Z611" s="9">
        <v>45847</v>
      </c>
      <c r="AA611" s="8" t="s">
        <v>337</v>
      </c>
      <c r="AB611" s="8" t="s">
        <v>51</v>
      </c>
      <c r="AC611" s="11" t="s">
        <v>145</v>
      </c>
      <c r="AG611" s="11" t="s">
        <v>892</v>
      </c>
    </row>
    <row r="612" spans="4:33" ht="25.5" customHeight="1">
      <c r="D612" s="8">
        <v>600</v>
      </c>
      <c r="E612" s="8" t="s">
        <v>41</v>
      </c>
      <c r="F612" s="11">
        <v>1001079</v>
      </c>
      <c r="H612" s="8" t="s">
        <v>905</v>
      </c>
      <c r="I612" s="8" t="s">
        <v>905</v>
      </c>
      <c r="J612" s="8" t="s">
        <v>905</v>
      </c>
      <c r="K612" s="9" t="s">
        <v>905</v>
      </c>
      <c r="L612" s="8" t="s">
        <v>905</v>
      </c>
      <c r="M612" s="9">
        <v>45702</v>
      </c>
      <c r="N612" s="8" t="s">
        <v>333</v>
      </c>
      <c r="O612" s="8">
        <v>140</v>
      </c>
      <c r="P612" s="10">
        <v>10</v>
      </c>
      <c r="Q612" s="10" t="s">
        <v>51</v>
      </c>
      <c r="R612" s="8" t="s">
        <v>50</v>
      </c>
      <c r="V612" s="9"/>
      <c r="Z612" s="9"/>
      <c r="AC612" s="11" t="s">
        <v>280</v>
      </c>
      <c r="AG612" s="11" t="s">
        <v>1047</v>
      </c>
    </row>
    <row r="613" spans="4:33" ht="25.5" customHeight="1">
      <c r="D613" s="8">
        <v>601</v>
      </c>
      <c r="E613" s="8" t="s">
        <v>41</v>
      </c>
      <c r="F613" s="11">
        <v>1001080</v>
      </c>
      <c r="H613" s="8" t="s">
        <v>905</v>
      </c>
      <c r="I613" s="8" t="s">
        <v>905</v>
      </c>
      <c r="J613" s="8" t="s">
        <v>905</v>
      </c>
      <c r="K613" s="8" t="s">
        <v>905</v>
      </c>
      <c r="L613" s="8" t="s">
        <v>905</v>
      </c>
      <c r="M613" s="9">
        <v>45702</v>
      </c>
      <c r="N613" s="8" t="s">
        <v>333</v>
      </c>
      <c r="O613" s="8">
        <v>141</v>
      </c>
      <c r="P613" s="8">
        <v>1.9510000000000001</v>
      </c>
      <c r="Q613" s="10" t="s">
        <v>51</v>
      </c>
      <c r="R613" s="8" t="s">
        <v>51</v>
      </c>
      <c r="S613" s="8" t="s">
        <v>8</v>
      </c>
      <c r="T613" s="8" t="s">
        <v>7</v>
      </c>
      <c r="U613" s="8" t="s">
        <v>7</v>
      </c>
      <c r="V613" s="9">
        <v>45845</v>
      </c>
      <c r="W613" s="8" t="s">
        <v>339</v>
      </c>
      <c r="X613" s="8" t="s">
        <v>1187</v>
      </c>
      <c r="Y613" s="8" t="s">
        <v>51</v>
      </c>
      <c r="Z613" s="9">
        <v>45847</v>
      </c>
      <c r="AA613" s="8" t="s">
        <v>337</v>
      </c>
      <c r="AB613" s="8" t="s">
        <v>51</v>
      </c>
      <c r="AC613" s="11" t="s">
        <v>145</v>
      </c>
      <c r="AG613" s="11" t="s">
        <v>892</v>
      </c>
    </row>
    <row r="614" spans="4:33" ht="25.5" customHeight="1">
      <c r="D614" s="8">
        <v>602</v>
      </c>
      <c r="E614" s="8" t="s">
        <v>41</v>
      </c>
      <c r="F614" s="11">
        <v>1001081</v>
      </c>
      <c r="H614" s="8" t="s">
        <v>905</v>
      </c>
      <c r="I614" s="8" t="s">
        <v>905</v>
      </c>
      <c r="J614" s="8" t="s">
        <v>905</v>
      </c>
      <c r="K614" s="8" t="s">
        <v>905</v>
      </c>
      <c r="L614" s="8" t="s">
        <v>905</v>
      </c>
      <c r="M614" s="9">
        <v>45702</v>
      </c>
      <c r="N614" s="8" t="s">
        <v>333</v>
      </c>
      <c r="O614" s="8">
        <v>140</v>
      </c>
      <c r="P614" s="8">
        <v>1.456</v>
      </c>
      <c r="Q614" s="10" t="s">
        <v>51</v>
      </c>
      <c r="R614" s="8" t="s">
        <v>51</v>
      </c>
      <c r="S614" s="8" t="s">
        <v>8</v>
      </c>
      <c r="T614" s="8" t="s">
        <v>7</v>
      </c>
      <c r="U614" s="8" t="s">
        <v>7</v>
      </c>
      <c r="V614" s="9">
        <v>45845</v>
      </c>
      <c r="W614" s="8" t="s">
        <v>339</v>
      </c>
      <c r="X614" s="8" t="s">
        <v>1187</v>
      </c>
      <c r="Y614" s="8" t="s">
        <v>51</v>
      </c>
      <c r="Z614" s="9">
        <v>45847</v>
      </c>
      <c r="AA614" s="8" t="s">
        <v>337</v>
      </c>
      <c r="AB614" s="8" t="s">
        <v>51</v>
      </c>
      <c r="AC614" s="11" t="s">
        <v>145</v>
      </c>
      <c r="AG614" s="11" t="s">
        <v>892</v>
      </c>
    </row>
    <row r="615" spans="4:33" ht="25.5" customHeight="1">
      <c r="D615" s="8">
        <v>603</v>
      </c>
      <c r="E615" s="8" t="s">
        <v>41</v>
      </c>
      <c r="F615" s="11">
        <v>1001082</v>
      </c>
      <c r="H615" s="8" t="s">
        <v>905</v>
      </c>
      <c r="I615" s="8" t="s">
        <v>905</v>
      </c>
      <c r="J615" s="8" t="s">
        <v>905</v>
      </c>
      <c r="K615" s="8" t="s">
        <v>905</v>
      </c>
      <c r="L615" s="8" t="s">
        <v>905</v>
      </c>
      <c r="M615" s="9">
        <v>45702</v>
      </c>
      <c r="N615" s="8" t="s">
        <v>333</v>
      </c>
      <c r="O615" s="8">
        <v>142</v>
      </c>
      <c r="P615" s="8">
        <v>1.532</v>
      </c>
      <c r="Q615" s="10" t="s">
        <v>51</v>
      </c>
      <c r="R615" s="8" t="s">
        <v>51</v>
      </c>
      <c r="S615" s="8" t="s">
        <v>8</v>
      </c>
      <c r="T615" s="8" t="s">
        <v>7</v>
      </c>
      <c r="U615" s="8" t="s">
        <v>7</v>
      </c>
      <c r="V615" s="9">
        <v>45845</v>
      </c>
      <c r="W615" s="8" t="s">
        <v>339</v>
      </c>
      <c r="X615" s="8" t="s">
        <v>1187</v>
      </c>
      <c r="Y615" s="8" t="s">
        <v>51</v>
      </c>
      <c r="Z615" s="9">
        <v>45847</v>
      </c>
      <c r="AA615" s="8" t="s">
        <v>337</v>
      </c>
      <c r="AB615" s="8" t="s">
        <v>51</v>
      </c>
      <c r="AC615" s="11" t="s">
        <v>145</v>
      </c>
      <c r="AG615" s="11" t="s">
        <v>892</v>
      </c>
    </row>
    <row r="616" spans="4:33" ht="25.5" customHeight="1">
      <c r="D616" s="8">
        <v>604</v>
      </c>
      <c r="E616" s="8" t="s">
        <v>41</v>
      </c>
      <c r="F616" s="11">
        <v>1001083</v>
      </c>
      <c r="H616" s="8" t="s">
        <v>905</v>
      </c>
      <c r="I616" s="8" t="s">
        <v>905</v>
      </c>
      <c r="J616" s="8" t="s">
        <v>905</v>
      </c>
      <c r="K616" s="8" t="s">
        <v>905</v>
      </c>
      <c r="L616" s="8" t="s">
        <v>905</v>
      </c>
      <c r="M616" s="9">
        <v>45702</v>
      </c>
      <c r="N616" s="8" t="s">
        <v>333</v>
      </c>
      <c r="O616" s="8">
        <v>144</v>
      </c>
      <c r="P616" s="8">
        <v>0.78900000000000003</v>
      </c>
      <c r="Q616" s="10" t="s">
        <v>51</v>
      </c>
      <c r="R616" s="8" t="s">
        <v>51</v>
      </c>
      <c r="S616" s="8" t="s">
        <v>8</v>
      </c>
      <c r="T616" s="8" t="s">
        <v>7</v>
      </c>
      <c r="U616" s="8" t="s">
        <v>7</v>
      </c>
      <c r="V616" s="9">
        <v>45845</v>
      </c>
      <c r="W616" s="8" t="s">
        <v>339</v>
      </c>
      <c r="X616" s="8" t="s">
        <v>1187</v>
      </c>
      <c r="Y616" s="8" t="s">
        <v>51</v>
      </c>
      <c r="Z616" s="9">
        <v>45847</v>
      </c>
      <c r="AA616" s="8" t="s">
        <v>337</v>
      </c>
      <c r="AB616" s="8" t="s">
        <v>51</v>
      </c>
      <c r="AC616" s="11" t="s">
        <v>145</v>
      </c>
      <c r="AG616" s="11" t="s">
        <v>892</v>
      </c>
    </row>
    <row r="617" spans="4:33" ht="25.5" customHeight="1">
      <c r="D617" s="8">
        <v>605</v>
      </c>
      <c r="E617" s="8" t="s">
        <v>41</v>
      </c>
      <c r="F617" s="11">
        <v>1001084</v>
      </c>
      <c r="H617" s="8" t="s">
        <v>905</v>
      </c>
      <c r="I617" s="8" t="s">
        <v>905</v>
      </c>
      <c r="J617" s="8" t="s">
        <v>905</v>
      </c>
      <c r="K617" s="8" t="s">
        <v>905</v>
      </c>
      <c r="L617" s="8" t="s">
        <v>905</v>
      </c>
      <c r="M617" s="9">
        <v>45702</v>
      </c>
      <c r="N617" s="8" t="s">
        <v>333</v>
      </c>
      <c r="O617" s="8">
        <v>143</v>
      </c>
      <c r="P617" s="8">
        <v>1.4530000000000001</v>
      </c>
      <c r="Q617" s="10" t="s">
        <v>51</v>
      </c>
      <c r="R617" s="8" t="s">
        <v>51</v>
      </c>
      <c r="S617" s="8" t="s">
        <v>8</v>
      </c>
      <c r="T617" s="8" t="s">
        <v>7</v>
      </c>
      <c r="U617" s="8" t="s">
        <v>7</v>
      </c>
      <c r="V617" s="9">
        <v>45845</v>
      </c>
      <c r="W617" s="8" t="s">
        <v>339</v>
      </c>
      <c r="X617" s="8" t="s">
        <v>1187</v>
      </c>
      <c r="Y617" s="8" t="s">
        <v>51</v>
      </c>
      <c r="Z617" s="9">
        <v>45847</v>
      </c>
      <c r="AA617" s="8" t="s">
        <v>337</v>
      </c>
      <c r="AB617" s="8" t="s">
        <v>51</v>
      </c>
      <c r="AC617" s="11" t="s">
        <v>145</v>
      </c>
      <c r="AG617" s="11" t="s">
        <v>892</v>
      </c>
    </row>
    <row r="618" spans="4:33" ht="25.5" customHeight="1">
      <c r="D618" s="8">
        <v>606</v>
      </c>
      <c r="E618" s="8" t="s">
        <v>41</v>
      </c>
      <c r="F618" s="11">
        <v>1001085</v>
      </c>
      <c r="H618" s="8" t="s">
        <v>905</v>
      </c>
      <c r="I618" s="8" t="s">
        <v>905</v>
      </c>
      <c r="J618" s="8" t="s">
        <v>905</v>
      </c>
      <c r="K618" s="8" t="s">
        <v>905</v>
      </c>
      <c r="L618" s="8" t="s">
        <v>905</v>
      </c>
      <c r="M618" s="9">
        <v>45702</v>
      </c>
      <c r="N618" s="8" t="s">
        <v>333</v>
      </c>
      <c r="O618" s="8">
        <v>149</v>
      </c>
      <c r="P618" s="8">
        <v>0.69399999999999995</v>
      </c>
      <c r="Q618" s="10" t="s">
        <v>51</v>
      </c>
      <c r="R618" s="8" t="s">
        <v>51</v>
      </c>
      <c r="S618" s="8" t="s">
        <v>8</v>
      </c>
      <c r="T618" s="8" t="s">
        <v>7</v>
      </c>
      <c r="U618" s="8" t="s">
        <v>7</v>
      </c>
      <c r="V618" s="9">
        <v>45845</v>
      </c>
      <c r="W618" s="8" t="s">
        <v>339</v>
      </c>
      <c r="X618" s="8" t="s">
        <v>1187</v>
      </c>
      <c r="Y618" s="8" t="s">
        <v>51</v>
      </c>
      <c r="Z618" s="9">
        <v>45847</v>
      </c>
      <c r="AA618" s="8" t="s">
        <v>337</v>
      </c>
      <c r="AB618" s="8" t="s">
        <v>51</v>
      </c>
      <c r="AC618" s="11" t="s">
        <v>145</v>
      </c>
      <c r="AG618" s="11" t="s">
        <v>892</v>
      </c>
    </row>
    <row r="619" spans="4:33" ht="25.5" customHeight="1">
      <c r="D619" s="8">
        <v>607</v>
      </c>
      <c r="E619" s="8" t="s">
        <v>41</v>
      </c>
      <c r="F619" s="11">
        <v>1001086</v>
      </c>
      <c r="H619" s="8" t="s">
        <v>905</v>
      </c>
      <c r="I619" s="8" t="s">
        <v>905</v>
      </c>
      <c r="J619" s="8" t="s">
        <v>905</v>
      </c>
      <c r="K619" s="8" t="s">
        <v>905</v>
      </c>
      <c r="L619" s="8" t="s">
        <v>905</v>
      </c>
      <c r="M619" s="9">
        <v>45702</v>
      </c>
      <c r="N619" s="8" t="s">
        <v>333</v>
      </c>
      <c r="O619" s="8">
        <v>149</v>
      </c>
      <c r="P619" s="8">
        <v>0.77500000000000002</v>
      </c>
      <c r="Q619" s="10" t="s">
        <v>51</v>
      </c>
      <c r="R619" s="8" t="s">
        <v>51</v>
      </c>
      <c r="S619" s="8" t="s">
        <v>8</v>
      </c>
      <c r="T619" s="8" t="s">
        <v>7</v>
      </c>
      <c r="U619" s="8" t="s">
        <v>7</v>
      </c>
      <c r="V619" s="9">
        <v>45845</v>
      </c>
      <c r="W619" s="8" t="s">
        <v>339</v>
      </c>
      <c r="X619" s="8" t="s">
        <v>1187</v>
      </c>
      <c r="Y619" s="8" t="s">
        <v>51</v>
      </c>
      <c r="Z619" s="9">
        <v>45847</v>
      </c>
      <c r="AA619" s="8" t="s">
        <v>337</v>
      </c>
      <c r="AB619" s="8" t="s">
        <v>51</v>
      </c>
      <c r="AC619" s="11" t="s">
        <v>145</v>
      </c>
      <c r="AG619" s="11" t="s">
        <v>892</v>
      </c>
    </row>
    <row r="620" spans="4:33" ht="25.5" customHeight="1">
      <c r="D620" s="8">
        <v>608</v>
      </c>
      <c r="E620" s="8" t="s">
        <v>41</v>
      </c>
      <c r="F620" s="11">
        <v>1001087</v>
      </c>
      <c r="H620" s="8" t="s">
        <v>905</v>
      </c>
      <c r="I620" s="8" t="s">
        <v>905</v>
      </c>
      <c r="J620" s="8" t="s">
        <v>905</v>
      </c>
      <c r="K620" s="8" t="s">
        <v>905</v>
      </c>
      <c r="L620" s="8" t="s">
        <v>905</v>
      </c>
      <c r="M620" s="9">
        <v>45702</v>
      </c>
      <c r="N620" s="8" t="s">
        <v>333</v>
      </c>
      <c r="O620" s="8">
        <v>150</v>
      </c>
      <c r="P620" s="8">
        <v>0.504</v>
      </c>
      <c r="Q620" s="10" t="s">
        <v>51</v>
      </c>
      <c r="R620" s="8" t="s">
        <v>51</v>
      </c>
      <c r="S620" s="8" t="s">
        <v>8</v>
      </c>
      <c r="T620" s="8" t="s">
        <v>7</v>
      </c>
      <c r="U620" s="8" t="s">
        <v>7</v>
      </c>
      <c r="V620" s="9">
        <v>45845</v>
      </c>
      <c r="W620" s="8" t="s">
        <v>339</v>
      </c>
      <c r="X620" s="8" t="s">
        <v>1187</v>
      </c>
      <c r="Y620" s="8" t="s">
        <v>51</v>
      </c>
      <c r="Z620" s="9">
        <v>45847</v>
      </c>
      <c r="AA620" s="8" t="s">
        <v>337</v>
      </c>
      <c r="AB620" s="8" t="s">
        <v>51</v>
      </c>
      <c r="AC620" s="11" t="s">
        <v>145</v>
      </c>
      <c r="AG620" s="11" t="s">
        <v>892</v>
      </c>
    </row>
    <row r="621" spans="4:33">
      <c r="D621" s="8">
        <v>609</v>
      </c>
      <c r="E621" s="8" t="s">
        <v>41</v>
      </c>
      <c r="F621" s="11">
        <v>1001088</v>
      </c>
      <c r="H621" s="8" t="s">
        <v>905</v>
      </c>
      <c r="I621" s="8" t="s">
        <v>905</v>
      </c>
      <c r="J621" s="8" t="s">
        <v>905</v>
      </c>
      <c r="K621" s="8" t="s">
        <v>905</v>
      </c>
      <c r="L621" s="8" t="s">
        <v>905</v>
      </c>
      <c r="M621" s="9">
        <v>45702</v>
      </c>
      <c r="N621" s="8" t="s">
        <v>333</v>
      </c>
      <c r="O621" s="8">
        <v>148</v>
      </c>
      <c r="P621" s="8">
        <v>1.758</v>
      </c>
      <c r="Q621" s="10" t="s">
        <v>51</v>
      </c>
      <c r="R621" s="8" t="s">
        <v>51</v>
      </c>
      <c r="S621" s="8" t="s">
        <v>8</v>
      </c>
      <c r="T621" s="8" t="s">
        <v>7</v>
      </c>
      <c r="U621" s="8" t="s">
        <v>7</v>
      </c>
      <c r="V621" s="9">
        <v>45845</v>
      </c>
      <c r="W621" s="8" t="s">
        <v>339</v>
      </c>
      <c r="X621" s="8" t="s">
        <v>1187</v>
      </c>
      <c r="Y621" s="8" t="s">
        <v>51</v>
      </c>
      <c r="Z621" s="9">
        <v>45847</v>
      </c>
      <c r="AA621" s="8" t="s">
        <v>337</v>
      </c>
      <c r="AB621" s="8" t="s">
        <v>51</v>
      </c>
      <c r="AC621" s="11" t="s">
        <v>145</v>
      </c>
      <c r="AG621" s="11" t="s">
        <v>892</v>
      </c>
    </row>
    <row r="622" spans="4:33">
      <c r="D622" s="8">
        <v>610</v>
      </c>
      <c r="E622" s="8" t="s">
        <v>41</v>
      </c>
      <c r="F622" s="11">
        <v>1001089</v>
      </c>
      <c r="H622" s="8" t="s">
        <v>905</v>
      </c>
      <c r="I622" s="8" t="s">
        <v>905</v>
      </c>
      <c r="J622" s="8" t="s">
        <v>905</v>
      </c>
      <c r="K622" s="8" t="s">
        <v>905</v>
      </c>
      <c r="L622" s="8" t="s">
        <v>905</v>
      </c>
      <c r="M622" s="9">
        <v>45702</v>
      </c>
      <c r="N622" s="8" t="s">
        <v>333</v>
      </c>
      <c r="O622" s="8">
        <v>150</v>
      </c>
      <c r="P622" s="8">
        <v>0.72899999999999998</v>
      </c>
      <c r="Q622" s="10" t="s">
        <v>51</v>
      </c>
      <c r="R622" s="8" t="s">
        <v>51</v>
      </c>
      <c r="S622" s="8" t="s">
        <v>8</v>
      </c>
      <c r="T622" s="8" t="s">
        <v>7</v>
      </c>
      <c r="U622" s="8" t="s">
        <v>7</v>
      </c>
      <c r="V622" s="9">
        <v>45845</v>
      </c>
      <c r="W622" s="8" t="s">
        <v>339</v>
      </c>
      <c r="X622" s="8" t="s">
        <v>1187</v>
      </c>
      <c r="Y622" s="8" t="s">
        <v>51</v>
      </c>
      <c r="Z622" s="9">
        <v>45847</v>
      </c>
      <c r="AA622" s="8" t="s">
        <v>337</v>
      </c>
      <c r="AB622" s="8" t="s">
        <v>51</v>
      </c>
      <c r="AC622" s="11" t="s">
        <v>145</v>
      </c>
      <c r="AG622" s="11" t="s">
        <v>892</v>
      </c>
    </row>
    <row r="623" spans="4:33">
      <c r="D623" s="8">
        <v>611</v>
      </c>
      <c r="E623" s="8" t="s">
        <v>41</v>
      </c>
      <c r="F623" s="11">
        <v>1001090</v>
      </c>
      <c r="H623" s="8" t="s">
        <v>905</v>
      </c>
      <c r="I623" s="8" t="s">
        <v>905</v>
      </c>
      <c r="J623" s="8" t="s">
        <v>905</v>
      </c>
      <c r="K623" s="8" t="s">
        <v>905</v>
      </c>
      <c r="L623" s="8" t="s">
        <v>905</v>
      </c>
      <c r="M623" s="9">
        <v>45702</v>
      </c>
      <c r="N623" s="8" t="s">
        <v>333</v>
      </c>
      <c r="O623" s="8">
        <v>147</v>
      </c>
      <c r="P623" s="8">
        <v>0.75</v>
      </c>
      <c r="Q623" s="10" t="s">
        <v>51</v>
      </c>
      <c r="R623" s="8" t="s">
        <v>51</v>
      </c>
      <c r="S623" s="8" t="s">
        <v>8</v>
      </c>
      <c r="T623" s="8" t="s">
        <v>7</v>
      </c>
      <c r="U623" s="8" t="s">
        <v>7</v>
      </c>
      <c r="V623" s="9">
        <v>45845</v>
      </c>
      <c r="W623" s="8" t="s">
        <v>339</v>
      </c>
      <c r="X623" s="8" t="s">
        <v>1187</v>
      </c>
      <c r="Y623" s="8" t="s">
        <v>51</v>
      </c>
      <c r="Z623" s="9">
        <v>45847</v>
      </c>
      <c r="AA623" s="8" t="s">
        <v>337</v>
      </c>
      <c r="AB623" s="8" t="s">
        <v>51</v>
      </c>
      <c r="AC623" s="11" t="s">
        <v>145</v>
      </c>
      <c r="AG623" s="11" t="s">
        <v>892</v>
      </c>
    </row>
    <row r="624" spans="4:33">
      <c r="D624" s="8">
        <v>612</v>
      </c>
      <c r="E624" s="8" t="s">
        <v>41</v>
      </c>
      <c r="F624" s="11">
        <v>1001091</v>
      </c>
      <c r="H624" s="8" t="s">
        <v>905</v>
      </c>
      <c r="I624" s="8" t="s">
        <v>905</v>
      </c>
      <c r="J624" s="8" t="s">
        <v>905</v>
      </c>
      <c r="K624" s="8" t="s">
        <v>905</v>
      </c>
      <c r="L624" s="8" t="s">
        <v>905</v>
      </c>
      <c r="M624" s="9">
        <v>45702</v>
      </c>
      <c r="N624" s="8" t="s">
        <v>333</v>
      </c>
      <c r="O624" s="8">
        <v>150</v>
      </c>
      <c r="P624" s="8">
        <v>1.99</v>
      </c>
      <c r="Q624" s="10" t="s">
        <v>51</v>
      </c>
      <c r="R624" s="8" t="s">
        <v>51</v>
      </c>
      <c r="S624" s="8" t="s">
        <v>8</v>
      </c>
      <c r="T624" s="8" t="s">
        <v>7</v>
      </c>
      <c r="U624" s="8" t="s">
        <v>7</v>
      </c>
      <c r="V624" s="9">
        <v>45845</v>
      </c>
      <c r="W624" s="8" t="s">
        <v>339</v>
      </c>
      <c r="X624" s="8" t="s">
        <v>1187</v>
      </c>
      <c r="Y624" s="8" t="s">
        <v>51</v>
      </c>
      <c r="Z624" s="9">
        <v>45847</v>
      </c>
      <c r="AA624" s="8" t="s">
        <v>337</v>
      </c>
      <c r="AB624" s="8" t="s">
        <v>51</v>
      </c>
      <c r="AC624" s="11" t="s">
        <v>145</v>
      </c>
      <c r="AG624" s="11" t="s">
        <v>892</v>
      </c>
    </row>
    <row r="625" spans="4:33">
      <c r="D625" s="8">
        <v>613</v>
      </c>
      <c r="E625" s="8" t="s">
        <v>41</v>
      </c>
      <c r="F625" s="11">
        <v>1001092</v>
      </c>
      <c r="H625" s="8" t="s">
        <v>905</v>
      </c>
      <c r="I625" s="8" t="s">
        <v>905</v>
      </c>
      <c r="J625" s="8" t="s">
        <v>905</v>
      </c>
      <c r="K625" s="8" t="s">
        <v>905</v>
      </c>
      <c r="L625" s="8" t="s">
        <v>905</v>
      </c>
      <c r="M625" s="9">
        <v>45702</v>
      </c>
      <c r="N625" s="8" t="s">
        <v>333</v>
      </c>
      <c r="O625" s="8">
        <v>150</v>
      </c>
      <c r="P625" s="8">
        <v>0.47399999999999998</v>
      </c>
      <c r="Q625" s="10" t="s">
        <v>51</v>
      </c>
      <c r="R625" s="8" t="s">
        <v>51</v>
      </c>
      <c r="S625" s="8" t="s">
        <v>8</v>
      </c>
      <c r="T625" s="8" t="s">
        <v>7</v>
      </c>
      <c r="U625" s="8" t="s">
        <v>7</v>
      </c>
      <c r="V625" s="9">
        <v>45845</v>
      </c>
      <c r="W625" s="8" t="s">
        <v>339</v>
      </c>
      <c r="X625" s="8" t="s">
        <v>1187</v>
      </c>
      <c r="Y625" s="8" t="s">
        <v>51</v>
      </c>
      <c r="Z625" s="9">
        <v>45847</v>
      </c>
      <c r="AA625" s="8" t="s">
        <v>337</v>
      </c>
      <c r="AB625" s="8" t="s">
        <v>51</v>
      </c>
      <c r="AC625" s="11" t="s">
        <v>145</v>
      </c>
      <c r="AG625" s="11" t="s">
        <v>892</v>
      </c>
    </row>
    <row r="626" spans="4:33">
      <c r="D626" s="8">
        <v>614</v>
      </c>
      <c r="E626" s="8" t="s">
        <v>41</v>
      </c>
      <c r="F626" s="11">
        <v>1001093</v>
      </c>
      <c r="H626" s="8" t="s">
        <v>905</v>
      </c>
      <c r="I626" s="8" t="s">
        <v>905</v>
      </c>
      <c r="J626" s="8" t="s">
        <v>905</v>
      </c>
      <c r="K626" s="8" t="s">
        <v>905</v>
      </c>
      <c r="L626" s="8" t="s">
        <v>905</v>
      </c>
      <c r="M626" s="9">
        <v>45702</v>
      </c>
      <c r="N626" s="8" t="s">
        <v>333</v>
      </c>
      <c r="O626" s="8">
        <v>148</v>
      </c>
      <c r="P626" s="8">
        <v>1.8440000000000001</v>
      </c>
      <c r="Q626" s="10" t="s">
        <v>51</v>
      </c>
      <c r="R626" s="8" t="s">
        <v>51</v>
      </c>
      <c r="S626" s="8" t="s">
        <v>8</v>
      </c>
      <c r="T626" s="8" t="s">
        <v>7</v>
      </c>
      <c r="U626" s="8" t="s">
        <v>7</v>
      </c>
      <c r="V626" s="9">
        <v>45845</v>
      </c>
      <c r="W626" s="8" t="s">
        <v>339</v>
      </c>
      <c r="X626" s="8" t="s">
        <v>1187</v>
      </c>
      <c r="Y626" s="8" t="s">
        <v>51</v>
      </c>
      <c r="Z626" s="9">
        <v>45847</v>
      </c>
      <c r="AA626" s="8" t="s">
        <v>337</v>
      </c>
      <c r="AB626" s="8" t="s">
        <v>51</v>
      </c>
      <c r="AC626" s="11" t="s">
        <v>145</v>
      </c>
      <c r="AG626" s="11" t="s">
        <v>892</v>
      </c>
    </row>
    <row r="627" spans="4:33">
      <c r="D627" s="8">
        <v>615</v>
      </c>
      <c r="E627" s="8" t="s">
        <v>41</v>
      </c>
      <c r="F627" s="11">
        <v>1001094</v>
      </c>
      <c r="H627" s="8" t="s">
        <v>905</v>
      </c>
      <c r="I627" s="8" t="s">
        <v>905</v>
      </c>
      <c r="J627" s="8" t="s">
        <v>905</v>
      </c>
      <c r="K627" s="8" t="s">
        <v>905</v>
      </c>
      <c r="L627" s="8" t="s">
        <v>905</v>
      </c>
      <c r="M627" s="9">
        <v>45702</v>
      </c>
      <c r="N627" s="8" t="s">
        <v>333</v>
      </c>
      <c r="O627" s="8">
        <v>150</v>
      </c>
      <c r="P627" s="8">
        <v>2.0539999999999998</v>
      </c>
      <c r="Q627" s="10" t="s">
        <v>51</v>
      </c>
      <c r="R627" s="8" t="s">
        <v>51</v>
      </c>
      <c r="S627" s="8" t="s">
        <v>8</v>
      </c>
      <c r="T627" s="8" t="s">
        <v>7</v>
      </c>
      <c r="U627" s="8" t="s">
        <v>7</v>
      </c>
      <c r="V627" s="9">
        <v>45845</v>
      </c>
      <c r="W627" s="8" t="s">
        <v>339</v>
      </c>
      <c r="X627" s="8" t="s">
        <v>1187</v>
      </c>
      <c r="Y627" s="8" t="s">
        <v>51</v>
      </c>
      <c r="Z627" s="9">
        <v>45847</v>
      </c>
      <c r="AA627" s="8" t="s">
        <v>337</v>
      </c>
      <c r="AB627" s="8" t="s">
        <v>51</v>
      </c>
      <c r="AC627" s="11" t="s">
        <v>145</v>
      </c>
      <c r="AG627" s="11" t="s">
        <v>892</v>
      </c>
    </row>
    <row r="628" spans="4:33">
      <c r="D628" s="8">
        <v>616</v>
      </c>
      <c r="E628" s="8" t="s">
        <v>41</v>
      </c>
      <c r="F628" s="11">
        <v>1001095</v>
      </c>
      <c r="H628" s="8" t="s">
        <v>905</v>
      </c>
      <c r="I628" s="8" t="s">
        <v>905</v>
      </c>
      <c r="J628" s="8" t="s">
        <v>905</v>
      </c>
      <c r="K628" s="8" t="s">
        <v>905</v>
      </c>
      <c r="L628" s="8" t="s">
        <v>905</v>
      </c>
      <c r="M628" s="9">
        <v>45702</v>
      </c>
      <c r="N628" s="8" t="s">
        <v>333</v>
      </c>
      <c r="O628" s="8">
        <v>148</v>
      </c>
      <c r="P628" s="8">
        <v>1.625</v>
      </c>
      <c r="Q628" s="10" t="s">
        <v>51</v>
      </c>
      <c r="R628" s="8" t="s">
        <v>51</v>
      </c>
      <c r="S628" s="8" t="s">
        <v>8</v>
      </c>
      <c r="T628" s="8" t="s">
        <v>7</v>
      </c>
      <c r="U628" s="8" t="s">
        <v>7</v>
      </c>
      <c r="V628" s="9">
        <v>45845</v>
      </c>
      <c r="W628" s="8" t="s">
        <v>339</v>
      </c>
      <c r="X628" s="8" t="s">
        <v>1187</v>
      </c>
      <c r="Y628" s="8" t="s">
        <v>51</v>
      </c>
      <c r="Z628" s="9">
        <v>45847</v>
      </c>
      <c r="AA628" s="8" t="s">
        <v>337</v>
      </c>
      <c r="AB628" s="8" t="s">
        <v>51</v>
      </c>
      <c r="AC628" s="11" t="s">
        <v>145</v>
      </c>
      <c r="AG628" s="11" t="s">
        <v>892</v>
      </c>
    </row>
    <row r="629" spans="4:33">
      <c r="D629" s="8">
        <v>617</v>
      </c>
      <c r="E629" s="8" t="s">
        <v>41</v>
      </c>
      <c r="F629" s="11">
        <v>1001096</v>
      </c>
      <c r="H629" s="8" t="s">
        <v>905</v>
      </c>
      <c r="I629" s="8" t="s">
        <v>905</v>
      </c>
      <c r="J629" s="8" t="s">
        <v>905</v>
      </c>
      <c r="K629" s="8" t="s">
        <v>905</v>
      </c>
      <c r="L629" s="8" t="s">
        <v>905</v>
      </c>
      <c r="M629" s="9">
        <v>45702</v>
      </c>
      <c r="N629" s="8" t="s">
        <v>333</v>
      </c>
      <c r="O629" s="8">
        <v>150</v>
      </c>
      <c r="P629" s="8">
        <v>5.625</v>
      </c>
      <c r="Q629" s="10" t="s">
        <v>51</v>
      </c>
      <c r="R629" s="8" t="s">
        <v>51</v>
      </c>
      <c r="S629" s="8" t="s">
        <v>8</v>
      </c>
      <c r="T629" s="8" t="s">
        <v>7</v>
      </c>
      <c r="U629" s="8" t="s">
        <v>7</v>
      </c>
      <c r="V629" s="9">
        <v>45845</v>
      </c>
      <c r="W629" s="8" t="s">
        <v>339</v>
      </c>
      <c r="X629" s="8" t="s">
        <v>1187</v>
      </c>
      <c r="Y629" s="8" t="s">
        <v>51</v>
      </c>
      <c r="Z629" s="9">
        <v>45847</v>
      </c>
      <c r="AA629" s="8" t="s">
        <v>337</v>
      </c>
      <c r="AB629" s="8" t="s">
        <v>51</v>
      </c>
      <c r="AC629" s="11" t="s">
        <v>145</v>
      </c>
      <c r="AG629" s="11" t="s">
        <v>892</v>
      </c>
    </row>
    <row r="630" spans="4:33">
      <c r="D630" s="8">
        <v>618</v>
      </c>
      <c r="E630" s="8" t="s">
        <v>41</v>
      </c>
      <c r="F630" s="11">
        <v>1001097</v>
      </c>
      <c r="H630" s="8" t="s">
        <v>905</v>
      </c>
      <c r="I630" s="8" t="s">
        <v>905</v>
      </c>
      <c r="J630" s="8" t="s">
        <v>905</v>
      </c>
      <c r="K630" s="8" t="s">
        <v>905</v>
      </c>
      <c r="L630" s="8" t="s">
        <v>905</v>
      </c>
      <c r="M630" s="9">
        <v>45702</v>
      </c>
      <c r="N630" s="8" t="s">
        <v>333</v>
      </c>
      <c r="O630" s="8">
        <v>149</v>
      </c>
      <c r="P630" s="8">
        <v>1.097</v>
      </c>
      <c r="Q630" s="10" t="s">
        <v>51</v>
      </c>
      <c r="R630" s="8" t="s">
        <v>51</v>
      </c>
      <c r="S630" s="8" t="s">
        <v>8</v>
      </c>
      <c r="T630" s="8" t="s">
        <v>7</v>
      </c>
      <c r="U630" s="8" t="s">
        <v>7</v>
      </c>
      <c r="V630" s="9">
        <v>45845</v>
      </c>
      <c r="W630" s="8" t="s">
        <v>339</v>
      </c>
      <c r="X630" s="8" t="s">
        <v>1187</v>
      </c>
      <c r="Y630" s="8" t="s">
        <v>51</v>
      </c>
      <c r="Z630" s="9">
        <v>45847</v>
      </c>
      <c r="AA630" s="8" t="s">
        <v>337</v>
      </c>
      <c r="AB630" s="8" t="s">
        <v>51</v>
      </c>
      <c r="AC630" s="11" t="s">
        <v>145</v>
      </c>
      <c r="AG630" s="11" t="s">
        <v>892</v>
      </c>
    </row>
    <row r="631" spans="4:33">
      <c r="D631" s="8">
        <v>619</v>
      </c>
      <c r="E631" s="8" t="s">
        <v>41</v>
      </c>
      <c r="F631" s="11">
        <v>1001098</v>
      </c>
      <c r="H631" s="8" t="s">
        <v>905</v>
      </c>
      <c r="I631" s="8" t="s">
        <v>905</v>
      </c>
      <c r="J631" s="8" t="s">
        <v>905</v>
      </c>
      <c r="K631" s="8" t="s">
        <v>905</v>
      </c>
      <c r="L631" s="8" t="s">
        <v>905</v>
      </c>
      <c r="M631" s="9">
        <v>45702</v>
      </c>
      <c r="N631" s="8" t="s">
        <v>333</v>
      </c>
      <c r="O631" s="8">
        <v>150</v>
      </c>
      <c r="P631" s="8">
        <v>1.333</v>
      </c>
      <c r="Q631" s="10" t="s">
        <v>51</v>
      </c>
      <c r="R631" s="8" t="s">
        <v>51</v>
      </c>
      <c r="S631" s="8" t="s">
        <v>8</v>
      </c>
      <c r="T631" s="8" t="s">
        <v>7</v>
      </c>
      <c r="U631" s="8" t="s">
        <v>7</v>
      </c>
      <c r="V631" s="9">
        <v>45845</v>
      </c>
      <c r="W631" s="8" t="s">
        <v>339</v>
      </c>
      <c r="X631" s="8" t="s">
        <v>1187</v>
      </c>
      <c r="Y631" s="8" t="s">
        <v>51</v>
      </c>
      <c r="Z631" s="9">
        <v>45847</v>
      </c>
      <c r="AA631" s="8" t="s">
        <v>337</v>
      </c>
      <c r="AB631" s="8" t="s">
        <v>51</v>
      </c>
      <c r="AC631" s="11" t="s">
        <v>145</v>
      </c>
      <c r="AG631" s="11" t="s">
        <v>892</v>
      </c>
    </row>
    <row r="632" spans="4:33">
      <c r="D632" s="8">
        <v>620</v>
      </c>
      <c r="E632" s="8" t="s">
        <v>41</v>
      </c>
      <c r="F632" s="11">
        <v>1001099</v>
      </c>
      <c r="H632" s="8" t="s">
        <v>905</v>
      </c>
      <c r="I632" s="8" t="s">
        <v>905</v>
      </c>
      <c r="J632" s="8" t="s">
        <v>905</v>
      </c>
      <c r="K632" s="8" t="s">
        <v>905</v>
      </c>
      <c r="L632" s="8" t="s">
        <v>905</v>
      </c>
      <c r="M632" s="9">
        <v>45702</v>
      </c>
      <c r="N632" s="8" t="s">
        <v>333</v>
      </c>
      <c r="O632" s="8">
        <v>148</v>
      </c>
      <c r="P632" s="8">
        <v>0.64800000000000002</v>
      </c>
      <c r="Q632" s="10" t="s">
        <v>51</v>
      </c>
      <c r="R632" s="8" t="s">
        <v>51</v>
      </c>
      <c r="S632" s="8" t="s">
        <v>8</v>
      </c>
      <c r="T632" s="8" t="s">
        <v>7</v>
      </c>
      <c r="U632" s="8" t="s">
        <v>7</v>
      </c>
      <c r="V632" s="9">
        <v>45845</v>
      </c>
      <c r="W632" s="8" t="s">
        <v>339</v>
      </c>
      <c r="X632" s="8" t="s">
        <v>1187</v>
      </c>
      <c r="Y632" s="8" t="s">
        <v>51</v>
      </c>
      <c r="Z632" s="9">
        <v>45847</v>
      </c>
      <c r="AA632" s="8" t="s">
        <v>337</v>
      </c>
      <c r="AB632" s="8" t="s">
        <v>51</v>
      </c>
      <c r="AC632" s="11" t="s">
        <v>145</v>
      </c>
      <c r="AG632" s="11" t="s">
        <v>892</v>
      </c>
    </row>
    <row r="633" spans="4:33">
      <c r="D633" s="8">
        <v>621</v>
      </c>
      <c r="E633" s="8" t="s">
        <v>41</v>
      </c>
      <c r="F633" s="11">
        <v>1001100</v>
      </c>
      <c r="H633" s="8" t="s">
        <v>905</v>
      </c>
      <c r="I633" s="8" t="s">
        <v>905</v>
      </c>
      <c r="J633" s="8" t="s">
        <v>905</v>
      </c>
      <c r="K633" s="8" t="s">
        <v>905</v>
      </c>
      <c r="L633" s="8" t="s">
        <v>905</v>
      </c>
      <c r="M633" s="9">
        <v>45702</v>
      </c>
      <c r="N633" s="8" t="s">
        <v>333</v>
      </c>
      <c r="O633" s="8">
        <v>150</v>
      </c>
      <c r="P633" s="8">
        <v>0.44700000000000001</v>
      </c>
      <c r="Q633" s="10" t="s">
        <v>51</v>
      </c>
      <c r="R633" s="8" t="s">
        <v>51</v>
      </c>
      <c r="S633" s="8" t="s">
        <v>8</v>
      </c>
      <c r="T633" s="8" t="s">
        <v>7</v>
      </c>
      <c r="U633" s="8" t="s">
        <v>7</v>
      </c>
      <c r="V633" s="9">
        <v>45845</v>
      </c>
      <c r="W633" s="8" t="s">
        <v>339</v>
      </c>
      <c r="X633" s="8" t="s">
        <v>1187</v>
      </c>
      <c r="Y633" s="8" t="s">
        <v>51</v>
      </c>
      <c r="Z633" s="9">
        <v>45847</v>
      </c>
      <c r="AA633" s="8" t="s">
        <v>337</v>
      </c>
      <c r="AB633" s="8" t="s">
        <v>51</v>
      </c>
      <c r="AC633" s="11" t="s">
        <v>145</v>
      </c>
      <c r="AG633" s="11" t="s">
        <v>892</v>
      </c>
    </row>
    <row r="634" spans="4:33">
      <c r="D634" s="8">
        <v>622</v>
      </c>
      <c r="E634" s="8" t="s">
        <v>41</v>
      </c>
      <c r="F634" s="11">
        <v>1001101</v>
      </c>
      <c r="H634" s="8" t="s">
        <v>905</v>
      </c>
      <c r="I634" s="8" t="s">
        <v>905</v>
      </c>
      <c r="J634" s="8" t="s">
        <v>905</v>
      </c>
      <c r="K634" s="8" t="s">
        <v>905</v>
      </c>
      <c r="L634" s="8" t="s">
        <v>905</v>
      </c>
      <c r="M634" s="9">
        <v>45702</v>
      </c>
      <c r="N634" s="8" t="s">
        <v>333</v>
      </c>
      <c r="O634" s="8">
        <v>149</v>
      </c>
      <c r="P634" s="8">
        <v>1.2669999999999999</v>
      </c>
      <c r="Q634" s="10" t="s">
        <v>51</v>
      </c>
      <c r="R634" s="8" t="s">
        <v>51</v>
      </c>
      <c r="S634" s="8" t="s">
        <v>8</v>
      </c>
      <c r="T634" s="8" t="s">
        <v>7</v>
      </c>
      <c r="U634" s="8" t="s">
        <v>7</v>
      </c>
      <c r="V634" s="9">
        <v>45845</v>
      </c>
      <c r="W634" s="8" t="s">
        <v>339</v>
      </c>
      <c r="X634" s="8" t="s">
        <v>1187</v>
      </c>
      <c r="Y634" s="8" t="s">
        <v>51</v>
      </c>
      <c r="Z634" s="9">
        <v>45847</v>
      </c>
      <c r="AA634" s="8" t="s">
        <v>337</v>
      </c>
      <c r="AB634" s="8" t="s">
        <v>51</v>
      </c>
      <c r="AC634" s="11" t="s">
        <v>145</v>
      </c>
      <c r="AG634" s="11" t="s">
        <v>892</v>
      </c>
    </row>
    <row r="635" spans="4:33">
      <c r="D635" s="8">
        <v>623</v>
      </c>
      <c r="E635" s="8" t="s">
        <v>41</v>
      </c>
      <c r="F635" s="11">
        <v>1001102</v>
      </c>
      <c r="H635" s="8" t="s">
        <v>905</v>
      </c>
      <c r="I635" s="8" t="s">
        <v>905</v>
      </c>
      <c r="J635" s="8" t="s">
        <v>905</v>
      </c>
      <c r="K635" s="8" t="s">
        <v>905</v>
      </c>
      <c r="L635" s="8" t="s">
        <v>905</v>
      </c>
      <c r="M635" s="9">
        <v>45702</v>
      </c>
      <c r="N635" s="8" t="s">
        <v>333</v>
      </c>
      <c r="O635" s="8">
        <v>149</v>
      </c>
      <c r="P635" s="8">
        <v>0.54600000000000004</v>
      </c>
      <c r="Q635" s="10" t="s">
        <v>51</v>
      </c>
      <c r="R635" s="8" t="s">
        <v>51</v>
      </c>
      <c r="S635" s="8" t="s">
        <v>8</v>
      </c>
      <c r="T635" s="8" t="s">
        <v>7</v>
      </c>
      <c r="U635" s="8" t="s">
        <v>7</v>
      </c>
      <c r="V635" s="9">
        <v>45845</v>
      </c>
      <c r="W635" s="8" t="s">
        <v>339</v>
      </c>
      <c r="X635" s="8" t="s">
        <v>1187</v>
      </c>
      <c r="Y635" s="8" t="s">
        <v>51</v>
      </c>
      <c r="Z635" s="9">
        <v>45847</v>
      </c>
      <c r="AA635" s="8" t="s">
        <v>337</v>
      </c>
      <c r="AB635" s="8" t="s">
        <v>51</v>
      </c>
      <c r="AC635" s="11" t="s">
        <v>145</v>
      </c>
      <c r="AG635" s="11" t="s">
        <v>892</v>
      </c>
    </row>
    <row r="636" spans="4:33">
      <c r="D636" s="8">
        <v>624</v>
      </c>
      <c r="E636" s="8" t="s">
        <v>41</v>
      </c>
      <c r="F636" s="11">
        <v>1001103</v>
      </c>
      <c r="H636" s="8" t="s">
        <v>905</v>
      </c>
      <c r="I636" s="8" t="s">
        <v>905</v>
      </c>
      <c r="J636" s="8" t="s">
        <v>905</v>
      </c>
      <c r="K636" s="9" t="s">
        <v>905</v>
      </c>
      <c r="L636" s="8" t="s">
        <v>905</v>
      </c>
      <c r="M636" s="9">
        <v>45702</v>
      </c>
      <c r="N636" s="8" t="s">
        <v>333</v>
      </c>
      <c r="O636" s="8">
        <v>150</v>
      </c>
      <c r="P636" s="10">
        <v>10</v>
      </c>
      <c r="Q636" s="10" t="s">
        <v>51</v>
      </c>
      <c r="R636" s="8" t="s">
        <v>50</v>
      </c>
      <c r="V636" s="9"/>
      <c r="Z636" s="9"/>
      <c r="AC636" s="11" t="s">
        <v>280</v>
      </c>
      <c r="AG636" s="11" t="s">
        <v>1047</v>
      </c>
    </row>
    <row r="637" spans="4:33">
      <c r="D637" s="8">
        <v>625</v>
      </c>
      <c r="E637" s="8" t="s">
        <v>41</v>
      </c>
      <c r="F637" s="11">
        <v>1001104</v>
      </c>
      <c r="H637" s="8" t="s">
        <v>905</v>
      </c>
      <c r="I637" s="8" t="s">
        <v>905</v>
      </c>
      <c r="J637" s="8" t="s">
        <v>905</v>
      </c>
      <c r="K637" s="8" t="s">
        <v>905</v>
      </c>
      <c r="L637" s="8" t="s">
        <v>905</v>
      </c>
      <c r="M637" s="9">
        <v>45702</v>
      </c>
      <c r="N637" s="8" t="s">
        <v>333</v>
      </c>
      <c r="O637" s="8">
        <v>148</v>
      </c>
      <c r="P637" s="8">
        <v>3.32</v>
      </c>
      <c r="Q637" s="10" t="s">
        <v>51</v>
      </c>
      <c r="R637" s="8" t="s">
        <v>51</v>
      </c>
      <c r="S637" s="8" t="s">
        <v>8</v>
      </c>
      <c r="T637" s="8" t="s">
        <v>7</v>
      </c>
      <c r="U637" s="8" t="s">
        <v>7</v>
      </c>
      <c r="V637" s="9">
        <v>45845</v>
      </c>
      <c r="W637" s="8" t="s">
        <v>339</v>
      </c>
      <c r="X637" s="8" t="s">
        <v>1187</v>
      </c>
      <c r="Y637" s="8" t="s">
        <v>51</v>
      </c>
      <c r="Z637" s="9">
        <v>45847</v>
      </c>
      <c r="AA637" s="8" t="s">
        <v>337</v>
      </c>
      <c r="AB637" s="8" t="s">
        <v>51</v>
      </c>
      <c r="AC637" s="11" t="s">
        <v>145</v>
      </c>
      <c r="AG637" s="11" t="s">
        <v>892</v>
      </c>
    </row>
    <row r="638" spans="4:33">
      <c r="D638" s="8">
        <v>626</v>
      </c>
      <c r="E638" s="8" t="s">
        <v>41</v>
      </c>
      <c r="F638" s="11">
        <v>1001105</v>
      </c>
      <c r="H638" s="8" t="s">
        <v>905</v>
      </c>
      <c r="I638" s="8" t="s">
        <v>905</v>
      </c>
      <c r="J638" s="8" t="s">
        <v>905</v>
      </c>
      <c r="K638" s="8" t="s">
        <v>905</v>
      </c>
      <c r="L638" s="8" t="s">
        <v>905</v>
      </c>
      <c r="M638" s="9">
        <v>45702</v>
      </c>
      <c r="N638" s="8" t="s">
        <v>333</v>
      </c>
      <c r="O638" s="8">
        <v>147</v>
      </c>
      <c r="P638" s="8">
        <v>0.51900000000000002</v>
      </c>
      <c r="Q638" s="10" t="s">
        <v>51</v>
      </c>
      <c r="R638" s="8" t="s">
        <v>51</v>
      </c>
      <c r="S638" s="8" t="s">
        <v>8</v>
      </c>
      <c r="T638" s="8" t="s">
        <v>7</v>
      </c>
      <c r="U638" s="8" t="s">
        <v>7</v>
      </c>
      <c r="V638" s="9">
        <v>45845</v>
      </c>
      <c r="W638" s="8" t="s">
        <v>339</v>
      </c>
      <c r="X638" s="8" t="s">
        <v>1187</v>
      </c>
      <c r="Y638" s="8" t="s">
        <v>51</v>
      </c>
      <c r="Z638" s="9">
        <v>45847</v>
      </c>
      <c r="AA638" s="8" t="s">
        <v>337</v>
      </c>
      <c r="AB638" s="8" t="s">
        <v>51</v>
      </c>
      <c r="AC638" s="11" t="s">
        <v>145</v>
      </c>
      <c r="AG638" s="11" t="s">
        <v>892</v>
      </c>
    </row>
    <row r="639" spans="4:33">
      <c r="D639" s="8">
        <v>627</v>
      </c>
      <c r="E639" s="8" t="s">
        <v>41</v>
      </c>
      <c r="F639" s="11">
        <v>1001106</v>
      </c>
      <c r="H639" s="8" t="s">
        <v>905</v>
      </c>
      <c r="I639" s="8" t="s">
        <v>905</v>
      </c>
      <c r="J639" s="8" t="s">
        <v>905</v>
      </c>
      <c r="K639" s="8" t="s">
        <v>905</v>
      </c>
      <c r="L639" s="8" t="s">
        <v>905</v>
      </c>
      <c r="M639" s="9">
        <v>45702</v>
      </c>
      <c r="N639" s="8" t="s">
        <v>333</v>
      </c>
      <c r="O639" s="8">
        <v>150</v>
      </c>
      <c r="P639" s="8">
        <v>1.34</v>
      </c>
      <c r="Q639" s="10" t="s">
        <v>51</v>
      </c>
      <c r="R639" s="8" t="s">
        <v>51</v>
      </c>
      <c r="S639" s="8" t="s">
        <v>8</v>
      </c>
      <c r="T639" s="8" t="s">
        <v>7</v>
      </c>
      <c r="U639" s="8" t="s">
        <v>7</v>
      </c>
      <c r="V639" s="9">
        <v>45845</v>
      </c>
      <c r="W639" s="8" t="s">
        <v>339</v>
      </c>
      <c r="X639" s="8" t="s">
        <v>1187</v>
      </c>
      <c r="Y639" s="8" t="s">
        <v>51</v>
      </c>
      <c r="Z639" s="9">
        <v>45847</v>
      </c>
      <c r="AA639" s="8" t="s">
        <v>337</v>
      </c>
      <c r="AB639" s="8" t="s">
        <v>51</v>
      </c>
      <c r="AC639" s="11" t="s">
        <v>145</v>
      </c>
      <c r="AG639" s="11" t="s">
        <v>892</v>
      </c>
    </row>
    <row r="640" spans="4:33">
      <c r="D640" s="8">
        <v>628</v>
      </c>
      <c r="E640" s="8" t="s">
        <v>41</v>
      </c>
      <c r="F640" s="11">
        <v>1001107</v>
      </c>
      <c r="H640" s="8" t="s">
        <v>905</v>
      </c>
      <c r="I640" s="8" t="s">
        <v>905</v>
      </c>
      <c r="J640" s="8" t="s">
        <v>905</v>
      </c>
      <c r="K640" s="8" t="s">
        <v>905</v>
      </c>
      <c r="L640" s="8" t="s">
        <v>905</v>
      </c>
      <c r="M640" s="9">
        <v>45702</v>
      </c>
      <c r="N640" s="8" t="s">
        <v>333</v>
      </c>
      <c r="O640" s="8">
        <v>149</v>
      </c>
      <c r="P640" s="8">
        <v>2.34</v>
      </c>
      <c r="Q640" s="10" t="s">
        <v>51</v>
      </c>
      <c r="R640" s="8" t="s">
        <v>51</v>
      </c>
      <c r="S640" s="8" t="s">
        <v>8</v>
      </c>
      <c r="T640" s="8" t="s">
        <v>7</v>
      </c>
      <c r="U640" s="8" t="s">
        <v>7</v>
      </c>
      <c r="V640" s="9">
        <v>45845</v>
      </c>
      <c r="W640" s="8" t="s">
        <v>339</v>
      </c>
      <c r="X640" s="8" t="s">
        <v>1187</v>
      </c>
      <c r="Y640" s="8" t="s">
        <v>51</v>
      </c>
      <c r="Z640" s="9">
        <v>45847</v>
      </c>
      <c r="AA640" s="8" t="s">
        <v>337</v>
      </c>
      <c r="AB640" s="8" t="s">
        <v>51</v>
      </c>
      <c r="AC640" s="11" t="s">
        <v>145</v>
      </c>
      <c r="AG640" s="11" t="s">
        <v>892</v>
      </c>
    </row>
    <row r="641" spans="4:33" ht="25.5" customHeight="1">
      <c r="D641" s="8">
        <v>629</v>
      </c>
      <c r="E641" s="8" t="s">
        <v>40</v>
      </c>
      <c r="F641" s="11">
        <v>1001108</v>
      </c>
      <c r="G641" s="11">
        <v>1</v>
      </c>
      <c r="H641" s="8" t="s">
        <v>140</v>
      </c>
      <c r="I641" s="8">
        <v>1082</v>
      </c>
      <c r="J641" s="8" t="s">
        <v>835</v>
      </c>
      <c r="K641" s="9">
        <v>45702</v>
      </c>
      <c r="L641" s="8" t="s">
        <v>333</v>
      </c>
      <c r="M641" s="9">
        <v>45702</v>
      </c>
      <c r="N641" s="8" t="s">
        <v>333</v>
      </c>
      <c r="O641" s="8">
        <v>858</v>
      </c>
      <c r="P641" s="10">
        <v>1.448</v>
      </c>
      <c r="Q641" s="10" t="s">
        <v>51</v>
      </c>
      <c r="R641" s="8" t="s">
        <v>51</v>
      </c>
      <c r="S641" s="8" t="s">
        <v>8</v>
      </c>
      <c r="T641" s="8" t="s">
        <v>7</v>
      </c>
      <c r="U641" s="8" t="s">
        <v>8</v>
      </c>
      <c r="V641" s="9">
        <v>45845</v>
      </c>
      <c r="W641" s="8" t="s">
        <v>339</v>
      </c>
      <c r="X641" s="8" t="s">
        <v>1187</v>
      </c>
      <c r="Y641" s="8" t="s">
        <v>51</v>
      </c>
      <c r="Z641" s="9">
        <v>45847</v>
      </c>
      <c r="AA641" s="8" t="s">
        <v>337</v>
      </c>
      <c r="AB641" s="8" t="s">
        <v>51</v>
      </c>
      <c r="AC641" s="11" t="s">
        <v>148</v>
      </c>
      <c r="AD641" s="11"/>
      <c r="AE641" s="11"/>
      <c r="AF641" s="11"/>
      <c r="AG641" s="11" t="s">
        <v>1192</v>
      </c>
    </row>
    <row r="642" spans="4:33" ht="25.5" customHeight="1">
      <c r="D642" s="8">
        <v>630</v>
      </c>
      <c r="E642" s="8" t="s">
        <v>40</v>
      </c>
      <c r="F642" s="11">
        <v>1001109</v>
      </c>
      <c r="G642" s="11">
        <v>1</v>
      </c>
      <c r="H642" s="8" t="s">
        <v>142</v>
      </c>
      <c r="I642" s="8">
        <v>1084</v>
      </c>
      <c r="J642" s="8" t="s">
        <v>837</v>
      </c>
      <c r="K642" s="9">
        <v>45702</v>
      </c>
      <c r="L642" s="8" t="s">
        <v>333</v>
      </c>
      <c r="M642" s="9">
        <v>45702</v>
      </c>
      <c r="N642" s="8" t="s">
        <v>333</v>
      </c>
      <c r="O642" s="8">
        <v>881</v>
      </c>
      <c r="P642" s="10">
        <v>0.80300000000000005</v>
      </c>
      <c r="Q642" s="10" t="s">
        <v>51</v>
      </c>
      <c r="R642" s="8" t="s">
        <v>51</v>
      </c>
      <c r="S642" s="8" t="s">
        <v>8</v>
      </c>
      <c r="T642" s="8" t="s">
        <v>7</v>
      </c>
      <c r="U642" s="8" t="s">
        <v>8</v>
      </c>
      <c r="V642" s="9">
        <v>45845</v>
      </c>
      <c r="W642" s="8" t="s">
        <v>339</v>
      </c>
      <c r="X642" s="8" t="s">
        <v>1187</v>
      </c>
      <c r="Y642" s="8" t="s">
        <v>51</v>
      </c>
      <c r="Z642" s="9">
        <v>45847</v>
      </c>
      <c r="AA642" s="8" t="s">
        <v>337</v>
      </c>
      <c r="AB642" s="8" t="s">
        <v>51</v>
      </c>
      <c r="AC642" s="11" t="s">
        <v>148</v>
      </c>
      <c r="AD642" s="11"/>
      <c r="AE642" s="11"/>
      <c r="AF642" s="11"/>
      <c r="AG642" s="11" t="s">
        <v>1192</v>
      </c>
    </row>
    <row r="643" spans="4:33" ht="25.5" customHeight="1">
      <c r="D643" s="8">
        <v>631</v>
      </c>
      <c r="E643" s="8" t="s">
        <v>40</v>
      </c>
      <c r="F643" s="11">
        <v>1001110</v>
      </c>
      <c r="G643" s="11">
        <v>1</v>
      </c>
      <c r="H643" s="8" t="s">
        <v>140</v>
      </c>
      <c r="I643" s="8">
        <v>1082</v>
      </c>
      <c r="J643" s="8" t="s">
        <v>835</v>
      </c>
      <c r="K643" s="9">
        <v>45702</v>
      </c>
      <c r="L643" s="8" t="s">
        <v>333</v>
      </c>
      <c r="M643" s="9">
        <v>45702</v>
      </c>
      <c r="N643" s="8" t="s">
        <v>333</v>
      </c>
      <c r="O643" s="8">
        <v>550</v>
      </c>
      <c r="P643" s="10">
        <v>10</v>
      </c>
      <c r="Q643" s="10" t="s">
        <v>50</v>
      </c>
      <c r="R643" s="8" t="s">
        <v>50</v>
      </c>
      <c r="V643" s="9"/>
      <c r="Z643" s="9"/>
      <c r="AC643" s="11"/>
      <c r="AD643" s="11"/>
      <c r="AE643" s="11"/>
      <c r="AF643" s="11"/>
      <c r="AG643" s="11" t="s">
        <v>892</v>
      </c>
    </row>
    <row r="644" spans="4:33" ht="25.5" customHeight="1">
      <c r="D644" s="8">
        <v>632</v>
      </c>
      <c r="E644" s="8" t="s">
        <v>40</v>
      </c>
      <c r="F644" s="11">
        <v>1001111</v>
      </c>
      <c r="G644" s="11">
        <v>1</v>
      </c>
      <c r="H644" s="8" t="s">
        <v>142</v>
      </c>
      <c r="I644" s="8">
        <v>1084</v>
      </c>
      <c r="J644" s="8" t="s">
        <v>837</v>
      </c>
      <c r="K644" s="9">
        <v>45702</v>
      </c>
      <c r="L644" s="8" t="s">
        <v>333</v>
      </c>
      <c r="M644" s="9">
        <v>45702</v>
      </c>
      <c r="N644" s="8" t="s">
        <v>333</v>
      </c>
      <c r="O644" s="8">
        <v>550</v>
      </c>
      <c r="P644" s="10">
        <v>10</v>
      </c>
      <c r="Q644" s="10" t="s">
        <v>50</v>
      </c>
      <c r="R644" s="8" t="s">
        <v>50</v>
      </c>
      <c r="V644" s="9"/>
      <c r="Z644" s="9"/>
      <c r="AC644" s="11"/>
      <c r="AD644" s="11"/>
      <c r="AE644" s="11"/>
      <c r="AF644" s="11"/>
      <c r="AG644" s="11" t="s">
        <v>892</v>
      </c>
    </row>
    <row r="645" spans="4:33" ht="25.5" customHeight="1">
      <c r="D645" s="8">
        <v>633</v>
      </c>
      <c r="E645" s="8" t="s">
        <v>40</v>
      </c>
      <c r="F645" s="11">
        <v>1001112</v>
      </c>
      <c r="G645" s="11">
        <v>1</v>
      </c>
      <c r="H645" s="8" t="s">
        <v>140</v>
      </c>
      <c r="I645" s="8">
        <v>1082</v>
      </c>
      <c r="J645" s="8" t="s">
        <v>835</v>
      </c>
      <c r="K645" s="9">
        <v>45705</v>
      </c>
      <c r="L645" s="8" t="s">
        <v>334</v>
      </c>
      <c r="M645" s="9">
        <v>45705</v>
      </c>
      <c r="N645" s="62" t="s">
        <v>334</v>
      </c>
      <c r="O645" s="8">
        <v>876</v>
      </c>
      <c r="P645" s="10">
        <v>0.69499999999999995</v>
      </c>
      <c r="Q645" s="10" t="s">
        <v>50</v>
      </c>
      <c r="R645" s="8" t="s">
        <v>51</v>
      </c>
      <c r="S645" s="8" t="s">
        <v>7</v>
      </c>
      <c r="T645" s="8" t="s">
        <v>7</v>
      </c>
      <c r="U645" s="8" t="s">
        <v>7</v>
      </c>
      <c r="V645" s="9">
        <v>45845</v>
      </c>
      <c r="W645" s="8" t="s">
        <v>339</v>
      </c>
      <c r="X645" s="8" t="s">
        <v>1187</v>
      </c>
      <c r="Y645" s="8" t="s">
        <v>51</v>
      </c>
      <c r="Z645" s="9">
        <v>45847</v>
      </c>
      <c r="AA645" s="8" t="s">
        <v>337</v>
      </c>
      <c r="AB645" s="8" t="s">
        <v>51</v>
      </c>
      <c r="AC645" s="11" t="s">
        <v>145</v>
      </c>
      <c r="AD645" s="11" t="s">
        <v>134</v>
      </c>
      <c r="AE645" s="11"/>
      <c r="AF645" s="11"/>
      <c r="AG645" s="11" t="s">
        <v>906</v>
      </c>
    </row>
    <row r="646" spans="4:33" ht="25.5" customHeight="1">
      <c r="D646" s="8">
        <v>634</v>
      </c>
      <c r="E646" s="8" t="s">
        <v>40</v>
      </c>
      <c r="F646" s="11">
        <v>1001113</v>
      </c>
      <c r="G646" s="11">
        <v>1</v>
      </c>
      <c r="H646" s="8" t="s">
        <v>141</v>
      </c>
      <c r="I646" s="8">
        <v>1079</v>
      </c>
      <c r="J646" s="8" t="s">
        <v>832</v>
      </c>
      <c r="K646" s="9">
        <v>45705</v>
      </c>
      <c r="L646" s="8" t="s">
        <v>334</v>
      </c>
      <c r="M646" s="9">
        <v>45705</v>
      </c>
      <c r="N646" s="62" t="s">
        <v>334</v>
      </c>
      <c r="O646" s="8">
        <v>879</v>
      </c>
      <c r="P646" s="10">
        <v>0.65500000000000003</v>
      </c>
      <c r="Q646" s="10" t="s">
        <v>50</v>
      </c>
      <c r="R646" s="8" t="s">
        <v>51</v>
      </c>
      <c r="S646" s="8" t="s">
        <v>7</v>
      </c>
      <c r="T646" s="8" t="s">
        <v>7</v>
      </c>
      <c r="U646" s="8" t="s">
        <v>7</v>
      </c>
      <c r="V646" s="9">
        <v>45845</v>
      </c>
      <c r="W646" s="8" t="s">
        <v>339</v>
      </c>
      <c r="X646" s="8" t="s">
        <v>1187</v>
      </c>
      <c r="Y646" s="8" t="s">
        <v>51</v>
      </c>
      <c r="Z646" s="9">
        <v>45847</v>
      </c>
      <c r="AA646" s="8" t="s">
        <v>337</v>
      </c>
      <c r="AB646" s="8" t="s">
        <v>51</v>
      </c>
      <c r="AC646" s="11" t="s">
        <v>145</v>
      </c>
      <c r="AD646" s="11" t="s">
        <v>134</v>
      </c>
      <c r="AE646" s="11"/>
      <c r="AF646" s="11"/>
      <c r="AG646" s="11" t="s">
        <v>906</v>
      </c>
    </row>
    <row r="647" spans="4:33" ht="25.5" customHeight="1">
      <c r="D647" s="8">
        <v>635</v>
      </c>
      <c r="E647" s="8" t="s">
        <v>40</v>
      </c>
      <c r="F647" s="11">
        <v>1001114</v>
      </c>
      <c r="G647" s="11">
        <v>1</v>
      </c>
      <c r="H647" s="8" t="s">
        <v>141</v>
      </c>
      <c r="I647" s="8">
        <v>1079</v>
      </c>
      <c r="J647" s="8" t="s">
        <v>832</v>
      </c>
      <c r="K647" s="9">
        <v>45705</v>
      </c>
      <c r="L647" s="8" t="s">
        <v>334</v>
      </c>
      <c r="M647" s="9">
        <v>45705</v>
      </c>
      <c r="N647" s="62" t="s">
        <v>334</v>
      </c>
      <c r="O647" s="8">
        <v>881</v>
      </c>
      <c r="P647" s="10">
        <v>0.50800000000000001</v>
      </c>
      <c r="Q647" s="10" t="s">
        <v>50</v>
      </c>
      <c r="R647" s="8" t="s">
        <v>51</v>
      </c>
      <c r="S647" s="8" t="s">
        <v>7</v>
      </c>
      <c r="T647" s="8" t="s">
        <v>7</v>
      </c>
      <c r="U647" s="8" t="s">
        <v>7</v>
      </c>
      <c r="V647" s="9">
        <v>45845</v>
      </c>
      <c r="W647" s="8" t="s">
        <v>339</v>
      </c>
      <c r="X647" s="8" t="s">
        <v>1187</v>
      </c>
      <c r="Y647" s="8" t="s">
        <v>51</v>
      </c>
      <c r="Z647" s="9">
        <v>45847</v>
      </c>
      <c r="AA647" s="8" t="s">
        <v>337</v>
      </c>
      <c r="AB647" s="8" t="s">
        <v>51</v>
      </c>
      <c r="AC647" s="11" t="s">
        <v>145</v>
      </c>
      <c r="AD647" s="11" t="s">
        <v>134</v>
      </c>
      <c r="AE647" s="11"/>
      <c r="AF647" s="11"/>
      <c r="AG647" s="11" t="s">
        <v>906</v>
      </c>
    </row>
    <row r="648" spans="4:33" ht="25.5" customHeight="1">
      <c r="D648" s="8">
        <v>636</v>
      </c>
      <c r="E648" s="8" t="s">
        <v>40</v>
      </c>
      <c r="F648" s="11">
        <v>1001115</v>
      </c>
      <c r="G648" s="11">
        <v>1</v>
      </c>
      <c r="H648" s="8" t="s">
        <v>142</v>
      </c>
      <c r="I648" s="8">
        <v>1084</v>
      </c>
      <c r="J648" s="8" t="s">
        <v>837</v>
      </c>
      <c r="K648" s="9">
        <v>45705</v>
      </c>
      <c r="L648" s="8" t="s">
        <v>334</v>
      </c>
      <c r="M648" s="9">
        <v>45705</v>
      </c>
      <c r="N648" s="62" t="s">
        <v>334</v>
      </c>
      <c r="O648" s="8">
        <v>884</v>
      </c>
      <c r="P648" s="10">
        <v>1.028</v>
      </c>
      <c r="Q648" s="10" t="s">
        <v>50</v>
      </c>
      <c r="R648" s="8" t="s">
        <v>51</v>
      </c>
      <c r="S648" s="8" t="s">
        <v>7</v>
      </c>
      <c r="T648" s="8" t="s">
        <v>7</v>
      </c>
      <c r="U648" s="8" t="s">
        <v>7</v>
      </c>
      <c r="V648" s="9">
        <v>45845</v>
      </c>
      <c r="W648" s="8" t="s">
        <v>339</v>
      </c>
      <c r="X648" s="8" t="s">
        <v>1187</v>
      </c>
      <c r="Y648" s="8" t="s">
        <v>51</v>
      </c>
      <c r="Z648" s="9">
        <v>45847</v>
      </c>
      <c r="AA648" s="8" t="s">
        <v>337</v>
      </c>
      <c r="AB648" s="8" t="s">
        <v>51</v>
      </c>
      <c r="AC648" s="11" t="s">
        <v>145</v>
      </c>
      <c r="AD648" s="11" t="s">
        <v>134</v>
      </c>
      <c r="AE648" s="11"/>
      <c r="AF648" s="11"/>
      <c r="AG648" s="11" t="s">
        <v>906</v>
      </c>
    </row>
    <row r="649" spans="4:33" ht="25.5" customHeight="1">
      <c r="D649" s="8">
        <v>637</v>
      </c>
      <c r="E649" s="8" t="s">
        <v>40</v>
      </c>
      <c r="F649" s="11">
        <v>1001116</v>
      </c>
      <c r="G649" s="11">
        <v>1</v>
      </c>
      <c r="H649" s="8" t="s">
        <v>140</v>
      </c>
      <c r="I649" s="8">
        <v>1082</v>
      </c>
      <c r="J649" s="8" t="s">
        <v>835</v>
      </c>
      <c r="K649" s="9">
        <v>45708</v>
      </c>
      <c r="L649" s="8" t="s">
        <v>334</v>
      </c>
      <c r="M649" s="9">
        <v>45708</v>
      </c>
      <c r="N649" s="62" t="s">
        <v>334</v>
      </c>
      <c r="O649" s="8">
        <v>879</v>
      </c>
      <c r="P649" s="10">
        <v>1.0169999999999999</v>
      </c>
      <c r="Q649" s="10" t="s">
        <v>50</v>
      </c>
      <c r="R649" s="8" t="s">
        <v>51</v>
      </c>
      <c r="S649" s="8" t="s">
        <v>7</v>
      </c>
      <c r="T649" s="8" t="s">
        <v>7</v>
      </c>
      <c r="U649" s="8" t="s">
        <v>7</v>
      </c>
      <c r="V649" s="9">
        <v>45845</v>
      </c>
      <c r="W649" s="8" t="s">
        <v>339</v>
      </c>
      <c r="X649" s="8" t="s">
        <v>1187</v>
      </c>
      <c r="Y649" s="8" t="s">
        <v>51</v>
      </c>
      <c r="Z649" s="9">
        <v>45847</v>
      </c>
      <c r="AA649" s="8" t="s">
        <v>337</v>
      </c>
      <c r="AB649" s="8" t="s">
        <v>51</v>
      </c>
      <c r="AC649" s="11" t="s">
        <v>145</v>
      </c>
      <c r="AD649" s="11" t="s">
        <v>134</v>
      </c>
      <c r="AE649" s="11"/>
      <c r="AF649" s="11"/>
      <c r="AG649" s="11" t="s">
        <v>907</v>
      </c>
    </row>
    <row r="650" spans="4:33" ht="25.5" customHeight="1">
      <c r="D650" s="8">
        <v>638</v>
      </c>
      <c r="E650" s="8" t="s">
        <v>40</v>
      </c>
      <c r="F650" s="11">
        <v>1001117</v>
      </c>
      <c r="G650" s="11">
        <v>1</v>
      </c>
      <c r="H650" s="8" t="s">
        <v>140</v>
      </c>
      <c r="I650" s="8">
        <v>1082</v>
      </c>
      <c r="J650" s="8" t="s">
        <v>835</v>
      </c>
      <c r="K650" s="9">
        <v>45708</v>
      </c>
      <c r="L650" s="8" t="s">
        <v>334</v>
      </c>
      <c r="M650" s="9">
        <v>45708</v>
      </c>
      <c r="N650" s="62" t="s">
        <v>334</v>
      </c>
      <c r="O650" s="8">
        <v>800</v>
      </c>
      <c r="P650" s="10">
        <v>10</v>
      </c>
      <c r="Q650" s="10" t="s">
        <v>50</v>
      </c>
      <c r="R650" s="8" t="s">
        <v>50</v>
      </c>
      <c r="V650" s="9"/>
      <c r="Z650" s="9"/>
      <c r="AC650" s="11" t="s">
        <v>280</v>
      </c>
      <c r="AD650" s="11" t="s">
        <v>322</v>
      </c>
      <c r="AE650" s="11"/>
      <c r="AF650" s="11"/>
      <c r="AG650" s="11" t="s">
        <v>912</v>
      </c>
    </row>
    <row r="651" spans="4:33" ht="25.5" customHeight="1">
      <c r="D651" s="8">
        <v>639</v>
      </c>
      <c r="E651" s="8" t="s">
        <v>40</v>
      </c>
      <c r="F651" s="11">
        <v>1001118</v>
      </c>
      <c r="G651" s="11">
        <v>1</v>
      </c>
      <c r="H651" s="8" t="s">
        <v>141</v>
      </c>
      <c r="I651" s="8">
        <v>1079</v>
      </c>
      <c r="J651" s="8" t="s">
        <v>832</v>
      </c>
      <c r="K651" s="9">
        <v>45708</v>
      </c>
      <c r="L651" s="8" t="s">
        <v>334</v>
      </c>
      <c r="M651" s="9">
        <v>45708</v>
      </c>
      <c r="N651" s="62" t="s">
        <v>334</v>
      </c>
      <c r="O651" s="8">
        <v>883</v>
      </c>
      <c r="P651" s="10">
        <v>0.54200000000000004</v>
      </c>
      <c r="Q651" s="10" t="s">
        <v>50</v>
      </c>
      <c r="R651" s="8" t="s">
        <v>51</v>
      </c>
      <c r="S651" s="8" t="s">
        <v>7</v>
      </c>
      <c r="T651" s="8" t="s">
        <v>7</v>
      </c>
      <c r="U651" s="8" t="s">
        <v>7</v>
      </c>
      <c r="V651" s="9">
        <v>45845</v>
      </c>
      <c r="W651" s="8" t="s">
        <v>339</v>
      </c>
      <c r="X651" s="8" t="s">
        <v>1187</v>
      </c>
      <c r="Y651" s="8" t="s">
        <v>51</v>
      </c>
      <c r="Z651" s="9">
        <v>45847</v>
      </c>
      <c r="AA651" s="8" t="s">
        <v>337</v>
      </c>
      <c r="AB651" s="8" t="s">
        <v>51</v>
      </c>
      <c r="AC651" s="11" t="s">
        <v>145</v>
      </c>
      <c r="AD651" s="11" t="s">
        <v>134</v>
      </c>
      <c r="AE651" s="11"/>
      <c r="AF651" s="11"/>
      <c r="AG651" s="11" t="s">
        <v>909</v>
      </c>
    </row>
    <row r="652" spans="4:33" ht="25.5" customHeight="1">
      <c r="D652" s="8">
        <v>640</v>
      </c>
      <c r="E652" s="8" t="s">
        <v>40</v>
      </c>
      <c r="F652" s="11">
        <v>1001119</v>
      </c>
      <c r="G652" s="11">
        <v>1</v>
      </c>
      <c r="H652" s="8" t="s">
        <v>141</v>
      </c>
      <c r="I652" s="8">
        <v>1079</v>
      </c>
      <c r="J652" s="8" t="s">
        <v>832</v>
      </c>
      <c r="K652" s="9">
        <v>45708</v>
      </c>
      <c r="L652" s="8" t="s">
        <v>334</v>
      </c>
      <c r="M652" s="9">
        <v>45708</v>
      </c>
      <c r="N652" s="62" t="s">
        <v>334</v>
      </c>
      <c r="O652" s="8">
        <v>800</v>
      </c>
      <c r="P652" s="10">
        <v>10</v>
      </c>
      <c r="Q652" s="10" t="s">
        <v>50</v>
      </c>
      <c r="R652" s="8" t="s">
        <v>50</v>
      </c>
      <c r="V652" s="9"/>
      <c r="Z652" s="9"/>
      <c r="AC652" s="11" t="s">
        <v>280</v>
      </c>
      <c r="AD652" s="11" t="s">
        <v>322</v>
      </c>
      <c r="AE652" s="11"/>
      <c r="AF652" s="11"/>
      <c r="AG652" s="11" t="s">
        <v>910</v>
      </c>
    </row>
    <row r="653" spans="4:33" ht="25.5" customHeight="1">
      <c r="D653" s="8">
        <v>641</v>
      </c>
      <c r="E653" s="8" t="s">
        <v>40</v>
      </c>
      <c r="F653" s="11">
        <v>1001120</v>
      </c>
      <c r="G653" s="11">
        <v>1</v>
      </c>
      <c r="H653" s="8" t="s">
        <v>142</v>
      </c>
      <c r="I653" s="8">
        <v>1084</v>
      </c>
      <c r="J653" s="8" t="s">
        <v>837</v>
      </c>
      <c r="K653" s="9">
        <v>45708</v>
      </c>
      <c r="L653" s="8" t="s">
        <v>334</v>
      </c>
      <c r="M653" s="9">
        <v>45708</v>
      </c>
      <c r="N653" s="62" t="s">
        <v>334</v>
      </c>
      <c r="O653" s="8">
        <v>875</v>
      </c>
      <c r="P653" s="10">
        <v>0.995</v>
      </c>
      <c r="Q653" s="10" t="s">
        <v>50</v>
      </c>
      <c r="R653" s="8" t="s">
        <v>51</v>
      </c>
      <c r="S653" s="8" t="s">
        <v>7</v>
      </c>
      <c r="T653" s="8" t="s">
        <v>7</v>
      </c>
      <c r="U653" s="8" t="s">
        <v>7</v>
      </c>
      <c r="V653" s="9">
        <v>45845</v>
      </c>
      <c r="W653" s="8" t="s">
        <v>339</v>
      </c>
      <c r="X653" s="8" t="s">
        <v>1187</v>
      </c>
      <c r="Y653" s="8" t="s">
        <v>51</v>
      </c>
      <c r="Z653" s="9">
        <v>45847</v>
      </c>
      <c r="AA653" s="8" t="s">
        <v>337</v>
      </c>
      <c r="AB653" s="8" t="s">
        <v>51</v>
      </c>
      <c r="AC653" s="11" t="s">
        <v>145</v>
      </c>
      <c r="AD653" s="11" t="s">
        <v>134</v>
      </c>
      <c r="AE653" s="11"/>
      <c r="AF653" s="11"/>
      <c r="AG653" s="11" t="s">
        <v>909</v>
      </c>
    </row>
    <row r="654" spans="4:33" ht="25.5" customHeight="1">
      <c r="D654" s="8">
        <v>642</v>
      </c>
      <c r="E654" s="8" t="s">
        <v>40</v>
      </c>
      <c r="F654" s="11">
        <v>1001121</v>
      </c>
      <c r="G654" s="11">
        <v>1</v>
      </c>
      <c r="H654" s="8" t="s">
        <v>142</v>
      </c>
      <c r="I654" s="8">
        <v>1084</v>
      </c>
      <c r="J654" s="8" t="s">
        <v>837</v>
      </c>
      <c r="K654" s="9">
        <v>45708</v>
      </c>
      <c r="L654" s="8" t="s">
        <v>334</v>
      </c>
      <c r="M654" s="9">
        <v>45708</v>
      </c>
      <c r="N654" s="62" t="s">
        <v>334</v>
      </c>
      <c r="O654" s="8">
        <v>800</v>
      </c>
      <c r="P654" s="10">
        <v>10</v>
      </c>
      <c r="Q654" s="10" t="s">
        <v>50</v>
      </c>
      <c r="R654" s="8" t="s">
        <v>50</v>
      </c>
      <c r="V654" s="9"/>
      <c r="Z654" s="9"/>
      <c r="AC654" s="11" t="s">
        <v>280</v>
      </c>
      <c r="AD654" s="11" t="s">
        <v>322</v>
      </c>
      <c r="AE654" s="11"/>
      <c r="AF654" s="11"/>
      <c r="AG654" s="11" t="s">
        <v>912</v>
      </c>
    </row>
    <row r="655" spans="4:33" ht="25.5" customHeight="1">
      <c r="D655" s="8">
        <v>643</v>
      </c>
      <c r="E655" s="8" t="s">
        <v>40</v>
      </c>
      <c r="F655" s="11">
        <v>1001122</v>
      </c>
      <c r="G655" s="11">
        <v>1</v>
      </c>
      <c r="H655" s="8" t="s">
        <v>140</v>
      </c>
      <c r="I655" s="8">
        <v>1082</v>
      </c>
      <c r="J655" s="8" t="s">
        <v>835</v>
      </c>
      <c r="K655" s="9">
        <v>45712</v>
      </c>
      <c r="L655" s="8" t="s">
        <v>333</v>
      </c>
      <c r="M655" s="9">
        <v>45712</v>
      </c>
      <c r="N655" s="62" t="s">
        <v>333</v>
      </c>
      <c r="O655" s="8">
        <v>874</v>
      </c>
      <c r="P655" s="10">
        <v>0.92800000000000005</v>
      </c>
      <c r="Q655" s="10" t="s">
        <v>51</v>
      </c>
      <c r="R655" s="8" t="s">
        <v>51</v>
      </c>
      <c r="S655" s="8" t="s">
        <v>8</v>
      </c>
      <c r="T655" s="8" t="s">
        <v>7</v>
      </c>
      <c r="U655" s="8" t="s">
        <v>8</v>
      </c>
      <c r="V655" s="9">
        <v>45845</v>
      </c>
      <c r="W655" s="8" t="s">
        <v>339</v>
      </c>
      <c r="X655" s="8" t="s">
        <v>1187</v>
      </c>
      <c r="Y655" s="8" t="s">
        <v>51</v>
      </c>
      <c r="Z655" s="9">
        <v>45847</v>
      </c>
      <c r="AA655" s="8" t="s">
        <v>337</v>
      </c>
      <c r="AB655" s="8" t="s">
        <v>51</v>
      </c>
      <c r="AC655" s="11" t="s">
        <v>148</v>
      </c>
      <c r="AD655" s="11"/>
      <c r="AE655" s="11"/>
      <c r="AF655" s="11"/>
      <c r="AG655" s="11" t="s">
        <v>1195</v>
      </c>
    </row>
    <row r="656" spans="4:33" ht="25.5" customHeight="1">
      <c r="D656" s="8">
        <v>644</v>
      </c>
      <c r="E656" s="8" t="s">
        <v>40</v>
      </c>
      <c r="F656" s="11">
        <v>1001123</v>
      </c>
      <c r="G656" s="11">
        <v>1</v>
      </c>
      <c r="H656" s="8" t="s">
        <v>141</v>
      </c>
      <c r="I656" s="8">
        <v>1083</v>
      </c>
      <c r="J656" s="8" t="s">
        <v>836</v>
      </c>
      <c r="K656" s="9">
        <v>45712</v>
      </c>
      <c r="L656" s="8" t="s">
        <v>333</v>
      </c>
      <c r="M656" s="9">
        <v>45712</v>
      </c>
      <c r="N656" s="62" t="s">
        <v>333</v>
      </c>
      <c r="O656" s="8">
        <v>886</v>
      </c>
      <c r="P656" s="10">
        <v>0.61799999999999999</v>
      </c>
      <c r="Q656" s="10" t="s">
        <v>51</v>
      </c>
      <c r="R656" s="8" t="s">
        <v>51</v>
      </c>
      <c r="S656" s="8" t="s">
        <v>8</v>
      </c>
      <c r="T656" s="8" t="s">
        <v>7</v>
      </c>
      <c r="U656" s="8" t="s">
        <v>8</v>
      </c>
      <c r="V656" s="9">
        <v>45845</v>
      </c>
      <c r="W656" s="8" t="s">
        <v>339</v>
      </c>
      <c r="X656" s="8" t="s">
        <v>1187</v>
      </c>
      <c r="Y656" s="8" t="s">
        <v>51</v>
      </c>
      <c r="Z656" s="9">
        <v>45847</v>
      </c>
      <c r="AA656" s="8" t="s">
        <v>337</v>
      </c>
      <c r="AB656" s="8" t="s">
        <v>51</v>
      </c>
      <c r="AC656" s="11" t="s">
        <v>148</v>
      </c>
      <c r="AD656" s="11"/>
      <c r="AE656" s="11"/>
      <c r="AF656" s="11"/>
      <c r="AG656" s="11" t="s">
        <v>1197</v>
      </c>
    </row>
    <row r="657" spans="4:33" ht="25.5" customHeight="1">
      <c r="D657" s="8">
        <v>645</v>
      </c>
      <c r="E657" s="8" t="s">
        <v>40</v>
      </c>
      <c r="F657" s="11">
        <v>1001124</v>
      </c>
      <c r="G657" s="11">
        <v>1</v>
      </c>
      <c r="H657" s="8" t="s">
        <v>142</v>
      </c>
      <c r="I657" s="8">
        <v>1084</v>
      </c>
      <c r="J657" s="8" t="s">
        <v>837</v>
      </c>
      <c r="K657" s="9">
        <v>45712</v>
      </c>
      <c r="L657" s="8" t="s">
        <v>333</v>
      </c>
      <c r="M657" s="9">
        <v>45712</v>
      </c>
      <c r="N657" s="62" t="s">
        <v>333</v>
      </c>
      <c r="O657" s="8">
        <v>880</v>
      </c>
      <c r="P657" s="10">
        <v>0.53100000000000003</v>
      </c>
      <c r="Q657" s="10" t="s">
        <v>51</v>
      </c>
      <c r="R657" s="8" t="s">
        <v>51</v>
      </c>
      <c r="S657" s="8" t="s">
        <v>8</v>
      </c>
      <c r="T657" s="8" t="s">
        <v>7</v>
      </c>
      <c r="U657" s="8" t="s">
        <v>8</v>
      </c>
      <c r="V657" s="9">
        <v>45845</v>
      </c>
      <c r="W657" s="8" t="s">
        <v>339</v>
      </c>
      <c r="X657" s="8" t="s">
        <v>1187</v>
      </c>
      <c r="Y657" s="8" t="s">
        <v>51</v>
      </c>
      <c r="Z657" s="9">
        <v>45847</v>
      </c>
      <c r="AA657" s="8" t="s">
        <v>337</v>
      </c>
      <c r="AB657" s="8" t="s">
        <v>51</v>
      </c>
      <c r="AC657" s="11" t="s">
        <v>148</v>
      </c>
      <c r="AD657" s="11"/>
      <c r="AE657" s="11"/>
      <c r="AF657" s="11"/>
      <c r="AG657" s="11" t="s">
        <v>1197</v>
      </c>
    </row>
    <row r="658" spans="4:33" ht="25.5" customHeight="1">
      <c r="D658" s="8">
        <v>646</v>
      </c>
      <c r="E658" s="8" t="s">
        <v>40</v>
      </c>
      <c r="F658" s="11">
        <v>1001125</v>
      </c>
      <c r="G658" s="11">
        <v>1</v>
      </c>
      <c r="H658" s="8" t="s">
        <v>140</v>
      </c>
      <c r="I658" s="8">
        <v>1082</v>
      </c>
      <c r="J658" s="8" t="s">
        <v>835</v>
      </c>
      <c r="K658" s="9">
        <v>45715</v>
      </c>
      <c r="L658" s="8" t="s">
        <v>333</v>
      </c>
      <c r="M658" s="9">
        <v>45715</v>
      </c>
      <c r="N658" s="62" t="s">
        <v>333</v>
      </c>
      <c r="O658" s="8">
        <v>0</v>
      </c>
      <c r="P658" s="10">
        <v>10</v>
      </c>
      <c r="Q658" s="10" t="s">
        <v>50</v>
      </c>
      <c r="R658" s="8" t="s">
        <v>50</v>
      </c>
      <c r="V658" s="9"/>
      <c r="Z658" s="9"/>
      <c r="AC658" s="11" t="s">
        <v>280</v>
      </c>
      <c r="AD658" s="11" t="s">
        <v>322</v>
      </c>
      <c r="AE658" s="11"/>
      <c r="AF658" s="11"/>
      <c r="AG658" s="11" t="s">
        <v>892</v>
      </c>
    </row>
    <row r="659" spans="4:33" ht="25.5" customHeight="1">
      <c r="D659" s="8">
        <v>647</v>
      </c>
      <c r="E659" s="8" t="s">
        <v>40</v>
      </c>
      <c r="F659" s="11">
        <v>1001126</v>
      </c>
      <c r="G659" s="11">
        <v>1</v>
      </c>
      <c r="H659" s="8" t="s">
        <v>140</v>
      </c>
      <c r="I659" s="8">
        <v>1082</v>
      </c>
      <c r="J659" s="8" t="s">
        <v>835</v>
      </c>
      <c r="K659" s="9">
        <v>45715</v>
      </c>
      <c r="L659" s="8" t="s">
        <v>333</v>
      </c>
      <c r="M659" s="9">
        <v>45715</v>
      </c>
      <c r="N659" s="62" t="s">
        <v>333</v>
      </c>
      <c r="O659" s="8">
        <v>448</v>
      </c>
      <c r="P659" s="10">
        <v>10</v>
      </c>
      <c r="Q659" s="10" t="s">
        <v>51</v>
      </c>
      <c r="R659" s="8" t="s">
        <v>50</v>
      </c>
      <c r="V659" s="9"/>
      <c r="Z659" s="9"/>
      <c r="AC659" s="11" t="s">
        <v>280</v>
      </c>
      <c r="AD659" s="11" t="s">
        <v>322</v>
      </c>
      <c r="AE659" s="11"/>
      <c r="AF659" s="11"/>
      <c r="AG659" s="11" t="s">
        <v>892</v>
      </c>
    </row>
    <row r="660" spans="4:33" ht="25.5" customHeight="1">
      <c r="D660" s="8">
        <v>648</v>
      </c>
      <c r="E660" s="8" t="s">
        <v>40</v>
      </c>
      <c r="F660" s="11">
        <v>1001127</v>
      </c>
      <c r="G660" s="11">
        <v>1</v>
      </c>
      <c r="H660" s="8" t="s">
        <v>141</v>
      </c>
      <c r="I660" s="8">
        <v>1083</v>
      </c>
      <c r="J660" s="8" t="s">
        <v>836</v>
      </c>
      <c r="K660" s="9">
        <v>45715</v>
      </c>
      <c r="L660" s="8" t="s">
        <v>333</v>
      </c>
      <c r="M660" s="9">
        <v>45715</v>
      </c>
      <c r="N660" s="62" t="s">
        <v>333</v>
      </c>
      <c r="O660" s="8">
        <v>400</v>
      </c>
      <c r="P660" s="10">
        <v>10</v>
      </c>
      <c r="Q660" s="10" t="s">
        <v>50</v>
      </c>
      <c r="R660" s="8" t="s">
        <v>50</v>
      </c>
      <c r="V660" s="9"/>
      <c r="Z660" s="9"/>
      <c r="AC660" s="11" t="s">
        <v>280</v>
      </c>
      <c r="AD660" s="11" t="s">
        <v>322</v>
      </c>
      <c r="AE660" s="11"/>
      <c r="AF660" s="11"/>
      <c r="AG660" s="11" t="s">
        <v>892</v>
      </c>
    </row>
    <row r="661" spans="4:33" ht="25.5" customHeight="1">
      <c r="D661" s="8">
        <v>649</v>
      </c>
      <c r="E661" s="8" t="s">
        <v>40</v>
      </c>
      <c r="F661" s="11">
        <v>1001128</v>
      </c>
      <c r="G661" s="11">
        <v>1</v>
      </c>
      <c r="H661" s="8" t="s">
        <v>141</v>
      </c>
      <c r="I661" s="8">
        <v>1083</v>
      </c>
      <c r="J661" s="8" t="s">
        <v>836</v>
      </c>
      <c r="K661" s="9">
        <v>45715</v>
      </c>
      <c r="L661" s="8" t="s">
        <v>333</v>
      </c>
      <c r="M661" s="9">
        <v>45715</v>
      </c>
      <c r="N661" s="62" t="s">
        <v>333</v>
      </c>
      <c r="O661" s="8">
        <v>888</v>
      </c>
      <c r="P661" s="10">
        <v>1.88</v>
      </c>
      <c r="Q661" s="10" t="s">
        <v>51</v>
      </c>
      <c r="R661" s="8" t="s">
        <v>51</v>
      </c>
      <c r="S661" s="8" t="s">
        <v>8</v>
      </c>
      <c r="T661" s="8" t="s">
        <v>7</v>
      </c>
      <c r="U661" s="8" t="s">
        <v>8</v>
      </c>
      <c r="V661" s="9">
        <v>45845</v>
      </c>
      <c r="W661" s="8" t="s">
        <v>339</v>
      </c>
      <c r="X661" s="8" t="s">
        <v>1187</v>
      </c>
      <c r="Y661" s="8" t="s">
        <v>51</v>
      </c>
      <c r="Z661" s="9">
        <v>45847</v>
      </c>
      <c r="AA661" s="8" t="s">
        <v>337</v>
      </c>
      <c r="AB661" s="8" t="s">
        <v>51</v>
      </c>
      <c r="AC661" s="11" t="s">
        <v>148</v>
      </c>
      <c r="AD661" s="11"/>
      <c r="AE661" s="11"/>
      <c r="AF661" s="11"/>
      <c r="AG661" s="11" t="s">
        <v>1197</v>
      </c>
    </row>
    <row r="662" spans="4:33" ht="25.5" customHeight="1">
      <c r="D662" s="8">
        <v>650</v>
      </c>
      <c r="E662" s="8" t="s">
        <v>40</v>
      </c>
      <c r="F662" s="11">
        <v>1001129</v>
      </c>
      <c r="G662" s="11">
        <v>1</v>
      </c>
      <c r="H662" s="8" t="s">
        <v>142</v>
      </c>
      <c r="I662" s="8">
        <v>1084</v>
      </c>
      <c r="J662" s="8" t="s">
        <v>837</v>
      </c>
      <c r="K662" s="9">
        <v>45715</v>
      </c>
      <c r="L662" s="8" t="s">
        <v>333</v>
      </c>
      <c r="M662" s="9">
        <v>45715</v>
      </c>
      <c r="N662" s="62" t="s">
        <v>333</v>
      </c>
      <c r="O662" s="8">
        <v>54</v>
      </c>
      <c r="P662" s="10">
        <v>10</v>
      </c>
      <c r="Q662" s="10" t="s">
        <v>50</v>
      </c>
      <c r="R662" s="8" t="s">
        <v>50</v>
      </c>
      <c r="V662" s="9"/>
      <c r="Z662" s="9"/>
      <c r="AC662" s="11" t="s">
        <v>280</v>
      </c>
      <c r="AD662" s="11" t="s">
        <v>322</v>
      </c>
      <c r="AE662" s="11"/>
      <c r="AF662" s="11"/>
      <c r="AG662" s="11" t="s">
        <v>892</v>
      </c>
    </row>
    <row r="663" spans="4:33" ht="25.5" customHeight="1">
      <c r="D663" s="8">
        <v>651</v>
      </c>
      <c r="E663" s="8" t="s">
        <v>40</v>
      </c>
      <c r="F663" s="11">
        <v>1001130</v>
      </c>
      <c r="G663" s="11">
        <v>1</v>
      </c>
      <c r="H663" s="8" t="s">
        <v>142</v>
      </c>
      <c r="I663" s="8">
        <v>1084</v>
      </c>
      <c r="J663" s="8" t="s">
        <v>837</v>
      </c>
      <c r="K663" s="9">
        <v>45715</v>
      </c>
      <c r="L663" s="8" t="s">
        <v>333</v>
      </c>
      <c r="M663" s="9">
        <v>45715</v>
      </c>
      <c r="N663" s="62" t="s">
        <v>333</v>
      </c>
      <c r="O663" s="8">
        <v>880</v>
      </c>
      <c r="P663" s="10">
        <v>1.4319999999999999</v>
      </c>
      <c r="Q663" s="10" t="s">
        <v>51</v>
      </c>
      <c r="R663" s="8" t="s">
        <v>51</v>
      </c>
      <c r="S663" s="8" t="s">
        <v>8</v>
      </c>
      <c r="T663" s="8" t="s">
        <v>7</v>
      </c>
      <c r="U663" s="8" t="s">
        <v>8</v>
      </c>
      <c r="V663" s="9">
        <v>45845</v>
      </c>
      <c r="W663" s="8" t="s">
        <v>339</v>
      </c>
      <c r="X663" s="8" t="s">
        <v>1187</v>
      </c>
      <c r="Y663" s="8" t="s">
        <v>51</v>
      </c>
      <c r="Z663" s="9">
        <v>45847</v>
      </c>
      <c r="AA663" s="8" t="s">
        <v>337</v>
      </c>
      <c r="AB663" s="8" t="s">
        <v>51</v>
      </c>
      <c r="AC663" s="11" t="s">
        <v>148</v>
      </c>
      <c r="AD663" s="11"/>
      <c r="AE663" s="11"/>
      <c r="AF663" s="11"/>
      <c r="AG663" s="11" t="s">
        <v>1197</v>
      </c>
    </row>
    <row r="664" spans="4:33" ht="25.5" customHeight="1">
      <c r="D664" s="8">
        <v>652</v>
      </c>
      <c r="E664" s="8" t="s">
        <v>40</v>
      </c>
      <c r="F664" s="11">
        <v>1001131</v>
      </c>
      <c r="G664" s="11">
        <v>1</v>
      </c>
      <c r="H664" s="8" t="s">
        <v>140</v>
      </c>
      <c r="I664" s="8">
        <v>1082</v>
      </c>
      <c r="J664" s="8" t="s">
        <v>835</v>
      </c>
      <c r="K664" s="9">
        <v>45719</v>
      </c>
      <c r="L664" s="8" t="s">
        <v>334</v>
      </c>
      <c r="M664" s="9">
        <v>45719</v>
      </c>
      <c r="N664" s="62" t="s">
        <v>334</v>
      </c>
      <c r="O664" s="8">
        <v>890</v>
      </c>
      <c r="P664" s="10">
        <v>0.61</v>
      </c>
      <c r="Q664" s="10" t="s">
        <v>50</v>
      </c>
      <c r="R664" s="8" t="s">
        <v>51</v>
      </c>
      <c r="S664" s="8" t="s">
        <v>7</v>
      </c>
      <c r="T664" s="8" t="s">
        <v>7</v>
      </c>
      <c r="U664" s="8" t="s">
        <v>8</v>
      </c>
      <c r="V664" s="9">
        <v>45845</v>
      </c>
      <c r="W664" s="8" t="s">
        <v>339</v>
      </c>
      <c r="X664" s="8" t="s">
        <v>1187</v>
      </c>
      <c r="Y664" s="8" t="s">
        <v>51</v>
      </c>
      <c r="Z664" s="9">
        <v>45847</v>
      </c>
      <c r="AA664" s="8" t="s">
        <v>337</v>
      </c>
      <c r="AB664" s="8" t="s">
        <v>51</v>
      </c>
      <c r="AC664" s="11" t="s">
        <v>148</v>
      </c>
      <c r="AD664" s="11"/>
      <c r="AE664" s="11"/>
      <c r="AF664" s="11"/>
      <c r="AG664" s="11" t="s">
        <v>1202</v>
      </c>
    </row>
    <row r="665" spans="4:33" ht="25.5" customHeight="1">
      <c r="D665" s="8">
        <v>653</v>
      </c>
      <c r="E665" s="8" t="s">
        <v>40</v>
      </c>
      <c r="F665" s="11">
        <v>1001132</v>
      </c>
      <c r="G665" s="11">
        <v>1</v>
      </c>
      <c r="H665" s="8" t="s">
        <v>141</v>
      </c>
      <c r="I665" s="8">
        <v>1083</v>
      </c>
      <c r="J665" s="8" t="s">
        <v>836</v>
      </c>
      <c r="K665" s="9">
        <v>45719</v>
      </c>
      <c r="L665" s="8" t="s">
        <v>334</v>
      </c>
      <c r="M665" s="9">
        <v>45719</v>
      </c>
      <c r="N665" s="62" t="s">
        <v>334</v>
      </c>
      <c r="O665" s="8">
        <v>886</v>
      </c>
      <c r="P665" s="10">
        <v>0.48699999999999999</v>
      </c>
      <c r="Q665" s="10" t="s">
        <v>50</v>
      </c>
      <c r="R665" s="8" t="s">
        <v>51</v>
      </c>
      <c r="S665" s="8" t="s">
        <v>7</v>
      </c>
      <c r="T665" s="8" t="s">
        <v>7</v>
      </c>
      <c r="U665" s="8" t="s">
        <v>8</v>
      </c>
      <c r="V665" s="9">
        <v>45845</v>
      </c>
      <c r="W665" s="8" t="s">
        <v>339</v>
      </c>
      <c r="X665" s="8" t="s">
        <v>1187</v>
      </c>
      <c r="Y665" s="8" t="s">
        <v>51</v>
      </c>
      <c r="Z665" s="9">
        <v>45847</v>
      </c>
      <c r="AA665" s="8" t="s">
        <v>337</v>
      </c>
      <c r="AB665" s="8" t="s">
        <v>51</v>
      </c>
      <c r="AC665" s="11" t="s">
        <v>148</v>
      </c>
      <c r="AD665" s="11"/>
      <c r="AE665" s="11"/>
      <c r="AF665" s="11"/>
      <c r="AG665" s="11" t="s">
        <v>1202</v>
      </c>
    </row>
    <row r="666" spans="4:33" ht="25.5" customHeight="1">
      <c r="D666" s="8">
        <v>654</v>
      </c>
      <c r="E666" s="8" t="s">
        <v>40</v>
      </c>
      <c r="F666" s="11">
        <v>1001133</v>
      </c>
      <c r="G666" s="11">
        <v>1</v>
      </c>
      <c r="H666" s="8" t="s">
        <v>142</v>
      </c>
      <c r="I666" s="8">
        <v>1084</v>
      </c>
      <c r="J666" s="8" t="s">
        <v>837</v>
      </c>
      <c r="K666" s="9">
        <v>45719</v>
      </c>
      <c r="L666" s="8" t="s">
        <v>334</v>
      </c>
      <c r="M666" s="9">
        <v>45719</v>
      </c>
      <c r="N666" s="62" t="s">
        <v>334</v>
      </c>
      <c r="O666" s="8">
        <v>882</v>
      </c>
      <c r="P666" s="10">
        <v>0.66400000000000003</v>
      </c>
      <c r="Q666" s="10" t="s">
        <v>50</v>
      </c>
      <c r="R666" s="8" t="s">
        <v>51</v>
      </c>
      <c r="S666" s="8" t="s">
        <v>7</v>
      </c>
      <c r="T666" s="8" t="s">
        <v>7</v>
      </c>
      <c r="U666" s="8" t="s">
        <v>7</v>
      </c>
      <c r="V666" s="9">
        <v>45845</v>
      </c>
      <c r="W666" s="8" t="s">
        <v>339</v>
      </c>
      <c r="X666" s="8" t="s">
        <v>1187</v>
      </c>
      <c r="Y666" s="8" t="s">
        <v>51</v>
      </c>
      <c r="Z666" s="9">
        <v>45847</v>
      </c>
      <c r="AA666" s="8" t="s">
        <v>337</v>
      </c>
      <c r="AB666" s="8" t="s">
        <v>51</v>
      </c>
      <c r="AC666" s="11" t="s">
        <v>145</v>
      </c>
      <c r="AD666" s="11" t="s">
        <v>134</v>
      </c>
      <c r="AE666" s="11"/>
      <c r="AF666" s="11"/>
      <c r="AG666" s="11" t="s">
        <v>935</v>
      </c>
    </row>
    <row r="667" spans="4:33" ht="25.5" customHeight="1">
      <c r="D667" s="8">
        <v>655</v>
      </c>
      <c r="E667" s="8" t="s">
        <v>40</v>
      </c>
      <c r="F667" s="11">
        <v>1001134</v>
      </c>
      <c r="G667" s="11">
        <v>1</v>
      </c>
      <c r="H667" s="8" t="s">
        <v>140</v>
      </c>
      <c r="I667" s="8">
        <v>1085</v>
      </c>
      <c r="J667" s="8" t="s">
        <v>838</v>
      </c>
      <c r="K667" s="9">
        <v>45723</v>
      </c>
      <c r="L667" s="8" t="s">
        <v>334</v>
      </c>
      <c r="M667" s="9">
        <v>45723</v>
      </c>
      <c r="N667" s="62" t="s">
        <v>334</v>
      </c>
      <c r="O667" s="8">
        <v>890</v>
      </c>
      <c r="P667" s="10">
        <v>0.52800000000000002</v>
      </c>
      <c r="Q667" s="10" t="s">
        <v>50</v>
      </c>
      <c r="R667" s="8" t="s">
        <v>51</v>
      </c>
      <c r="S667" s="8" t="s">
        <v>7</v>
      </c>
      <c r="T667" s="8" t="s">
        <v>7</v>
      </c>
      <c r="U667" s="8" t="s">
        <v>7</v>
      </c>
      <c r="V667" s="9">
        <v>45845</v>
      </c>
      <c r="W667" s="8" t="s">
        <v>339</v>
      </c>
      <c r="X667" s="8" t="s">
        <v>1187</v>
      </c>
      <c r="Y667" s="8" t="s">
        <v>51</v>
      </c>
      <c r="Z667" s="9">
        <v>45847</v>
      </c>
      <c r="AA667" s="8" t="s">
        <v>337</v>
      </c>
      <c r="AB667" s="8" t="s">
        <v>51</v>
      </c>
      <c r="AC667" s="11" t="s">
        <v>145</v>
      </c>
      <c r="AD667" s="11" t="s">
        <v>134</v>
      </c>
      <c r="AE667" s="11"/>
      <c r="AF667" s="11"/>
      <c r="AG667" s="11" t="s">
        <v>930</v>
      </c>
    </row>
    <row r="668" spans="4:33" ht="25.5" customHeight="1">
      <c r="D668" s="8">
        <v>656</v>
      </c>
      <c r="E668" s="8" t="s">
        <v>40</v>
      </c>
      <c r="F668" s="11">
        <v>1001135</v>
      </c>
      <c r="G668" s="11">
        <v>1</v>
      </c>
      <c r="H668" s="8" t="s">
        <v>141</v>
      </c>
      <c r="I668" s="8">
        <v>1083</v>
      </c>
      <c r="J668" s="8" t="s">
        <v>836</v>
      </c>
      <c r="K668" s="9">
        <v>45723</v>
      </c>
      <c r="L668" s="8" t="s">
        <v>334</v>
      </c>
      <c r="M668" s="9">
        <v>45723</v>
      </c>
      <c r="N668" s="62" t="s">
        <v>334</v>
      </c>
      <c r="O668" s="8">
        <v>669</v>
      </c>
      <c r="P668" s="10">
        <v>10</v>
      </c>
      <c r="Q668" s="10" t="s">
        <v>50</v>
      </c>
      <c r="R668" s="8" t="s">
        <v>50</v>
      </c>
      <c r="V668" s="9"/>
      <c r="Z668" s="9"/>
      <c r="AC668" s="11" t="s">
        <v>280</v>
      </c>
      <c r="AD668" s="11" t="s">
        <v>322</v>
      </c>
      <c r="AE668" s="11"/>
      <c r="AF668" s="11"/>
      <c r="AG668" s="11" t="s">
        <v>938</v>
      </c>
    </row>
    <row r="669" spans="4:33" ht="25.5" customHeight="1">
      <c r="D669" s="8">
        <v>657</v>
      </c>
      <c r="E669" s="8" t="s">
        <v>40</v>
      </c>
      <c r="F669" s="11">
        <v>1001136</v>
      </c>
      <c r="G669" s="11">
        <v>1</v>
      </c>
      <c r="H669" s="8" t="s">
        <v>142</v>
      </c>
      <c r="I669" s="8">
        <v>1084</v>
      </c>
      <c r="J669" s="8" t="s">
        <v>837</v>
      </c>
      <c r="K669" s="9">
        <v>45723</v>
      </c>
      <c r="L669" s="8" t="s">
        <v>334</v>
      </c>
      <c r="M669" s="9">
        <v>45723</v>
      </c>
      <c r="N669" s="62" t="s">
        <v>334</v>
      </c>
      <c r="O669" s="8">
        <v>881</v>
      </c>
      <c r="P669" s="10">
        <v>1.2490000000000001</v>
      </c>
      <c r="Q669" s="10" t="s">
        <v>50</v>
      </c>
      <c r="R669" s="8" t="s">
        <v>51</v>
      </c>
      <c r="S669" s="8" t="s">
        <v>7</v>
      </c>
      <c r="T669" s="8" t="s">
        <v>7</v>
      </c>
      <c r="U669" s="8" t="s">
        <v>7</v>
      </c>
      <c r="V669" s="9">
        <v>45845</v>
      </c>
      <c r="W669" s="8" t="s">
        <v>339</v>
      </c>
      <c r="X669" s="8" t="s">
        <v>1187</v>
      </c>
      <c r="Y669" s="8" t="s">
        <v>51</v>
      </c>
      <c r="Z669" s="9">
        <v>45847</v>
      </c>
      <c r="AA669" s="8" t="s">
        <v>337</v>
      </c>
      <c r="AB669" s="8" t="s">
        <v>51</v>
      </c>
      <c r="AC669" s="11" t="s">
        <v>145</v>
      </c>
      <c r="AD669" s="11" t="s">
        <v>134</v>
      </c>
      <c r="AE669" s="11"/>
      <c r="AF669" s="11"/>
      <c r="AG669" s="11" t="s">
        <v>940</v>
      </c>
    </row>
    <row r="670" spans="4:33" ht="25.5" customHeight="1">
      <c r="D670" s="8">
        <v>658</v>
      </c>
      <c r="E670" s="8" t="s">
        <v>40</v>
      </c>
      <c r="F670" s="11">
        <v>1001137</v>
      </c>
      <c r="G670" s="11">
        <v>1</v>
      </c>
      <c r="H670" s="8" t="s">
        <v>140</v>
      </c>
      <c r="I670" s="8">
        <v>1085</v>
      </c>
      <c r="J670" s="8" t="s">
        <v>838</v>
      </c>
      <c r="K670" s="9">
        <v>45726</v>
      </c>
      <c r="L670" s="8" t="s">
        <v>334</v>
      </c>
      <c r="M670" s="9">
        <v>45726</v>
      </c>
      <c r="N670" s="62" t="s">
        <v>334</v>
      </c>
      <c r="O670" s="8">
        <v>890</v>
      </c>
      <c r="P670" s="10">
        <v>0.56000000000000005</v>
      </c>
      <c r="Q670" s="10" t="s">
        <v>50</v>
      </c>
      <c r="R670" s="8" t="s">
        <v>51</v>
      </c>
      <c r="S670" s="8" t="s">
        <v>7</v>
      </c>
      <c r="T670" s="8" t="s">
        <v>7</v>
      </c>
      <c r="U670" s="8" t="s">
        <v>7</v>
      </c>
      <c r="V670" s="9">
        <v>45845</v>
      </c>
      <c r="W670" s="8" t="s">
        <v>339</v>
      </c>
      <c r="X670" s="8" t="s">
        <v>1187</v>
      </c>
      <c r="Y670" s="8" t="s">
        <v>51</v>
      </c>
      <c r="Z670" s="9">
        <v>45847</v>
      </c>
      <c r="AA670" s="8" t="s">
        <v>337</v>
      </c>
      <c r="AB670" s="8" t="s">
        <v>51</v>
      </c>
      <c r="AC670" s="11" t="s">
        <v>145</v>
      </c>
      <c r="AD670" s="11" t="s">
        <v>134</v>
      </c>
      <c r="AE670" s="11"/>
      <c r="AF670" s="11"/>
      <c r="AG670" s="11" t="s">
        <v>942</v>
      </c>
    </row>
    <row r="671" spans="4:33" ht="25.5" customHeight="1">
      <c r="D671" s="8">
        <v>659</v>
      </c>
      <c r="E671" s="8" t="s">
        <v>40</v>
      </c>
      <c r="F671" s="11">
        <v>1001138</v>
      </c>
      <c r="G671" s="11">
        <v>1</v>
      </c>
      <c r="H671" s="8" t="s">
        <v>141</v>
      </c>
      <c r="I671" s="8">
        <v>1086</v>
      </c>
      <c r="J671" s="8" t="s">
        <v>839</v>
      </c>
      <c r="K671" s="9">
        <v>45726</v>
      </c>
      <c r="L671" s="8" t="s">
        <v>334</v>
      </c>
      <c r="M671" s="9">
        <v>45726</v>
      </c>
      <c r="N671" s="62" t="s">
        <v>334</v>
      </c>
      <c r="O671" s="8">
        <v>885</v>
      </c>
      <c r="P671" s="10">
        <v>0.56499999999999995</v>
      </c>
      <c r="Q671" s="10" t="s">
        <v>50</v>
      </c>
      <c r="R671" s="8" t="s">
        <v>51</v>
      </c>
      <c r="S671" s="8" t="s">
        <v>7</v>
      </c>
      <c r="T671" s="8" t="s">
        <v>7</v>
      </c>
      <c r="U671" s="8" t="s">
        <v>7</v>
      </c>
      <c r="V671" s="9">
        <v>45845</v>
      </c>
      <c r="W671" s="8" t="s">
        <v>339</v>
      </c>
      <c r="X671" s="8" t="s">
        <v>1187</v>
      </c>
      <c r="Y671" s="8" t="s">
        <v>51</v>
      </c>
      <c r="Z671" s="9">
        <v>45847</v>
      </c>
      <c r="AA671" s="8" t="s">
        <v>337</v>
      </c>
      <c r="AB671" s="8" t="s">
        <v>51</v>
      </c>
      <c r="AC671" s="11" t="s">
        <v>145</v>
      </c>
      <c r="AD671" s="11" t="s">
        <v>134</v>
      </c>
      <c r="AE671" s="11"/>
      <c r="AF671" s="11"/>
      <c r="AG671" s="11" t="s">
        <v>944</v>
      </c>
    </row>
    <row r="672" spans="4:33" ht="25.5" customHeight="1">
      <c r="D672" s="8">
        <v>660</v>
      </c>
      <c r="E672" s="8" t="s">
        <v>40</v>
      </c>
      <c r="F672" s="11">
        <v>1001139</v>
      </c>
      <c r="G672" s="11">
        <v>1</v>
      </c>
      <c r="H672" s="8" t="s">
        <v>142</v>
      </c>
      <c r="I672" s="8">
        <v>1084</v>
      </c>
      <c r="J672" s="8" t="s">
        <v>837</v>
      </c>
      <c r="K672" s="9">
        <v>45726</v>
      </c>
      <c r="L672" s="8" t="s">
        <v>334</v>
      </c>
      <c r="M672" s="9">
        <v>45726</v>
      </c>
      <c r="N672" s="62" t="s">
        <v>334</v>
      </c>
      <c r="O672" s="8">
        <v>585</v>
      </c>
      <c r="P672" s="10">
        <v>10</v>
      </c>
      <c r="Q672" s="10" t="s">
        <v>50</v>
      </c>
      <c r="R672" s="8" t="s">
        <v>50</v>
      </c>
      <c r="V672" s="9"/>
      <c r="Z672" s="9"/>
      <c r="AC672" s="11" t="s">
        <v>280</v>
      </c>
      <c r="AD672" s="11" t="s">
        <v>322</v>
      </c>
      <c r="AE672" s="11"/>
      <c r="AF672" s="11"/>
      <c r="AG672" s="11" t="s">
        <v>946</v>
      </c>
    </row>
    <row r="673" spans="4:33" ht="25.5" customHeight="1">
      <c r="D673" s="8">
        <v>661</v>
      </c>
      <c r="E673" s="8" t="s">
        <v>40</v>
      </c>
      <c r="F673" s="11">
        <v>1001140</v>
      </c>
      <c r="G673" s="11">
        <v>1</v>
      </c>
      <c r="H673" s="8" t="s">
        <v>140</v>
      </c>
      <c r="I673" s="8">
        <v>1085</v>
      </c>
      <c r="J673" s="8" t="s">
        <v>838</v>
      </c>
      <c r="K673" s="9">
        <v>45728</v>
      </c>
      <c r="L673" s="8" t="s">
        <v>334</v>
      </c>
      <c r="M673" s="9">
        <v>45728</v>
      </c>
      <c r="N673" s="62" t="s">
        <v>334</v>
      </c>
      <c r="O673" s="8">
        <v>890</v>
      </c>
      <c r="P673" s="10">
        <v>0.78500000000000003</v>
      </c>
      <c r="Q673" s="10" t="s">
        <v>50</v>
      </c>
      <c r="R673" s="8" t="s">
        <v>51</v>
      </c>
      <c r="S673" s="8" t="s">
        <v>7</v>
      </c>
      <c r="T673" s="8" t="s">
        <v>7</v>
      </c>
      <c r="U673" s="8" t="s">
        <v>7</v>
      </c>
      <c r="V673" s="9">
        <v>45845</v>
      </c>
      <c r="W673" s="8" t="s">
        <v>339</v>
      </c>
      <c r="X673" s="8" t="s">
        <v>1187</v>
      </c>
      <c r="Y673" s="8" t="s">
        <v>51</v>
      </c>
      <c r="Z673" s="9">
        <v>45847</v>
      </c>
      <c r="AA673" s="8" t="s">
        <v>337</v>
      </c>
      <c r="AB673" s="8" t="s">
        <v>51</v>
      </c>
      <c r="AC673" s="11" t="s">
        <v>145</v>
      </c>
      <c r="AD673" s="11" t="s">
        <v>134</v>
      </c>
      <c r="AE673" s="11"/>
      <c r="AF673" s="11"/>
      <c r="AG673" s="11" t="s">
        <v>930</v>
      </c>
    </row>
    <row r="674" spans="4:33" ht="25.5" customHeight="1">
      <c r="D674" s="8">
        <v>662</v>
      </c>
      <c r="E674" s="8" t="s">
        <v>40</v>
      </c>
      <c r="F674" s="11">
        <v>1001141</v>
      </c>
      <c r="G674" s="11">
        <v>1</v>
      </c>
      <c r="H674" s="8" t="s">
        <v>141</v>
      </c>
      <c r="I674" s="8">
        <v>1086</v>
      </c>
      <c r="J674" s="8" t="s">
        <v>839</v>
      </c>
      <c r="K674" s="9">
        <v>45728</v>
      </c>
      <c r="L674" s="8" t="s">
        <v>334</v>
      </c>
      <c r="M674" s="9">
        <v>45728</v>
      </c>
      <c r="N674" s="62" t="s">
        <v>334</v>
      </c>
      <c r="O674" s="8">
        <v>885</v>
      </c>
      <c r="P674" s="10">
        <v>0.69299999999999995</v>
      </c>
      <c r="Q674" s="10" t="s">
        <v>50</v>
      </c>
      <c r="R674" s="8" t="s">
        <v>51</v>
      </c>
      <c r="S674" s="8" t="s">
        <v>7</v>
      </c>
      <c r="T674" s="8" t="s">
        <v>7</v>
      </c>
      <c r="U674" s="8" t="s">
        <v>7</v>
      </c>
      <c r="V674" s="9">
        <v>45845</v>
      </c>
      <c r="W674" s="8" t="s">
        <v>339</v>
      </c>
      <c r="X674" s="8" t="s">
        <v>1187</v>
      </c>
      <c r="Y674" s="8" t="s">
        <v>51</v>
      </c>
      <c r="Z674" s="9">
        <v>45847</v>
      </c>
      <c r="AA674" s="8" t="s">
        <v>337</v>
      </c>
      <c r="AB674" s="8" t="s">
        <v>51</v>
      </c>
      <c r="AC674" s="11" t="s">
        <v>145</v>
      </c>
      <c r="AD674" s="11" t="s">
        <v>134</v>
      </c>
      <c r="AE674" s="11"/>
      <c r="AF674" s="11"/>
      <c r="AG674" s="11" t="s">
        <v>930</v>
      </c>
    </row>
    <row r="675" spans="4:33" ht="25.5" customHeight="1">
      <c r="D675" s="8">
        <v>663</v>
      </c>
      <c r="E675" s="8" t="s">
        <v>40</v>
      </c>
      <c r="F675" s="11">
        <v>1001142</v>
      </c>
      <c r="G675" s="11">
        <v>1</v>
      </c>
      <c r="H675" s="8" t="s">
        <v>142</v>
      </c>
      <c r="I675" s="8">
        <v>1087</v>
      </c>
      <c r="J675" s="8" t="s">
        <v>840</v>
      </c>
      <c r="K675" s="9">
        <v>45728</v>
      </c>
      <c r="L675" s="8" t="s">
        <v>334</v>
      </c>
      <c r="M675" s="9">
        <v>45728</v>
      </c>
      <c r="N675" s="62" t="s">
        <v>334</v>
      </c>
      <c r="O675" s="8">
        <v>863</v>
      </c>
      <c r="P675" s="10">
        <v>1.528</v>
      </c>
      <c r="Q675" s="10" t="s">
        <v>50</v>
      </c>
      <c r="R675" s="8" t="s">
        <v>51</v>
      </c>
      <c r="S675" s="8" t="s">
        <v>7</v>
      </c>
      <c r="T675" s="8" t="s">
        <v>7</v>
      </c>
      <c r="U675" s="8" t="s">
        <v>7</v>
      </c>
      <c r="V675" s="9">
        <v>45845</v>
      </c>
      <c r="W675" s="8" t="s">
        <v>339</v>
      </c>
      <c r="X675" s="8" t="s">
        <v>1187</v>
      </c>
      <c r="Y675" s="8" t="s">
        <v>51</v>
      </c>
      <c r="Z675" s="9">
        <v>45847</v>
      </c>
      <c r="AA675" s="8" t="s">
        <v>337</v>
      </c>
      <c r="AB675" s="8" t="s">
        <v>51</v>
      </c>
      <c r="AC675" s="11" t="s">
        <v>145</v>
      </c>
      <c r="AD675" s="11" t="s">
        <v>134</v>
      </c>
      <c r="AE675" s="11"/>
      <c r="AF675" s="11"/>
      <c r="AG675" s="11" t="s">
        <v>931</v>
      </c>
    </row>
    <row r="676" spans="4:33" ht="25.5" customHeight="1">
      <c r="D676" s="8">
        <v>664</v>
      </c>
      <c r="E676" s="8" t="s">
        <v>40</v>
      </c>
      <c r="F676" s="11">
        <v>1001143</v>
      </c>
      <c r="G676" s="11">
        <v>1</v>
      </c>
      <c r="H676" s="8" t="s">
        <v>140</v>
      </c>
      <c r="I676" s="8">
        <v>1085</v>
      </c>
      <c r="J676" s="8" t="s">
        <v>838</v>
      </c>
      <c r="K676" s="9">
        <v>45730</v>
      </c>
      <c r="L676" s="8" t="s">
        <v>334</v>
      </c>
      <c r="M676" s="9">
        <v>45730</v>
      </c>
      <c r="N676" s="62" t="s">
        <v>334</v>
      </c>
      <c r="O676" s="8">
        <v>889</v>
      </c>
      <c r="P676" s="10">
        <v>0.627</v>
      </c>
      <c r="Q676" s="10" t="s">
        <v>50</v>
      </c>
      <c r="R676" s="8" t="s">
        <v>51</v>
      </c>
      <c r="S676" s="8" t="s">
        <v>7</v>
      </c>
      <c r="T676" s="8" t="s">
        <v>7</v>
      </c>
      <c r="U676" s="8" t="s">
        <v>7</v>
      </c>
      <c r="V676" s="9">
        <v>45845</v>
      </c>
      <c r="W676" s="8" t="s">
        <v>339</v>
      </c>
      <c r="X676" s="8" t="s">
        <v>1187</v>
      </c>
      <c r="Y676" s="8" t="s">
        <v>51</v>
      </c>
      <c r="Z676" s="9">
        <v>45847</v>
      </c>
      <c r="AA676" s="8" t="s">
        <v>337</v>
      </c>
      <c r="AB676" s="8" t="s">
        <v>51</v>
      </c>
      <c r="AC676" s="11" t="s">
        <v>145</v>
      </c>
      <c r="AD676" s="11" t="s">
        <v>134</v>
      </c>
      <c r="AE676" s="11"/>
      <c r="AF676" s="11"/>
      <c r="AG676" s="11" t="s">
        <v>948</v>
      </c>
    </row>
    <row r="677" spans="4:33" ht="25.5" customHeight="1">
      <c r="D677" s="8">
        <v>665</v>
      </c>
      <c r="E677" s="8" t="s">
        <v>40</v>
      </c>
      <c r="F677" s="11">
        <v>1001144</v>
      </c>
      <c r="G677" s="11">
        <v>1</v>
      </c>
      <c r="H677" s="8" t="s">
        <v>141</v>
      </c>
      <c r="I677" s="8">
        <v>1086</v>
      </c>
      <c r="J677" s="8" t="s">
        <v>839</v>
      </c>
      <c r="K677" s="9">
        <v>45730</v>
      </c>
      <c r="L677" s="8" t="s">
        <v>334</v>
      </c>
      <c r="M677" s="9">
        <v>45730</v>
      </c>
      <c r="N677" s="62" t="s">
        <v>334</v>
      </c>
      <c r="O677" s="8">
        <v>883</v>
      </c>
      <c r="P677" s="10">
        <v>0.52600000000000002</v>
      </c>
      <c r="Q677" s="10" t="s">
        <v>50</v>
      </c>
      <c r="R677" s="8" t="s">
        <v>51</v>
      </c>
      <c r="S677" s="8" t="s">
        <v>7</v>
      </c>
      <c r="T677" s="8" t="s">
        <v>7</v>
      </c>
      <c r="U677" s="8" t="s">
        <v>7</v>
      </c>
      <c r="V677" s="9">
        <v>45845</v>
      </c>
      <c r="W677" s="8" t="s">
        <v>339</v>
      </c>
      <c r="X677" s="8" t="s">
        <v>1187</v>
      </c>
      <c r="Y677" s="8" t="s">
        <v>51</v>
      </c>
      <c r="Z677" s="9">
        <v>45847</v>
      </c>
      <c r="AA677" s="8" t="s">
        <v>337</v>
      </c>
      <c r="AB677" s="8" t="s">
        <v>51</v>
      </c>
      <c r="AC677" s="11" t="s">
        <v>145</v>
      </c>
      <c r="AD677" s="11" t="s">
        <v>134</v>
      </c>
      <c r="AE677" s="11"/>
      <c r="AF677" s="11"/>
      <c r="AG677" s="11" t="s">
        <v>918</v>
      </c>
    </row>
    <row r="678" spans="4:33" ht="25.5" customHeight="1">
      <c r="D678" s="8">
        <v>666</v>
      </c>
      <c r="E678" s="8" t="s">
        <v>40</v>
      </c>
      <c r="F678" s="11">
        <v>1001145</v>
      </c>
      <c r="G678" s="11">
        <v>1</v>
      </c>
      <c r="H678" s="8" t="s">
        <v>142</v>
      </c>
      <c r="I678" s="8">
        <v>1087</v>
      </c>
      <c r="J678" s="8" t="s">
        <v>840</v>
      </c>
      <c r="K678" s="9">
        <v>45730</v>
      </c>
      <c r="L678" s="8" t="s">
        <v>334</v>
      </c>
      <c r="M678" s="9">
        <v>45730</v>
      </c>
      <c r="N678" s="62" t="s">
        <v>334</v>
      </c>
      <c r="O678" s="8">
        <v>867</v>
      </c>
      <c r="P678" s="10">
        <v>1.1180000000000001</v>
      </c>
      <c r="Q678" s="10" t="s">
        <v>50</v>
      </c>
      <c r="R678" s="8" t="s">
        <v>51</v>
      </c>
      <c r="S678" s="8" t="s">
        <v>7</v>
      </c>
      <c r="T678" s="8" t="s">
        <v>7</v>
      </c>
      <c r="U678" s="8" t="s">
        <v>7</v>
      </c>
      <c r="V678" s="9">
        <v>45845</v>
      </c>
      <c r="W678" s="8" t="s">
        <v>339</v>
      </c>
      <c r="X678" s="8" t="s">
        <v>1187</v>
      </c>
      <c r="Y678" s="8" t="s">
        <v>51</v>
      </c>
      <c r="Z678" s="9">
        <v>45847</v>
      </c>
      <c r="AA678" s="8" t="s">
        <v>337</v>
      </c>
      <c r="AB678" s="8" t="s">
        <v>51</v>
      </c>
      <c r="AC678" s="11" t="s">
        <v>145</v>
      </c>
      <c r="AD678" s="11" t="s">
        <v>134</v>
      </c>
      <c r="AE678" s="11"/>
      <c r="AF678" s="11"/>
      <c r="AG678" s="11" t="s">
        <v>918</v>
      </c>
    </row>
    <row r="679" spans="4:33" ht="25.5" customHeight="1">
      <c r="D679" s="8">
        <v>667</v>
      </c>
      <c r="E679" s="8" t="s">
        <v>40</v>
      </c>
      <c r="F679" s="11">
        <v>1001146</v>
      </c>
      <c r="G679" s="11">
        <v>1</v>
      </c>
      <c r="H679" s="8" t="s">
        <v>140</v>
      </c>
      <c r="I679" s="8">
        <v>1085</v>
      </c>
      <c r="J679" s="8" t="s">
        <v>838</v>
      </c>
      <c r="K679" s="9">
        <v>45733</v>
      </c>
      <c r="L679" s="8" t="s">
        <v>334</v>
      </c>
      <c r="M679" s="9">
        <v>45733</v>
      </c>
      <c r="N679" s="62" t="s">
        <v>334</v>
      </c>
      <c r="O679" s="8">
        <v>887</v>
      </c>
      <c r="P679" s="10">
        <v>0.99299999999999999</v>
      </c>
      <c r="Q679" s="10" t="s">
        <v>50</v>
      </c>
      <c r="R679" s="8" t="s">
        <v>51</v>
      </c>
      <c r="S679" s="8" t="s">
        <v>7</v>
      </c>
      <c r="T679" s="8" t="s">
        <v>7</v>
      </c>
      <c r="U679" s="8" t="s">
        <v>7</v>
      </c>
      <c r="V679" s="9">
        <v>45845</v>
      </c>
      <c r="W679" s="8" t="s">
        <v>339</v>
      </c>
      <c r="X679" s="8" t="s">
        <v>1187</v>
      </c>
      <c r="Y679" s="8" t="s">
        <v>51</v>
      </c>
      <c r="Z679" s="9">
        <v>45847</v>
      </c>
      <c r="AA679" s="8" t="s">
        <v>337</v>
      </c>
      <c r="AB679" s="8" t="s">
        <v>51</v>
      </c>
      <c r="AC679" s="11" t="s">
        <v>145</v>
      </c>
      <c r="AD679" s="11" t="s">
        <v>134</v>
      </c>
      <c r="AE679" s="11"/>
      <c r="AF679" s="11"/>
      <c r="AG679" s="11" t="s">
        <v>918</v>
      </c>
    </row>
    <row r="680" spans="4:33" ht="25.5" customHeight="1">
      <c r="D680" s="8">
        <v>668</v>
      </c>
      <c r="E680" s="8" t="s">
        <v>40</v>
      </c>
      <c r="F680" s="11">
        <v>1001147</v>
      </c>
      <c r="G680" s="11">
        <v>1</v>
      </c>
      <c r="H680" s="8" t="s">
        <v>141</v>
      </c>
      <c r="I680" s="8">
        <v>1086</v>
      </c>
      <c r="J680" s="8" t="s">
        <v>839</v>
      </c>
      <c r="K680" s="9">
        <v>45733</v>
      </c>
      <c r="L680" s="8" t="s">
        <v>334</v>
      </c>
      <c r="M680" s="9">
        <v>45733</v>
      </c>
      <c r="N680" s="62" t="s">
        <v>334</v>
      </c>
      <c r="O680" s="8">
        <v>886</v>
      </c>
      <c r="P680" s="10">
        <v>0.51100000000000001</v>
      </c>
      <c r="Q680" s="10" t="s">
        <v>50</v>
      </c>
      <c r="R680" s="8" t="s">
        <v>51</v>
      </c>
      <c r="S680" s="8" t="s">
        <v>7</v>
      </c>
      <c r="T680" s="8" t="s">
        <v>7</v>
      </c>
      <c r="U680" s="8" t="s">
        <v>7</v>
      </c>
      <c r="V680" s="9">
        <v>45845</v>
      </c>
      <c r="W680" s="8" t="s">
        <v>339</v>
      </c>
      <c r="X680" s="8" t="s">
        <v>1187</v>
      </c>
      <c r="Y680" s="8" t="s">
        <v>51</v>
      </c>
      <c r="Z680" s="9">
        <v>45847</v>
      </c>
      <c r="AA680" s="8" t="s">
        <v>337</v>
      </c>
      <c r="AB680" s="8" t="s">
        <v>51</v>
      </c>
      <c r="AC680" s="11" t="s">
        <v>145</v>
      </c>
      <c r="AD680" s="11" t="s">
        <v>134</v>
      </c>
      <c r="AE680" s="11"/>
      <c r="AF680" s="11"/>
      <c r="AG680" s="11" t="s">
        <v>949</v>
      </c>
    </row>
    <row r="681" spans="4:33" ht="25.5" customHeight="1">
      <c r="D681" s="8">
        <v>669</v>
      </c>
      <c r="E681" s="8" t="s">
        <v>40</v>
      </c>
      <c r="F681" s="11">
        <v>1001148</v>
      </c>
      <c r="G681" s="11">
        <v>1</v>
      </c>
      <c r="H681" s="8" t="s">
        <v>142</v>
      </c>
      <c r="I681" s="8">
        <v>1087</v>
      </c>
      <c r="J681" s="8" t="s">
        <v>840</v>
      </c>
      <c r="K681" s="9">
        <v>45733</v>
      </c>
      <c r="L681" s="8" t="s">
        <v>334</v>
      </c>
      <c r="M681" s="9">
        <v>45733</v>
      </c>
      <c r="N681" s="62" t="s">
        <v>334</v>
      </c>
      <c r="O681" s="8">
        <v>874</v>
      </c>
      <c r="P681" s="10">
        <v>1.139</v>
      </c>
      <c r="Q681" s="10" t="s">
        <v>50</v>
      </c>
      <c r="R681" s="8" t="s">
        <v>51</v>
      </c>
      <c r="S681" s="8" t="s">
        <v>7</v>
      </c>
      <c r="T681" s="8" t="s">
        <v>7</v>
      </c>
      <c r="U681" s="8" t="s">
        <v>7</v>
      </c>
      <c r="V681" s="9">
        <v>45845</v>
      </c>
      <c r="W681" s="8" t="s">
        <v>339</v>
      </c>
      <c r="X681" s="8" t="s">
        <v>1187</v>
      </c>
      <c r="Y681" s="8" t="s">
        <v>51</v>
      </c>
      <c r="Z681" s="9">
        <v>45847</v>
      </c>
      <c r="AA681" s="8" t="s">
        <v>337</v>
      </c>
      <c r="AB681" s="8" t="s">
        <v>51</v>
      </c>
      <c r="AC681" s="11" t="s">
        <v>145</v>
      </c>
      <c r="AD681" s="11" t="s">
        <v>134</v>
      </c>
      <c r="AE681" s="11"/>
      <c r="AF681" s="11"/>
      <c r="AG681" s="11" t="s">
        <v>930</v>
      </c>
    </row>
    <row r="682" spans="4:33" ht="25.5" customHeight="1">
      <c r="D682" s="8">
        <v>670</v>
      </c>
      <c r="E682" s="8" t="s">
        <v>40</v>
      </c>
      <c r="F682" s="11">
        <v>1001149</v>
      </c>
      <c r="G682" s="11">
        <v>1</v>
      </c>
      <c r="H682" s="8" t="s">
        <v>140</v>
      </c>
      <c r="I682" s="8">
        <v>1085</v>
      </c>
      <c r="J682" s="8" t="s">
        <v>838</v>
      </c>
      <c r="K682" s="9">
        <v>45735</v>
      </c>
      <c r="L682" s="8" t="s">
        <v>334</v>
      </c>
      <c r="M682" s="9">
        <v>45735</v>
      </c>
      <c r="N682" s="62" t="s">
        <v>334</v>
      </c>
      <c r="O682" s="8">
        <v>889</v>
      </c>
      <c r="P682" s="10">
        <v>0.71</v>
      </c>
      <c r="Q682" s="10" t="s">
        <v>50</v>
      </c>
      <c r="R682" s="8" t="s">
        <v>51</v>
      </c>
      <c r="S682" s="8" t="s">
        <v>7</v>
      </c>
      <c r="T682" s="8" t="s">
        <v>7</v>
      </c>
      <c r="U682" s="8" t="s">
        <v>7</v>
      </c>
      <c r="V682" s="9">
        <v>45845</v>
      </c>
      <c r="W682" s="8" t="s">
        <v>339</v>
      </c>
      <c r="X682" s="8" t="s">
        <v>1187</v>
      </c>
      <c r="Y682" s="8" t="s">
        <v>51</v>
      </c>
      <c r="Z682" s="9">
        <v>45847</v>
      </c>
      <c r="AA682" s="8" t="s">
        <v>337</v>
      </c>
      <c r="AB682" s="8" t="s">
        <v>51</v>
      </c>
      <c r="AC682" s="11" t="s">
        <v>145</v>
      </c>
      <c r="AD682" s="11" t="s">
        <v>134</v>
      </c>
      <c r="AE682" s="11"/>
      <c r="AF682" s="11"/>
      <c r="AG682" s="11" t="s">
        <v>951</v>
      </c>
    </row>
    <row r="683" spans="4:33" ht="25.5" customHeight="1">
      <c r="D683" s="8">
        <v>671</v>
      </c>
      <c r="E683" s="8" t="s">
        <v>40</v>
      </c>
      <c r="F683" s="11">
        <v>1001150</v>
      </c>
      <c r="G683" s="11">
        <v>1</v>
      </c>
      <c r="H683" s="8" t="s">
        <v>141</v>
      </c>
      <c r="I683" s="8">
        <v>1086</v>
      </c>
      <c r="J683" s="8" t="s">
        <v>839</v>
      </c>
      <c r="K683" s="9">
        <v>45735</v>
      </c>
      <c r="L683" s="8" t="s">
        <v>334</v>
      </c>
      <c r="M683" s="9">
        <v>45735</v>
      </c>
      <c r="N683" s="62" t="s">
        <v>334</v>
      </c>
      <c r="O683" s="8">
        <v>886</v>
      </c>
      <c r="P683" s="10">
        <v>0.67</v>
      </c>
      <c r="Q683" s="10" t="s">
        <v>50</v>
      </c>
      <c r="R683" s="8" t="s">
        <v>51</v>
      </c>
      <c r="S683" s="8" t="s">
        <v>7</v>
      </c>
      <c r="T683" s="8" t="s">
        <v>7</v>
      </c>
      <c r="U683" s="8" t="s">
        <v>7</v>
      </c>
      <c r="V683" s="9">
        <v>45845</v>
      </c>
      <c r="W683" s="8" t="s">
        <v>339</v>
      </c>
      <c r="X683" s="8" t="s">
        <v>1187</v>
      </c>
      <c r="Y683" s="8" t="s">
        <v>51</v>
      </c>
      <c r="Z683" s="9">
        <v>45847</v>
      </c>
      <c r="AA683" s="8" t="s">
        <v>337</v>
      </c>
      <c r="AB683" s="8" t="s">
        <v>51</v>
      </c>
      <c r="AC683" s="11" t="s">
        <v>145</v>
      </c>
      <c r="AD683" s="11" t="s">
        <v>134</v>
      </c>
      <c r="AE683" s="11"/>
      <c r="AF683" s="11"/>
      <c r="AG683" s="11" t="s">
        <v>951</v>
      </c>
    </row>
    <row r="684" spans="4:33" ht="25.5" customHeight="1">
      <c r="D684" s="8">
        <v>672</v>
      </c>
      <c r="E684" s="8" t="s">
        <v>40</v>
      </c>
      <c r="F684" s="11">
        <v>1001151</v>
      </c>
      <c r="G684" s="11">
        <v>1</v>
      </c>
      <c r="H684" s="8" t="s">
        <v>142</v>
      </c>
      <c r="I684" s="8">
        <v>1087</v>
      </c>
      <c r="J684" s="8" t="s">
        <v>840</v>
      </c>
      <c r="K684" s="9">
        <v>45735</v>
      </c>
      <c r="L684" s="8" t="s">
        <v>334</v>
      </c>
      <c r="M684" s="9">
        <v>45735</v>
      </c>
      <c r="N684" s="62" t="s">
        <v>334</v>
      </c>
      <c r="O684" s="8">
        <v>874</v>
      </c>
      <c r="P684" s="10">
        <v>1.08</v>
      </c>
      <c r="Q684" s="10" t="s">
        <v>50</v>
      </c>
      <c r="R684" s="8" t="s">
        <v>51</v>
      </c>
      <c r="S684" s="8" t="s">
        <v>7</v>
      </c>
      <c r="T684" s="8" t="s">
        <v>7</v>
      </c>
      <c r="U684" s="8" t="s">
        <v>7</v>
      </c>
      <c r="V684" s="9">
        <v>45845</v>
      </c>
      <c r="W684" s="8" t="s">
        <v>339</v>
      </c>
      <c r="X684" s="8" t="s">
        <v>1187</v>
      </c>
      <c r="Y684" s="8" t="s">
        <v>51</v>
      </c>
      <c r="Z684" s="9">
        <v>45847</v>
      </c>
      <c r="AA684" s="8" t="s">
        <v>337</v>
      </c>
      <c r="AB684" s="8" t="s">
        <v>51</v>
      </c>
      <c r="AC684" s="11" t="s">
        <v>145</v>
      </c>
      <c r="AD684" s="11" t="s">
        <v>134</v>
      </c>
      <c r="AE684" s="11"/>
      <c r="AF684" s="11"/>
      <c r="AG684" s="11" t="s">
        <v>951</v>
      </c>
    </row>
    <row r="685" spans="4:33" ht="25.5" customHeight="1">
      <c r="D685" s="8">
        <v>673</v>
      </c>
      <c r="E685" s="8" t="s">
        <v>41</v>
      </c>
      <c r="F685" s="11">
        <v>1001152</v>
      </c>
      <c r="G685" s="11">
        <v>1</v>
      </c>
      <c r="H685" s="8" t="s">
        <v>140</v>
      </c>
      <c r="I685" s="8">
        <v>1085</v>
      </c>
      <c r="J685" s="8" t="s">
        <v>838</v>
      </c>
      <c r="K685" s="9">
        <v>45736</v>
      </c>
      <c r="L685" s="8" t="s">
        <v>334</v>
      </c>
      <c r="M685" s="9">
        <v>45736</v>
      </c>
      <c r="N685" s="62" t="s">
        <v>334</v>
      </c>
      <c r="O685" s="8">
        <v>150</v>
      </c>
      <c r="P685" s="10">
        <v>0.45200000000000001</v>
      </c>
      <c r="Q685" s="10" t="s">
        <v>51</v>
      </c>
      <c r="R685" s="8" t="s">
        <v>51</v>
      </c>
      <c r="S685" s="8" t="s">
        <v>7</v>
      </c>
      <c r="V685" s="9"/>
      <c r="Z685" s="9"/>
      <c r="AC685" s="11" t="s">
        <v>148</v>
      </c>
      <c r="AD685" s="11"/>
      <c r="AE685" s="11"/>
      <c r="AF685" s="11"/>
      <c r="AG685" s="11" t="s">
        <v>1492</v>
      </c>
    </row>
    <row r="686" spans="4:33" ht="25.5" customHeight="1">
      <c r="D686" s="8">
        <v>674</v>
      </c>
      <c r="E686" s="8" t="s">
        <v>41</v>
      </c>
      <c r="F686" s="11">
        <v>1001153</v>
      </c>
      <c r="G686" s="11">
        <v>1</v>
      </c>
      <c r="H686" s="8" t="s">
        <v>140</v>
      </c>
      <c r="I686" s="8">
        <v>1085</v>
      </c>
      <c r="J686" s="8" t="s">
        <v>838</v>
      </c>
      <c r="K686" s="9">
        <v>45736</v>
      </c>
      <c r="L686" s="8" t="s">
        <v>334</v>
      </c>
      <c r="M686" s="9">
        <v>45736</v>
      </c>
      <c r="N686" s="62" t="s">
        <v>334</v>
      </c>
      <c r="O686" s="8">
        <v>149</v>
      </c>
      <c r="P686" s="10">
        <v>0.82899999999999996</v>
      </c>
      <c r="Q686" s="10" t="s">
        <v>50</v>
      </c>
      <c r="R686" s="8" t="s">
        <v>51</v>
      </c>
      <c r="S686" s="8" t="s">
        <v>7</v>
      </c>
      <c r="V686" s="9"/>
      <c r="Z686" s="9"/>
      <c r="AC686" s="11" t="s">
        <v>147</v>
      </c>
      <c r="AD686" s="11"/>
      <c r="AE686" s="11"/>
      <c r="AF686" s="11"/>
      <c r="AG686" s="11" t="s">
        <v>1130</v>
      </c>
    </row>
    <row r="687" spans="4:33" ht="25.5" customHeight="1">
      <c r="D687" s="8">
        <v>675</v>
      </c>
      <c r="E687" s="8" t="s">
        <v>41</v>
      </c>
      <c r="F687" s="11">
        <v>1001154</v>
      </c>
      <c r="G687" s="11">
        <v>1</v>
      </c>
      <c r="H687" s="8" t="s">
        <v>140</v>
      </c>
      <c r="I687" s="8">
        <v>1085</v>
      </c>
      <c r="J687" s="8" t="s">
        <v>838</v>
      </c>
      <c r="K687" s="9">
        <v>45736</v>
      </c>
      <c r="L687" s="8" t="s">
        <v>334</v>
      </c>
      <c r="M687" s="9">
        <v>45736</v>
      </c>
      <c r="N687" s="62" t="s">
        <v>334</v>
      </c>
      <c r="O687" s="8">
        <v>149</v>
      </c>
      <c r="P687" s="10">
        <v>1.651</v>
      </c>
      <c r="Q687" s="10" t="s">
        <v>50</v>
      </c>
      <c r="R687" s="8" t="s">
        <v>51</v>
      </c>
      <c r="S687" s="8" t="s">
        <v>7</v>
      </c>
      <c r="V687" s="9"/>
      <c r="Z687" s="9"/>
      <c r="AC687" s="11" t="s">
        <v>148</v>
      </c>
      <c r="AD687" s="11"/>
      <c r="AE687" s="11"/>
      <c r="AF687" s="11"/>
      <c r="AG687" s="11" t="s">
        <v>1487</v>
      </c>
    </row>
    <row r="688" spans="4:33" ht="25.5" customHeight="1">
      <c r="D688" s="8">
        <v>676</v>
      </c>
      <c r="E688" s="8" t="s">
        <v>41</v>
      </c>
      <c r="F688" s="11">
        <v>1001155</v>
      </c>
      <c r="G688" s="11">
        <v>1</v>
      </c>
      <c r="H688" s="8" t="s">
        <v>141</v>
      </c>
      <c r="I688" s="8">
        <v>1086</v>
      </c>
      <c r="J688" s="8" t="s">
        <v>839</v>
      </c>
      <c r="K688" s="9">
        <v>45736</v>
      </c>
      <c r="L688" s="8" t="s">
        <v>334</v>
      </c>
      <c r="M688" s="9">
        <v>45736</v>
      </c>
      <c r="N688" s="62" t="s">
        <v>334</v>
      </c>
      <c r="O688" s="8">
        <v>149</v>
      </c>
      <c r="P688" s="10">
        <v>0.52800000000000002</v>
      </c>
      <c r="Q688" s="10" t="s">
        <v>50</v>
      </c>
      <c r="R688" s="8" t="s">
        <v>51</v>
      </c>
      <c r="S688" s="8" t="s">
        <v>7</v>
      </c>
      <c r="V688" s="9"/>
      <c r="Z688" s="9"/>
      <c r="AC688" s="11" t="s">
        <v>148</v>
      </c>
      <c r="AD688" s="11"/>
      <c r="AE688" s="11"/>
      <c r="AF688" s="11"/>
      <c r="AG688" s="11" t="s">
        <v>1498</v>
      </c>
    </row>
    <row r="689" spans="4:33" ht="25.5" customHeight="1">
      <c r="D689" s="8">
        <v>677</v>
      </c>
      <c r="E689" s="8" t="s">
        <v>41</v>
      </c>
      <c r="F689" s="11">
        <v>1001156</v>
      </c>
      <c r="G689" s="11">
        <v>1</v>
      </c>
      <c r="H689" s="8" t="s">
        <v>141</v>
      </c>
      <c r="I689" s="8">
        <v>1086</v>
      </c>
      <c r="J689" s="8" t="s">
        <v>839</v>
      </c>
      <c r="K689" s="9">
        <v>45736</v>
      </c>
      <c r="L689" s="8" t="s">
        <v>334</v>
      </c>
      <c r="M689" s="9">
        <v>45736</v>
      </c>
      <c r="N689" s="62" t="s">
        <v>334</v>
      </c>
      <c r="O689" s="8">
        <v>149</v>
      </c>
      <c r="P689" s="10">
        <v>0.77400000000000002</v>
      </c>
      <c r="Q689" s="10" t="s">
        <v>50</v>
      </c>
      <c r="R689" s="8" t="s">
        <v>51</v>
      </c>
      <c r="S689" s="8" t="s">
        <v>7</v>
      </c>
      <c r="V689" s="9"/>
      <c r="Z689" s="9"/>
      <c r="AC689" s="11" t="s">
        <v>147</v>
      </c>
      <c r="AD689" s="11"/>
      <c r="AE689" s="11"/>
      <c r="AF689" s="11"/>
      <c r="AG689" s="11" t="s">
        <v>1133</v>
      </c>
    </row>
    <row r="690" spans="4:33" ht="25.5" customHeight="1">
      <c r="D690" s="8">
        <v>678</v>
      </c>
      <c r="E690" s="8" t="s">
        <v>41</v>
      </c>
      <c r="F690" s="11">
        <v>1001157</v>
      </c>
      <c r="G690" s="11">
        <v>1</v>
      </c>
      <c r="H690" s="8" t="s">
        <v>141</v>
      </c>
      <c r="I690" s="8">
        <v>1086</v>
      </c>
      <c r="J690" s="8" t="s">
        <v>839</v>
      </c>
      <c r="K690" s="9">
        <v>45736</v>
      </c>
      <c r="L690" s="8" t="s">
        <v>334</v>
      </c>
      <c r="M690" s="9">
        <v>45736</v>
      </c>
      <c r="N690" s="62" t="s">
        <v>334</v>
      </c>
      <c r="O690" s="8">
        <v>148</v>
      </c>
      <c r="P690" s="10">
        <v>1.655</v>
      </c>
      <c r="Q690" s="10" t="s">
        <v>50</v>
      </c>
      <c r="R690" s="8" t="s">
        <v>51</v>
      </c>
      <c r="S690" s="8" t="s">
        <v>7</v>
      </c>
      <c r="V690" s="9"/>
      <c r="Z690" s="9"/>
      <c r="AC690" s="11" t="s">
        <v>147</v>
      </c>
      <c r="AD690" s="11"/>
      <c r="AE690" s="11"/>
      <c r="AF690" s="11"/>
      <c r="AG690" s="11" t="s">
        <v>1135</v>
      </c>
    </row>
    <row r="691" spans="4:33" ht="25.5" customHeight="1">
      <c r="D691" s="8">
        <v>679</v>
      </c>
      <c r="E691" s="8" t="s">
        <v>41</v>
      </c>
      <c r="F691" s="11">
        <v>1001158</v>
      </c>
      <c r="G691" s="11">
        <v>1</v>
      </c>
      <c r="H691" s="8" t="s">
        <v>142</v>
      </c>
      <c r="I691" s="8">
        <v>1087</v>
      </c>
      <c r="J691" s="8" t="s">
        <v>840</v>
      </c>
      <c r="K691" s="9">
        <v>45736</v>
      </c>
      <c r="L691" s="8" t="s">
        <v>334</v>
      </c>
      <c r="M691" s="9">
        <v>45736</v>
      </c>
      <c r="N691" s="62" t="s">
        <v>334</v>
      </c>
      <c r="O691" s="8">
        <v>148</v>
      </c>
      <c r="P691" s="10">
        <v>0.52400000000000002</v>
      </c>
      <c r="Q691" s="10" t="s">
        <v>51</v>
      </c>
      <c r="R691" s="8" t="s">
        <v>51</v>
      </c>
      <c r="S691" s="8" t="s">
        <v>7</v>
      </c>
      <c r="V691" s="9"/>
      <c r="Z691" s="9"/>
      <c r="AC691" s="11" t="s">
        <v>148</v>
      </c>
      <c r="AD691" s="11"/>
      <c r="AE691" s="11"/>
      <c r="AF691" s="11"/>
      <c r="AG691" s="11" t="s">
        <v>1501</v>
      </c>
    </row>
    <row r="692" spans="4:33" ht="25.5" customHeight="1">
      <c r="D692" s="8">
        <v>680</v>
      </c>
      <c r="E692" s="8" t="s">
        <v>41</v>
      </c>
      <c r="F692" s="11">
        <v>1001159</v>
      </c>
      <c r="G692" s="11">
        <v>1</v>
      </c>
      <c r="H692" s="8" t="s">
        <v>142</v>
      </c>
      <c r="I692" s="8">
        <v>1087</v>
      </c>
      <c r="J692" s="8" t="s">
        <v>840</v>
      </c>
      <c r="K692" s="9">
        <v>45736</v>
      </c>
      <c r="L692" s="8" t="s">
        <v>334</v>
      </c>
      <c r="M692" s="9">
        <v>45736</v>
      </c>
      <c r="N692" s="62" t="s">
        <v>334</v>
      </c>
      <c r="O692" s="8">
        <v>147</v>
      </c>
      <c r="P692" s="10">
        <v>2.8769999999999998</v>
      </c>
      <c r="Q692" s="10" t="s">
        <v>50</v>
      </c>
      <c r="R692" s="8" t="s">
        <v>51</v>
      </c>
      <c r="S692" s="8" t="s">
        <v>7</v>
      </c>
      <c r="V692" s="9"/>
      <c r="Z692" s="9"/>
      <c r="AC692" s="11" t="s">
        <v>148</v>
      </c>
      <c r="AD692" s="11"/>
      <c r="AE692" s="11"/>
      <c r="AF692" s="11"/>
      <c r="AG692" s="11" t="s">
        <v>1504</v>
      </c>
    </row>
    <row r="693" spans="4:33" ht="25.5" customHeight="1">
      <c r="D693" s="8">
        <v>681</v>
      </c>
      <c r="E693" s="8" t="s">
        <v>41</v>
      </c>
      <c r="F693" s="11">
        <v>1001160</v>
      </c>
      <c r="G693" s="11">
        <v>1</v>
      </c>
      <c r="H693" s="8" t="s">
        <v>142</v>
      </c>
      <c r="I693" s="8">
        <v>1087</v>
      </c>
      <c r="J693" s="8" t="s">
        <v>840</v>
      </c>
      <c r="K693" s="9">
        <v>45736</v>
      </c>
      <c r="L693" s="8" t="s">
        <v>334</v>
      </c>
      <c r="M693" s="9">
        <v>45736</v>
      </c>
      <c r="N693" s="62" t="s">
        <v>334</v>
      </c>
      <c r="O693" s="8">
        <v>147</v>
      </c>
      <c r="P693" s="10">
        <v>2.8050000000000002</v>
      </c>
      <c r="Q693" s="10" t="s">
        <v>51</v>
      </c>
      <c r="R693" s="8" t="s">
        <v>51</v>
      </c>
      <c r="S693" s="8" t="s">
        <v>7</v>
      </c>
      <c r="V693" s="9"/>
      <c r="Z693" s="9"/>
      <c r="AC693" s="11" t="s">
        <v>148</v>
      </c>
      <c r="AD693" s="11"/>
      <c r="AE693" s="11"/>
      <c r="AF693" s="11"/>
      <c r="AG693" s="11" t="s">
        <v>1501</v>
      </c>
    </row>
    <row r="694" spans="4:33" ht="25.5" customHeight="1">
      <c r="D694" s="8">
        <v>682</v>
      </c>
      <c r="E694" s="8" t="s">
        <v>30</v>
      </c>
      <c r="F694" s="11">
        <v>1001161</v>
      </c>
      <c r="G694" s="11">
        <v>1</v>
      </c>
      <c r="H694" s="8" t="s">
        <v>140</v>
      </c>
      <c r="I694" s="8">
        <v>1085</v>
      </c>
      <c r="J694" s="8" t="s">
        <v>838</v>
      </c>
      <c r="K694" s="9">
        <v>45757</v>
      </c>
      <c r="L694" s="8" t="s">
        <v>333</v>
      </c>
      <c r="M694" s="9">
        <v>45757</v>
      </c>
      <c r="N694" s="62" t="s">
        <v>333</v>
      </c>
      <c r="O694" s="8">
        <v>581</v>
      </c>
      <c r="P694" s="10">
        <v>10</v>
      </c>
      <c r="Q694" s="10" t="s">
        <v>50</v>
      </c>
      <c r="R694" s="8" t="s">
        <v>50</v>
      </c>
      <c r="V694" s="9"/>
      <c r="Z694" s="9"/>
      <c r="AC694" s="11" t="s">
        <v>280</v>
      </c>
      <c r="AD694" s="11" t="s">
        <v>322</v>
      </c>
      <c r="AE694" s="11"/>
      <c r="AF694" s="11"/>
      <c r="AG694" s="11" t="s">
        <v>441</v>
      </c>
    </row>
    <row r="695" spans="4:33" ht="25.5" customHeight="1">
      <c r="D695" s="8">
        <v>683</v>
      </c>
      <c r="E695" s="8" t="s">
        <v>30</v>
      </c>
      <c r="F695" s="11">
        <v>1001162</v>
      </c>
      <c r="G695" s="11">
        <v>1</v>
      </c>
      <c r="H695" s="8" t="s">
        <v>141</v>
      </c>
      <c r="I695" s="8">
        <v>1086</v>
      </c>
      <c r="J695" s="8" t="s">
        <v>839</v>
      </c>
      <c r="K695" s="9">
        <v>45757</v>
      </c>
      <c r="L695" s="8" t="s">
        <v>333</v>
      </c>
      <c r="M695" s="9">
        <v>45757</v>
      </c>
      <c r="N695" s="62" t="s">
        <v>333</v>
      </c>
      <c r="O695" s="8">
        <v>577</v>
      </c>
      <c r="P695" s="10">
        <v>0.78900000000000003</v>
      </c>
      <c r="Q695" s="10" t="s">
        <v>50</v>
      </c>
      <c r="R695" s="8" t="s">
        <v>51</v>
      </c>
      <c r="S695" s="8" t="s">
        <v>7</v>
      </c>
      <c r="V695" s="9"/>
      <c r="Z695" s="9"/>
      <c r="AC695" s="11" t="s">
        <v>147</v>
      </c>
      <c r="AD695" s="11"/>
      <c r="AE695" s="11"/>
      <c r="AF695" s="11"/>
      <c r="AG695" s="11" t="s">
        <v>1128</v>
      </c>
    </row>
    <row r="696" spans="4:33" ht="25.5" customHeight="1">
      <c r="D696" s="8">
        <v>684</v>
      </c>
      <c r="E696" s="8" t="s">
        <v>30</v>
      </c>
      <c r="F696" s="11">
        <v>1001163</v>
      </c>
      <c r="G696" s="11">
        <v>1</v>
      </c>
      <c r="H696" s="8" t="s">
        <v>142</v>
      </c>
      <c r="I696" s="8">
        <v>1087</v>
      </c>
      <c r="J696" s="8" t="s">
        <v>840</v>
      </c>
      <c r="K696" s="9">
        <v>45757</v>
      </c>
      <c r="L696" s="8" t="s">
        <v>333</v>
      </c>
      <c r="M696" s="9">
        <v>45757</v>
      </c>
      <c r="N696" s="62" t="s">
        <v>333</v>
      </c>
      <c r="O696" s="8">
        <v>565</v>
      </c>
      <c r="P696" s="10">
        <v>10</v>
      </c>
      <c r="Q696" s="10" t="s">
        <v>50</v>
      </c>
      <c r="R696" s="8" t="s">
        <v>50</v>
      </c>
      <c r="V696" s="9"/>
      <c r="Z696" s="9"/>
      <c r="AC696" s="11" t="s">
        <v>280</v>
      </c>
      <c r="AD696" s="11" t="s">
        <v>322</v>
      </c>
      <c r="AE696" s="11"/>
      <c r="AF696" s="11"/>
      <c r="AG696" s="11" t="s">
        <v>441</v>
      </c>
    </row>
    <row r="697" spans="4:33" ht="25.5" customHeight="1">
      <c r="D697" s="8">
        <v>685</v>
      </c>
      <c r="E697" s="8" t="s">
        <v>30</v>
      </c>
      <c r="F697" s="11">
        <v>1001164</v>
      </c>
      <c r="G697" s="11">
        <v>1</v>
      </c>
      <c r="H697" s="8" t="s">
        <v>140</v>
      </c>
      <c r="I697" s="8">
        <v>1085</v>
      </c>
      <c r="J697" s="8" t="s">
        <v>838</v>
      </c>
      <c r="K697" s="9">
        <v>45793</v>
      </c>
      <c r="L697" s="8" t="s">
        <v>334</v>
      </c>
      <c r="M697" s="9">
        <v>45793</v>
      </c>
      <c r="N697" s="62" t="s">
        <v>334</v>
      </c>
      <c r="O697" s="8">
        <v>554</v>
      </c>
      <c r="P697" s="10">
        <v>2.7890000000000001</v>
      </c>
      <c r="Q697" s="10" t="s">
        <v>51</v>
      </c>
      <c r="R697" s="8" t="s">
        <v>51</v>
      </c>
      <c r="S697" s="8" t="s">
        <v>7</v>
      </c>
      <c r="V697" s="9"/>
      <c r="Z697" s="9"/>
      <c r="AC697" s="11" t="s">
        <v>85</v>
      </c>
      <c r="AD697" s="11">
        <v>2277</v>
      </c>
      <c r="AE697" s="11"/>
      <c r="AF697" s="11"/>
      <c r="AG697" s="11"/>
    </row>
    <row r="698" spans="4:33" ht="25.5" customHeight="1">
      <c r="D698" s="8">
        <v>686</v>
      </c>
      <c r="E698" s="8" t="s">
        <v>30</v>
      </c>
      <c r="F698" s="11">
        <v>1001165</v>
      </c>
      <c r="G698" s="11">
        <v>1</v>
      </c>
      <c r="H698" s="8" t="s">
        <v>140</v>
      </c>
      <c r="I698" s="8">
        <v>1085</v>
      </c>
      <c r="J698" s="8" t="s">
        <v>838</v>
      </c>
      <c r="K698" s="9">
        <v>45797</v>
      </c>
      <c r="L698" s="8" t="s">
        <v>334</v>
      </c>
      <c r="M698" s="9">
        <v>45797</v>
      </c>
      <c r="N698" s="62" t="s">
        <v>334</v>
      </c>
      <c r="O698" s="8">
        <v>554</v>
      </c>
      <c r="P698" s="10">
        <v>2.7890000000000001</v>
      </c>
      <c r="Q698" s="10" t="s">
        <v>50</v>
      </c>
      <c r="R698" s="8" t="s">
        <v>51</v>
      </c>
      <c r="S698" s="8" t="s">
        <v>7</v>
      </c>
      <c r="V698" s="9"/>
      <c r="Z698" s="9"/>
      <c r="AC698" s="11" t="s">
        <v>280</v>
      </c>
      <c r="AD698" s="11" t="s">
        <v>322</v>
      </c>
      <c r="AE698" s="11"/>
      <c r="AF698" s="11"/>
      <c r="AG698" s="11"/>
    </row>
    <row r="699" spans="4:33" ht="25.5" customHeight="1">
      <c r="D699" s="8">
        <v>687</v>
      </c>
      <c r="E699" s="8" t="s">
        <v>30</v>
      </c>
      <c r="F699" s="11">
        <v>1001166</v>
      </c>
      <c r="G699" s="11">
        <v>1</v>
      </c>
      <c r="H699" s="8" t="s">
        <v>140</v>
      </c>
      <c r="I699" s="8">
        <v>1085</v>
      </c>
      <c r="J699" s="8" t="s">
        <v>838</v>
      </c>
      <c r="K699" s="9">
        <v>45833</v>
      </c>
      <c r="L699" s="8" t="s">
        <v>334</v>
      </c>
      <c r="M699" s="9">
        <v>45833</v>
      </c>
      <c r="N699" s="62" t="s">
        <v>334</v>
      </c>
      <c r="O699" s="8">
        <v>590</v>
      </c>
      <c r="P699" s="10">
        <v>10</v>
      </c>
      <c r="Q699" s="10" t="s">
        <v>50</v>
      </c>
      <c r="R699" s="8" t="s">
        <v>50</v>
      </c>
      <c r="V699" s="9"/>
      <c r="Z699" s="9"/>
      <c r="AC699" s="11" t="s">
        <v>280</v>
      </c>
      <c r="AD699" s="11" t="s">
        <v>322</v>
      </c>
      <c r="AE699" s="11"/>
      <c r="AF699" s="11"/>
      <c r="AG699" s="11" t="s">
        <v>1160</v>
      </c>
    </row>
    <row r="700" spans="4:33" ht="25.5" customHeight="1">
      <c r="D700" s="8">
        <v>688</v>
      </c>
      <c r="E700" s="8" t="s">
        <v>30</v>
      </c>
      <c r="F700" s="11">
        <v>1001167</v>
      </c>
      <c r="G700" s="11">
        <v>1</v>
      </c>
      <c r="H700" s="8" t="s">
        <v>141</v>
      </c>
      <c r="I700" s="8">
        <v>1086</v>
      </c>
      <c r="J700" s="8" t="s">
        <v>839</v>
      </c>
      <c r="K700" s="9">
        <v>45833</v>
      </c>
      <c r="L700" s="8" t="s">
        <v>334</v>
      </c>
      <c r="M700" s="9">
        <v>45833</v>
      </c>
      <c r="N700" s="62" t="s">
        <v>334</v>
      </c>
      <c r="O700" s="8">
        <v>595</v>
      </c>
      <c r="P700" s="10">
        <v>4.5730000000000004</v>
      </c>
      <c r="Q700" s="10" t="s">
        <v>50</v>
      </c>
      <c r="R700" s="8" t="s">
        <v>51</v>
      </c>
      <c r="S700" s="8" t="s">
        <v>7</v>
      </c>
      <c r="V700" s="9"/>
      <c r="Z700" s="9"/>
      <c r="AC700" s="11" t="s">
        <v>280</v>
      </c>
      <c r="AD700" s="11" t="s">
        <v>322</v>
      </c>
      <c r="AE700" s="11"/>
      <c r="AF700" s="11"/>
      <c r="AG700" s="11" t="s">
        <v>1161</v>
      </c>
    </row>
    <row r="701" spans="4:33" ht="25.5" customHeight="1">
      <c r="D701" s="8">
        <v>689</v>
      </c>
      <c r="E701" s="8" t="s">
        <v>30</v>
      </c>
      <c r="F701" s="11">
        <v>1001168</v>
      </c>
      <c r="G701" s="11">
        <v>1</v>
      </c>
      <c r="H701" s="8" t="s">
        <v>142</v>
      </c>
      <c r="I701" s="8">
        <v>1087</v>
      </c>
      <c r="J701" s="8" t="s">
        <v>840</v>
      </c>
      <c r="K701" s="9">
        <v>45833</v>
      </c>
      <c r="L701" s="8" t="s">
        <v>334</v>
      </c>
      <c r="M701" s="9">
        <v>45833</v>
      </c>
      <c r="N701" s="62" t="s">
        <v>334</v>
      </c>
      <c r="O701" s="8">
        <v>465</v>
      </c>
      <c r="P701" s="10">
        <v>10</v>
      </c>
      <c r="Q701" s="10" t="s">
        <v>50</v>
      </c>
      <c r="R701" s="8" t="s">
        <v>50</v>
      </c>
      <c r="V701" s="9"/>
      <c r="Z701" s="9"/>
      <c r="AC701" s="11" t="s">
        <v>280</v>
      </c>
      <c r="AD701" s="11" t="s">
        <v>322</v>
      </c>
      <c r="AE701" s="11"/>
      <c r="AF701" s="11"/>
      <c r="AG701" s="11" t="s">
        <v>1162</v>
      </c>
    </row>
    <row r="702" spans="4:33" ht="25.5" customHeight="1">
      <c r="D702" s="8">
        <v>690</v>
      </c>
      <c r="E702" s="8" t="s">
        <v>30</v>
      </c>
      <c r="F702" s="11">
        <v>1001169</v>
      </c>
      <c r="G702" s="11">
        <v>1</v>
      </c>
      <c r="H702" s="8" t="s">
        <v>1143</v>
      </c>
      <c r="J702" s="8"/>
      <c r="K702" s="9">
        <v>45833</v>
      </c>
      <c r="L702" s="8" t="s">
        <v>334</v>
      </c>
      <c r="M702" s="9">
        <v>45833</v>
      </c>
      <c r="N702" s="62" t="s">
        <v>334</v>
      </c>
      <c r="O702" s="8">
        <v>575</v>
      </c>
      <c r="P702" s="10">
        <v>0.63200000000000001</v>
      </c>
      <c r="Q702" s="10" t="s">
        <v>51</v>
      </c>
      <c r="R702" s="8" t="s">
        <v>51</v>
      </c>
      <c r="S702" s="8" t="s">
        <v>7</v>
      </c>
      <c r="V702" s="9"/>
      <c r="Z702" s="9"/>
      <c r="AC702" s="11" t="s">
        <v>280</v>
      </c>
      <c r="AD702" s="11" t="s">
        <v>322</v>
      </c>
      <c r="AE702" s="11"/>
      <c r="AF702" s="11"/>
      <c r="AG702" s="11" t="s">
        <v>1404</v>
      </c>
    </row>
    <row r="703" spans="4:33" ht="25.5" customHeight="1">
      <c r="D703" s="8">
        <v>691</v>
      </c>
      <c r="E703" s="8" t="s">
        <v>30</v>
      </c>
      <c r="F703" s="11">
        <v>1001170</v>
      </c>
      <c r="G703" s="11">
        <v>1</v>
      </c>
      <c r="H703" s="8" t="s">
        <v>222</v>
      </c>
      <c r="J703" s="8"/>
      <c r="K703" s="9">
        <v>45833</v>
      </c>
      <c r="L703" s="8" t="s">
        <v>334</v>
      </c>
      <c r="M703" s="9">
        <v>45833</v>
      </c>
      <c r="N703" s="62" t="s">
        <v>334</v>
      </c>
      <c r="O703" s="8">
        <v>589</v>
      </c>
      <c r="P703" s="10">
        <v>10</v>
      </c>
      <c r="Q703" s="10" t="s">
        <v>50</v>
      </c>
      <c r="R703" s="8" t="s">
        <v>50</v>
      </c>
      <c r="V703" s="9"/>
      <c r="Z703" s="9"/>
      <c r="AC703" s="11" t="s">
        <v>280</v>
      </c>
      <c r="AD703" s="11" t="s">
        <v>322</v>
      </c>
      <c r="AE703" s="11"/>
      <c r="AF703" s="11"/>
      <c r="AG703" s="11" t="s">
        <v>1406</v>
      </c>
    </row>
    <row r="704" spans="4:33" ht="25.5" customHeight="1">
      <c r="D704" s="8">
        <v>692</v>
      </c>
      <c r="E704" s="8" t="s">
        <v>30</v>
      </c>
      <c r="F704" s="11">
        <v>1001171</v>
      </c>
      <c r="G704" s="11">
        <v>1</v>
      </c>
      <c r="H704" s="8" t="s">
        <v>216</v>
      </c>
      <c r="J704" s="8"/>
      <c r="K704" s="9">
        <v>45833</v>
      </c>
      <c r="L704" s="8" t="s">
        <v>334</v>
      </c>
      <c r="M704" s="9">
        <v>45833</v>
      </c>
      <c r="N704" s="62" t="s">
        <v>334</v>
      </c>
      <c r="O704" s="8">
        <v>590</v>
      </c>
      <c r="P704" s="10">
        <v>0.84899999999999998</v>
      </c>
      <c r="Q704" s="10" t="s">
        <v>51</v>
      </c>
      <c r="R704" s="8" t="s">
        <v>51</v>
      </c>
      <c r="S704" s="8" t="s">
        <v>7</v>
      </c>
      <c r="V704" s="9"/>
      <c r="Z704" s="9"/>
      <c r="AC704" s="11" t="s">
        <v>280</v>
      </c>
      <c r="AD704" s="11" t="s">
        <v>322</v>
      </c>
      <c r="AE704" s="11"/>
      <c r="AF704" s="11"/>
      <c r="AG704" s="11" t="s">
        <v>1410</v>
      </c>
    </row>
    <row r="705" spans="4:33" ht="25.5" customHeight="1">
      <c r="D705" s="8">
        <v>693</v>
      </c>
      <c r="E705" s="8" t="s">
        <v>30</v>
      </c>
      <c r="F705" s="11">
        <v>1001172</v>
      </c>
      <c r="G705" s="11">
        <v>1</v>
      </c>
      <c r="H705" s="8" t="s">
        <v>140</v>
      </c>
      <c r="I705" s="8">
        <v>1105</v>
      </c>
      <c r="J705" s="8" t="s">
        <v>977</v>
      </c>
      <c r="K705" s="9">
        <v>45834</v>
      </c>
      <c r="L705" s="8" t="s">
        <v>334</v>
      </c>
      <c r="M705" s="9">
        <v>45834</v>
      </c>
      <c r="N705" s="62" t="s">
        <v>334</v>
      </c>
      <c r="O705" s="8">
        <v>600</v>
      </c>
      <c r="P705" s="10">
        <v>2.2749999999999999</v>
      </c>
      <c r="Q705" s="10" t="s">
        <v>51</v>
      </c>
      <c r="R705" s="8" t="s">
        <v>51</v>
      </c>
      <c r="S705" s="8" t="s">
        <v>7</v>
      </c>
      <c r="V705" s="9"/>
      <c r="Z705" s="9"/>
      <c r="AC705" s="11" t="s">
        <v>280</v>
      </c>
      <c r="AD705" s="11" t="s">
        <v>322</v>
      </c>
      <c r="AE705" s="11"/>
      <c r="AF705" s="11"/>
      <c r="AG705" s="11" t="s">
        <v>1165</v>
      </c>
    </row>
    <row r="706" spans="4:33" ht="25.5" customHeight="1">
      <c r="D706" s="8">
        <v>694</v>
      </c>
      <c r="E706" s="8" t="s">
        <v>30</v>
      </c>
      <c r="F706" s="11">
        <v>1001173</v>
      </c>
      <c r="G706" s="11">
        <v>1</v>
      </c>
      <c r="H706" s="8" t="s">
        <v>141</v>
      </c>
      <c r="I706" s="8">
        <v>1101</v>
      </c>
      <c r="J706" s="8" t="s">
        <v>973</v>
      </c>
      <c r="K706" s="9">
        <v>45834</v>
      </c>
      <c r="L706" s="8" t="s">
        <v>334</v>
      </c>
      <c r="M706" s="9">
        <v>45834</v>
      </c>
      <c r="N706" s="62" t="s">
        <v>334</v>
      </c>
      <c r="O706" s="8">
        <v>595</v>
      </c>
      <c r="P706" s="10">
        <v>5.2569999999999997</v>
      </c>
      <c r="Q706" s="10" t="s">
        <v>50</v>
      </c>
      <c r="R706" s="8" t="s">
        <v>51</v>
      </c>
      <c r="S706" s="8" t="s">
        <v>7</v>
      </c>
      <c r="V706" s="9"/>
      <c r="Z706" s="9"/>
      <c r="AC706" s="11" t="s">
        <v>280</v>
      </c>
      <c r="AD706" s="11" t="s">
        <v>322</v>
      </c>
      <c r="AE706" s="11"/>
      <c r="AF706" s="11"/>
      <c r="AG706" s="11" t="s">
        <v>1166</v>
      </c>
    </row>
    <row r="707" spans="4:33" ht="25.5" customHeight="1">
      <c r="D707" s="8">
        <v>695</v>
      </c>
      <c r="E707" s="8" t="s">
        <v>30</v>
      </c>
      <c r="F707" s="11">
        <v>1001174</v>
      </c>
      <c r="G707" s="11">
        <v>1</v>
      </c>
      <c r="H707" s="8" t="s">
        <v>142</v>
      </c>
      <c r="I707" s="8">
        <v>1106</v>
      </c>
      <c r="J707" s="8" t="s">
        <v>978</v>
      </c>
      <c r="K707" s="9">
        <v>45834</v>
      </c>
      <c r="L707" s="8" t="s">
        <v>334</v>
      </c>
      <c r="M707" s="9">
        <v>45834</v>
      </c>
      <c r="N707" s="62" t="s">
        <v>334</v>
      </c>
      <c r="O707" s="8">
        <v>590</v>
      </c>
      <c r="P707" s="10">
        <v>1.2929999999999999</v>
      </c>
      <c r="Q707" s="10" t="s">
        <v>51</v>
      </c>
      <c r="R707" s="8" t="s">
        <v>51</v>
      </c>
      <c r="S707" s="8" t="s">
        <v>7</v>
      </c>
      <c r="V707" s="9"/>
      <c r="Z707" s="9"/>
      <c r="AC707" s="11" t="s">
        <v>280</v>
      </c>
      <c r="AD707" s="11" t="s">
        <v>322</v>
      </c>
      <c r="AE707" s="11"/>
      <c r="AF707" s="11"/>
      <c r="AG707" s="11" t="s">
        <v>1165</v>
      </c>
    </row>
    <row r="708" spans="4:33" ht="25.5" customHeight="1">
      <c r="D708" s="8">
        <v>696</v>
      </c>
      <c r="E708" s="8" t="s">
        <v>30</v>
      </c>
      <c r="F708" s="11">
        <v>1001175</v>
      </c>
      <c r="G708" s="11">
        <v>1</v>
      </c>
      <c r="H708" s="8" t="s">
        <v>1143</v>
      </c>
      <c r="I708" s="8">
        <v>1103</v>
      </c>
      <c r="J708" s="8" t="s">
        <v>975</v>
      </c>
      <c r="K708" s="9">
        <v>45834</v>
      </c>
      <c r="L708" s="8" t="s">
        <v>334</v>
      </c>
      <c r="M708" s="9">
        <v>45834</v>
      </c>
      <c r="N708" s="62" t="s">
        <v>334</v>
      </c>
      <c r="O708" s="8">
        <v>578</v>
      </c>
      <c r="P708" s="10">
        <v>1.125</v>
      </c>
      <c r="Q708" s="10" t="s">
        <v>51</v>
      </c>
      <c r="R708" s="8" t="s">
        <v>51</v>
      </c>
      <c r="S708" s="8" t="s">
        <v>7</v>
      </c>
      <c r="V708" s="9"/>
      <c r="Z708" s="9"/>
      <c r="AC708" s="11" t="s">
        <v>280</v>
      </c>
      <c r="AD708" s="11" t="s">
        <v>322</v>
      </c>
      <c r="AE708" s="11"/>
      <c r="AF708" s="11"/>
      <c r="AG708" s="11" t="s">
        <v>1165</v>
      </c>
    </row>
    <row r="709" spans="4:33" ht="25.5" customHeight="1">
      <c r="D709" s="8">
        <v>697</v>
      </c>
      <c r="E709" s="8" t="s">
        <v>30</v>
      </c>
      <c r="F709" s="11">
        <v>1001176</v>
      </c>
      <c r="G709" s="11">
        <v>1</v>
      </c>
      <c r="H709" s="8" t="s">
        <v>222</v>
      </c>
      <c r="I709" s="8">
        <v>1102</v>
      </c>
      <c r="J709" s="8" t="s">
        <v>974</v>
      </c>
      <c r="K709" s="9">
        <v>45834</v>
      </c>
      <c r="L709" s="8" t="s">
        <v>334</v>
      </c>
      <c r="M709" s="9">
        <v>45834</v>
      </c>
      <c r="N709" s="62" t="s">
        <v>334</v>
      </c>
      <c r="O709" s="8">
        <v>588</v>
      </c>
      <c r="P709" s="10">
        <v>2.8140000000000001</v>
      </c>
      <c r="Q709" s="10" t="s">
        <v>51</v>
      </c>
      <c r="R709" s="8" t="s">
        <v>51</v>
      </c>
      <c r="S709" s="8" t="s">
        <v>7</v>
      </c>
      <c r="V709" s="9"/>
      <c r="Z709" s="9"/>
      <c r="AC709" s="11" t="s">
        <v>280</v>
      </c>
      <c r="AD709" s="11" t="s">
        <v>322</v>
      </c>
      <c r="AE709" s="11"/>
      <c r="AF709" s="11"/>
      <c r="AG709" s="11" t="s">
        <v>1165</v>
      </c>
    </row>
    <row r="710" spans="4:33" ht="25.5" customHeight="1">
      <c r="D710" s="8">
        <v>698</v>
      </c>
      <c r="E710" s="8" t="s">
        <v>30</v>
      </c>
      <c r="F710" s="11">
        <v>1001177</v>
      </c>
      <c r="G710" s="11">
        <v>1</v>
      </c>
      <c r="H710" s="8" t="s">
        <v>140</v>
      </c>
      <c r="I710" s="8">
        <v>1105</v>
      </c>
      <c r="J710" s="8" t="s">
        <v>977</v>
      </c>
      <c r="K710" s="9">
        <v>45835</v>
      </c>
      <c r="L710" s="8" t="s">
        <v>334</v>
      </c>
      <c r="M710" s="9">
        <v>45835</v>
      </c>
      <c r="N710" s="62" t="s">
        <v>334</v>
      </c>
      <c r="O710" s="8">
        <v>600</v>
      </c>
      <c r="P710" s="10">
        <v>2.0640000000000001</v>
      </c>
      <c r="Q710" s="10" t="s">
        <v>51</v>
      </c>
      <c r="R710" s="8" t="s">
        <v>51</v>
      </c>
      <c r="S710" s="8" t="s">
        <v>7</v>
      </c>
      <c r="V710" s="9"/>
      <c r="Z710" s="9"/>
      <c r="AC710" s="11" t="s">
        <v>280</v>
      </c>
      <c r="AD710" s="11" t="s">
        <v>322</v>
      </c>
      <c r="AE710" s="11"/>
      <c r="AF710" s="11"/>
      <c r="AG710" s="11" t="s">
        <v>1165</v>
      </c>
    </row>
    <row r="711" spans="4:33" ht="25.5" customHeight="1">
      <c r="D711" s="8">
        <v>699</v>
      </c>
      <c r="E711" s="8" t="s">
        <v>30</v>
      </c>
      <c r="F711" s="11">
        <v>1001178</v>
      </c>
      <c r="G711" s="11">
        <v>1</v>
      </c>
      <c r="H711" s="8" t="s">
        <v>141</v>
      </c>
      <c r="I711" s="8">
        <v>1101</v>
      </c>
      <c r="J711" s="8" t="s">
        <v>973</v>
      </c>
      <c r="K711" s="9">
        <v>45835</v>
      </c>
      <c r="L711" s="8" t="s">
        <v>334</v>
      </c>
      <c r="M711" s="9">
        <v>45835</v>
      </c>
      <c r="N711" s="62" t="s">
        <v>334</v>
      </c>
      <c r="O711" s="8">
        <v>596</v>
      </c>
      <c r="P711" s="10">
        <v>4.5270000000000001</v>
      </c>
      <c r="Q711" s="10" t="s">
        <v>50</v>
      </c>
      <c r="R711" s="8" t="s">
        <v>51</v>
      </c>
      <c r="S711" s="8" t="s">
        <v>7</v>
      </c>
      <c r="V711" s="9"/>
      <c r="Z711" s="9"/>
      <c r="AC711" s="11" t="s">
        <v>280</v>
      </c>
      <c r="AD711" s="11" t="s">
        <v>322</v>
      </c>
      <c r="AE711" s="11"/>
      <c r="AF711" s="11"/>
      <c r="AG711" s="11" t="s">
        <v>1167</v>
      </c>
    </row>
    <row r="712" spans="4:33" ht="25.5" customHeight="1">
      <c r="D712" s="8">
        <v>700</v>
      </c>
      <c r="E712" s="8" t="s">
        <v>30</v>
      </c>
      <c r="F712" s="11">
        <v>1001179</v>
      </c>
      <c r="G712" s="11">
        <v>1</v>
      </c>
      <c r="H712" s="8" t="s">
        <v>142</v>
      </c>
      <c r="I712" s="8">
        <v>1106</v>
      </c>
      <c r="J712" s="8" t="s">
        <v>978</v>
      </c>
      <c r="K712" s="9">
        <v>45835</v>
      </c>
      <c r="L712" s="8" t="s">
        <v>334</v>
      </c>
      <c r="M712" s="9">
        <v>45835</v>
      </c>
      <c r="N712" s="62" t="s">
        <v>334</v>
      </c>
      <c r="O712" s="8">
        <v>590</v>
      </c>
      <c r="P712" s="10">
        <v>1.3129999999999999</v>
      </c>
      <c r="Q712" s="10" t="s">
        <v>51</v>
      </c>
      <c r="R712" s="8" t="s">
        <v>51</v>
      </c>
      <c r="S712" s="8" t="s">
        <v>7</v>
      </c>
      <c r="V712" s="9"/>
      <c r="Z712" s="9"/>
      <c r="AC712" s="11" t="s">
        <v>280</v>
      </c>
      <c r="AD712" s="11" t="s">
        <v>322</v>
      </c>
      <c r="AE712" s="11"/>
      <c r="AF712" s="11"/>
      <c r="AG712" s="11" t="s">
        <v>1165</v>
      </c>
    </row>
    <row r="713" spans="4:33" ht="25.5" customHeight="1">
      <c r="D713" s="8">
        <v>701</v>
      </c>
      <c r="E713" s="8" t="s">
        <v>30</v>
      </c>
      <c r="F713" s="11">
        <v>1001180</v>
      </c>
      <c r="G713" s="11">
        <v>1</v>
      </c>
      <c r="H713" s="8" t="s">
        <v>1143</v>
      </c>
      <c r="I713" s="8">
        <v>1103</v>
      </c>
      <c r="J713" s="8" t="s">
        <v>975</v>
      </c>
      <c r="K713" s="9">
        <v>45835</v>
      </c>
      <c r="L713" s="8" t="s">
        <v>334</v>
      </c>
      <c r="M713" s="9">
        <v>45835</v>
      </c>
      <c r="N713" s="62" t="s">
        <v>334</v>
      </c>
      <c r="O713" s="8">
        <v>577</v>
      </c>
      <c r="P713" s="10">
        <v>1.028</v>
      </c>
      <c r="Q713" s="10" t="s">
        <v>51</v>
      </c>
      <c r="R713" s="8" t="s">
        <v>51</v>
      </c>
      <c r="S713" s="8" t="s">
        <v>7</v>
      </c>
      <c r="V713" s="9"/>
      <c r="Z713" s="9"/>
      <c r="AC713" s="11" t="s">
        <v>280</v>
      </c>
      <c r="AD713" s="11" t="s">
        <v>322</v>
      </c>
      <c r="AE713" s="11"/>
      <c r="AF713" s="11"/>
      <c r="AG713" s="11" t="s">
        <v>1165</v>
      </c>
    </row>
    <row r="714" spans="4:33" ht="25.5" customHeight="1">
      <c r="D714" s="8">
        <v>702</v>
      </c>
      <c r="E714" s="8" t="s">
        <v>30</v>
      </c>
      <c r="F714" s="11">
        <v>1001181</v>
      </c>
      <c r="G714" s="11">
        <v>1</v>
      </c>
      <c r="H714" s="8" t="s">
        <v>222</v>
      </c>
      <c r="I714" s="8">
        <v>1102</v>
      </c>
      <c r="J714" s="8" t="s">
        <v>974</v>
      </c>
      <c r="K714" s="9">
        <v>45835</v>
      </c>
      <c r="L714" s="8" t="s">
        <v>334</v>
      </c>
      <c r="M714" s="9">
        <v>45835</v>
      </c>
      <c r="N714" s="62" t="s">
        <v>334</v>
      </c>
      <c r="O714" s="8">
        <v>0</v>
      </c>
      <c r="P714" s="10">
        <v>10</v>
      </c>
      <c r="Q714" s="10" t="s">
        <v>50</v>
      </c>
      <c r="R714" s="8" t="s">
        <v>50</v>
      </c>
      <c r="V714" s="9"/>
      <c r="Z714" s="9"/>
      <c r="AC714" s="11" t="s">
        <v>280</v>
      </c>
      <c r="AD714" s="11" t="s">
        <v>322</v>
      </c>
      <c r="AE714" s="11"/>
      <c r="AF714" s="11"/>
      <c r="AG714" s="11" t="s">
        <v>1168</v>
      </c>
    </row>
    <row r="715" spans="4:33" ht="25.5" customHeight="1">
      <c r="D715" s="8">
        <v>703</v>
      </c>
      <c r="E715" s="8" t="s">
        <v>30</v>
      </c>
      <c r="F715" s="11">
        <v>1001182</v>
      </c>
      <c r="G715" s="11">
        <v>1</v>
      </c>
      <c r="H715" s="8" t="s">
        <v>140</v>
      </c>
      <c r="I715" s="8">
        <v>1105</v>
      </c>
      <c r="J715" s="8" t="s">
        <v>977</v>
      </c>
      <c r="K715" s="9">
        <v>45838</v>
      </c>
      <c r="L715" s="8" t="s">
        <v>334</v>
      </c>
      <c r="M715" s="9">
        <v>45838</v>
      </c>
      <c r="N715" s="62" t="s">
        <v>334</v>
      </c>
      <c r="O715" s="8">
        <v>600</v>
      </c>
      <c r="P715" s="10">
        <v>1.5349999999999999</v>
      </c>
      <c r="Q715" s="10" t="s">
        <v>51</v>
      </c>
      <c r="R715" s="8" t="s">
        <v>51</v>
      </c>
      <c r="S715" s="8" t="s">
        <v>7</v>
      </c>
      <c r="V715" s="9"/>
      <c r="Z715" s="9"/>
      <c r="AC715" s="11" t="s">
        <v>280</v>
      </c>
      <c r="AD715" s="11" t="s">
        <v>322</v>
      </c>
      <c r="AE715" s="11"/>
      <c r="AF715" s="11"/>
      <c r="AG715" s="11" t="s">
        <v>1165</v>
      </c>
    </row>
    <row r="716" spans="4:33" ht="25.5" customHeight="1">
      <c r="D716" s="8">
        <v>704</v>
      </c>
      <c r="E716" s="8" t="s">
        <v>30</v>
      </c>
      <c r="F716" s="11">
        <v>1001183</v>
      </c>
      <c r="G716" s="11">
        <v>1</v>
      </c>
      <c r="H716" s="8" t="s">
        <v>141</v>
      </c>
      <c r="I716" s="8">
        <v>1106</v>
      </c>
      <c r="J716" s="8" t="s">
        <v>978</v>
      </c>
      <c r="K716" s="9">
        <v>45838</v>
      </c>
      <c r="L716" s="8" t="s">
        <v>334</v>
      </c>
      <c r="M716" s="9">
        <v>45838</v>
      </c>
      <c r="N716" s="62" t="s">
        <v>334</v>
      </c>
      <c r="O716" s="8">
        <v>600</v>
      </c>
      <c r="P716" s="10">
        <v>3.528</v>
      </c>
      <c r="Q716" s="10" t="s">
        <v>50</v>
      </c>
      <c r="R716" s="8" t="s">
        <v>51</v>
      </c>
      <c r="S716" s="8" t="s">
        <v>7</v>
      </c>
      <c r="V716" s="9"/>
      <c r="Z716" s="9"/>
      <c r="AC716" s="11" t="s">
        <v>280</v>
      </c>
      <c r="AD716" s="11" t="s">
        <v>322</v>
      </c>
      <c r="AE716" s="11"/>
      <c r="AF716" s="11"/>
      <c r="AG716" s="11" t="s">
        <v>1170</v>
      </c>
    </row>
    <row r="717" spans="4:33" ht="25.5" customHeight="1">
      <c r="D717" s="8">
        <v>705</v>
      </c>
      <c r="E717" s="8" t="s">
        <v>30</v>
      </c>
      <c r="F717" s="11">
        <v>1001184</v>
      </c>
      <c r="G717" s="11">
        <v>1</v>
      </c>
      <c r="H717" s="8" t="s">
        <v>142</v>
      </c>
      <c r="I717" s="8">
        <v>1106</v>
      </c>
      <c r="J717" s="8" t="s">
        <v>978</v>
      </c>
      <c r="K717" s="9">
        <v>45838</v>
      </c>
      <c r="L717" s="8" t="s">
        <v>334</v>
      </c>
      <c r="M717" s="9">
        <v>45838</v>
      </c>
      <c r="N717" s="62" t="s">
        <v>334</v>
      </c>
      <c r="O717" s="8">
        <v>592</v>
      </c>
      <c r="P717" s="10">
        <v>0.64900000000000002</v>
      </c>
      <c r="Q717" s="10" t="s">
        <v>50</v>
      </c>
      <c r="R717" s="8" t="s">
        <v>51</v>
      </c>
      <c r="S717" s="8" t="s">
        <v>7</v>
      </c>
      <c r="V717" s="9"/>
      <c r="Z717" s="9"/>
      <c r="AC717" s="11" t="s">
        <v>280</v>
      </c>
      <c r="AD717" s="11" t="s">
        <v>322</v>
      </c>
      <c r="AE717" s="11"/>
      <c r="AF717" s="11"/>
      <c r="AG717" s="11" t="s">
        <v>1171</v>
      </c>
    </row>
    <row r="718" spans="4:33" ht="25.5" customHeight="1">
      <c r="D718" s="8">
        <v>706</v>
      </c>
      <c r="E718" s="8" t="s">
        <v>30</v>
      </c>
      <c r="F718" s="11">
        <v>1001185</v>
      </c>
      <c r="G718" s="11">
        <v>1</v>
      </c>
      <c r="H718" s="8" t="s">
        <v>1143</v>
      </c>
      <c r="I718" s="8">
        <v>1103</v>
      </c>
      <c r="J718" s="8" t="s">
        <v>975</v>
      </c>
      <c r="K718" s="9">
        <v>45838</v>
      </c>
      <c r="L718" s="8" t="s">
        <v>334</v>
      </c>
      <c r="M718" s="9">
        <v>45838</v>
      </c>
      <c r="N718" s="62" t="s">
        <v>334</v>
      </c>
      <c r="O718" s="8">
        <v>578</v>
      </c>
      <c r="P718" s="10">
        <v>0.372</v>
      </c>
      <c r="Q718" s="10" t="s">
        <v>50</v>
      </c>
      <c r="R718" s="8" t="s">
        <v>51</v>
      </c>
      <c r="S718" s="8" t="s">
        <v>7</v>
      </c>
      <c r="V718" s="9"/>
      <c r="Z718" s="9"/>
      <c r="AC718" s="11" t="s">
        <v>280</v>
      </c>
      <c r="AD718" s="11" t="s">
        <v>322</v>
      </c>
      <c r="AE718" s="11"/>
      <c r="AF718" s="11"/>
      <c r="AG718" s="11" t="s">
        <v>1172</v>
      </c>
    </row>
    <row r="719" spans="4:33" ht="25.5" customHeight="1">
      <c r="D719" s="8">
        <v>707</v>
      </c>
      <c r="E719" s="8" t="s">
        <v>30</v>
      </c>
      <c r="F719" s="11">
        <v>1001186</v>
      </c>
      <c r="G719" s="11">
        <v>1</v>
      </c>
      <c r="H719" s="8" t="s">
        <v>222</v>
      </c>
      <c r="I719" s="8">
        <v>1102</v>
      </c>
      <c r="J719" s="8" t="s">
        <v>974</v>
      </c>
      <c r="K719" s="9">
        <v>45838</v>
      </c>
      <c r="L719" s="8" t="s">
        <v>334</v>
      </c>
      <c r="M719" s="9">
        <v>45838</v>
      </c>
      <c r="N719" s="62" t="s">
        <v>334</v>
      </c>
      <c r="O719" s="8">
        <v>591</v>
      </c>
      <c r="P719" s="10">
        <v>1.99</v>
      </c>
      <c r="Q719" s="10" t="s">
        <v>50</v>
      </c>
      <c r="R719" s="8" t="s">
        <v>51</v>
      </c>
      <c r="S719" s="8" t="s">
        <v>7</v>
      </c>
      <c r="V719" s="9"/>
      <c r="Z719" s="9"/>
      <c r="AC719" s="11" t="s">
        <v>280</v>
      </c>
      <c r="AD719" s="11" t="s">
        <v>322</v>
      </c>
      <c r="AE719" s="11"/>
      <c r="AF719" s="11"/>
      <c r="AG719" s="11" t="s">
        <v>1173</v>
      </c>
    </row>
    <row r="720" spans="4:33" ht="25.5" customHeight="1">
      <c r="D720" s="8">
        <v>708</v>
      </c>
      <c r="E720" s="8" t="s">
        <v>30</v>
      </c>
      <c r="F720" s="11">
        <v>1001187</v>
      </c>
      <c r="G720" s="11">
        <v>1</v>
      </c>
      <c r="H720" s="8" t="s">
        <v>140</v>
      </c>
      <c r="I720" s="8">
        <v>1105</v>
      </c>
      <c r="J720" s="8" t="s">
        <v>977</v>
      </c>
      <c r="K720" s="9">
        <v>45839</v>
      </c>
      <c r="L720" s="8" t="s">
        <v>333</v>
      </c>
      <c r="M720" s="9">
        <v>45839</v>
      </c>
      <c r="N720" s="62" t="s">
        <v>333</v>
      </c>
      <c r="O720" s="8">
        <v>595</v>
      </c>
      <c r="P720" s="10">
        <v>1.6459999999999999</v>
      </c>
      <c r="Q720" s="10" t="s">
        <v>51</v>
      </c>
      <c r="R720" s="8" t="s">
        <v>51</v>
      </c>
      <c r="S720" s="8" t="s">
        <v>7</v>
      </c>
      <c r="V720" s="9"/>
      <c r="Z720" s="9"/>
      <c r="AC720" s="11" t="s">
        <v>280</v>
      </c>
      <c r="AD720" s="11" t="s">
        <v>322</v>
      </c>
      <c r="AE720" s="11"/>
      <c r="AF720" s="11"/>
      <c r="AG720" s="11" t="s">
        <v>1165</v>
      </c>
    </row>
    <row r="721" spans="4:33" ht="25.5" customHeight="1">
      <c r="D721" s="8">
        <v>709</v>
      </c>
      <c r="E721" s="8" t="s">
        <v>30</v>
      </c>
      <c r="F721" s="11">
        <v>1001188</v>
      </c>
      <c r="G721" s="11">
        <v>1</v>
      </c>
      <c r="H721" s="8" t="s">
        <v>141</v>
      </c>
      <c r="I721" s="8">
        <v>1101</v>
      </c>
      <c r="J721" s="8" t="s">
        <v>973</v>
      </c>
      <c r="K721" s="9">
        <v>45839</v>
      </c>
      <c r="L721" s="8" t="s">
        <v>333</v>
      </c>
      <c r="M721" s="9">
        <v>45839</v>
      </c>
      <c r="N721" s="62" t="s">
        <v>333</v>
      </c>
      <c r="O721" s="8">
        <v>596</v>
      </c>
      <c r="P721" s="10">
        <v>0.71499999999999997</v>
      </c>
      <c r="Q721" s="10" t="s">
        <v>51</v>
      </c>
      <c r="R721" s="8" t="s">
        <v>51</v>
      </c>
      <c r="S721" s="8" t="s">
        <v>7</v>
      </c>
      <c r="V721" s="9"/>
      <c r="Z721" s="9"/>
      <c r="AC721" s="11" t="s">
        <v>280</v>
      </c>
      <c r="AD721" s="11" t="s">
        <v>322</v>
      </c>
      <c r="AE721" s="11"/>
      <c r="AF721" s="11"/>
      <c r="AG721" s="11" t="s">
        <v>1165</v>
      </c>
    </row>
    <row r="722" spans="4:33" ht="25.5" customHeight="1">
      <c r="D722" s="8">
        <v>710</v>
      </c>
      <c r="E722" s="8" t="s">
        <v>30</v>
      </c>
      <c r="F722" s="11">
        <v>1001189</v>
      </c>
      <c r="G722" s="11">
        <v>1</v>
      </c>
      <c r="H722" s="8" t="s">
        <v>142</v>
      </c>
      <c r="I722" s="8">
        <v>1106</v>
      </c>
      <c r="J722" s="8" t="s">
        <v>978</v>
      </c>
      <c r="K722" s="9">
        <v>45839</v>
      </c>
      <c r="L722" s="8" t="s">
        <v>333</v>
      </c>
      <c r="M722" s="9">
        <v>45839</v>
      </c>
      <c r="N722" s="62" t="s">
        <v>333</v>
      </c>
      <c r="O722" s="8">
        <v>602</v>
      </c>
      <c r="P722" s="10">
        <v>2.97</v>
      </c>
      <c r="Q722" s="10" t="s">
        <v>51</v>
      </c>
      <c r="R722" s="8" t="s">
        <v>51</v>
      </c>
      <c r="S722" s="8" t="s">
        <v>7</v>
      </c>
      <c r="V722" s="9"/>
      <c r="Z722" s="9"/>
      <c r="AC722" s="11" t="s">
        <v>280</v>
      </c>
      <c r="AD722" s="11" t="s">
        <v>322</v>
      </c>
      <c r="AE722" s="11"/>
      <c r="AF722" s="11"/>
      <c r="AG722" s="11" t="s">
        <v>1165</v>
      </c>
    </row>
    <row r="723" spans="4:33" ht="25.5" customHeight="1">
      <c r="D723" s="8">
        <v>711</v>
      </c>
      <c r="E723" s="8" t="s">
        <v>30</v>
      </c>
      <c r="F723" s="11">
        <v>1001190</v>
      </c>
      <c r="G723" s="11">
        <v>1</v>
      </c>
      <c r="H723" s="8" t="s">
        <v>222</v>
      </c>
      <c r="I723" s="8">
        <v>1102</v>
      </c>
      <c r="J723" s="8" t="s">
        <v>974</v>
      </c>
      <c r="K723" s="9">
        <v>45839</v>
      </c>
      <c r="L723" s="8" t="s">
        <v>333</v>
      </c>
      <c r="M723" s="9">
        <v>45839</v>
      </c>
      <c r="N723" s="62" t="s">
        <v>333</v>
      </c>
      <c r="O723" s="8">
        <v>602</v>
      </c>
      <c r="P723" s="10">
        <v>1.556</v>
      </c>
      <c r="Q723" s="10" t="s">
        <v>51</v>
      </c>
      <c r="R723" s="8" t="s">
        <v>51</v>
      </c>
      <c r="S723" s="8" t="s">
        <v>7</v>
      </c>
      <c r="V723" s="9"/>
      <c r="Z723" s="9"/>
      <c r="AC723" s="11" t="s">
        <v>280</v>
      </c>
      <c r="AD723" s="11" t="s">
        <v>322</v>
      </c>
      <c r="AE723" s="11"/>
      <c r="AF723" s="11"/>
      <c r="AG723" s="11" t="s">
        <v>1165</v>
      </c>
    </row>
    <row r="724" spans="4:33" ht="25.5" customHeight="1">
      <c r="D724" s="8">
        <v>712</v>
      </c>
      <c r="E724" s="8" t="s">
        <v>30</v>
      </c>
      <c r="F724" s="11">
        <v>1001191</v>
      </c>
      <c r="G724" s="11">
        <v>1</v>
      </c>
      <c r="H724" s="8" t="s">
        <v>142</v>
      </c>
      <c r="I724" s="8">
        <v>1106</v>
      </c>
      <c r="J724" s="8" t="s">
        <v>978</v>
      </c>
      <c r="K724" s="9">
        <v>45839</v>
      </c>
      <c r="L724" s="8" t="s">
        <v>333</v>
      </c>
      <c r="M724" s="9">
        <v>45839</v>
      </c>
      <c r="N724" s="62" t="s">
        <v>333</v>
      </c>
      <c r="O724" s="8">
        <v>580</v>
      </c>
      <c r="P724" s="10">
        <v>0.57299999999999995</v>
      </c>
      <c r="Q724" s="10" t="s">
        <v>51</v>
      </c>
      <c r="R724" s="8" t="s">
        <v>51</v>
      </c>
      <c r="S724" s="8" t="s">
        <v>7</v>
      </c>
      <c r="V724" s="9"/>
      <c r="Z724" s="9"/>
      <c r="AC724" s="11" t="s">
        <v>280</v>
      </c>
      <c r="AD724" s="11" t="s">
        <v>322</v>
      </c>
      <c r="AE724" s="11"/>
      <c r="AF724" s="11"/>
      <c r="AG724" s="11" t="s">
        <v>1175</v>
      </c>
    </row>
    <row r="725" spans="4:33" ht="25.5" customHeight="1">
      <c r="D725" s="8">
        <v>713</v>
      </c>
      <c r="E725" s="8" t="s">
        <v>30</v>
      </c>
      <c r="F725" s="11">
        <v>1001192</v>
      </c>
      <c r="G725" s="11">
        <v>1</v>
      </c>
      <c r="H725" s="8" t="s">
        <v>140</v>
      </c>
      <c r="I725" s="8">
        <v>1105</v>
      </c>
      <c r="J725" s="8" t="s">
        <v>977</v>
      </c>
      <c r="K725" s="9">
        <v>45842</v>
      </c>
      <c r="L725" s="8" t="s">
        <v>334</v>
      </c>
      <c r="M725" s="9">
        <v>45842</v>
      </c>
      <c r="N725" s="62" t="s">
        <v>334</v>
      </c>
      <c r="O725" s="8">
        <v>612</v>
      </c>
      <c r="P725" s="10">
        <v>1.46</v>
      </c>
      <c r="Q725" s="10" t="s">
        <v>51</v>
      </c>
      <c r="R725" s="8" t="s">
        <v>51</v>
      </c>
      <c r="S725" s="8" t="s">
        <v>7</v>
      </c>
      <c r="V725" s="9"/>
      <c r="Z725" s="9"/>
      <c r="AC725" s="11" t="s">
        <v>280</v>
      </c>
      <c r="AD725" s="11" t="s">
        <v>322</v>
      </c>
      <c r="AE725" s="11"/>
      <c r="AF725" s="11"/>
      <c r="AG725" s="11" t="s">
        <v>1165</v>
      </c>
    </row>
    <row r="726" spans="4:33" ht="25.5" customHeight="1">
      <c r="D726" s="8">
        <v>714</v>
      </c>
      <c r="E726" s="8" t="s">
        <v>30</v>
      </c>
      <c r="F726" s="11">
        <v>1001193</v>
      </c>
      <c r="G726" s="11">
        <v>1</v>
      </c>
      <c r="H726" s="8" t="s">
        <v>141</v>
      </c>
      <c r="I726" s="8">
        <v>1101</v>
      </c>
      <c r="J726" s="8" t="s">
        <v>973</v>
      </c>
      <c r="K726" s="9">
        <v>45842</v>
      </c>
      <c r="L726" s="8" t="s">
        <v>334</v>
      </c>
      <c r="M726" s="9">
        <v>45842</v>
      </c>
      <c r="N726" s="62" t="s">
        <v>334</v>
      </c>
      <c r="O726" s="8">
        <v>142</v>
      </c>
      <c r="P726" s="10">
        <v>10</v>
      </c>
      <c r="Q726" s="10" t="s">
        <v>50</v>
      </c>
      <c r="R726" s="8" t="s">
        <v>50</v>
      </c>
      <c r="V726" s="9"/>
      <c r="Z726" s="9"/>
      <c r="AC726" s="11" t="s">
        <v>280</v>
      </c>
      <c r="AD726" s="11" t="s">
        <v>322</v>
      </c>
      <c r="AE726" s="11"/>
      <c r="AF726" s="11"/>
      <c r="AG726" s="11" t="s">
        <v>1178</v>
      </c>
    </row>
    <row r="727" spans="4:33" ht="25.5" customHeight="1">
      <c r="D727" s="8">
        <v>715</v>
      </c>
      <c r="E727" s="8" t="s">
        <v>30</v>
      </c>
      <c r="F727" s="11">
        <v>1001194</v>
      </c>
      <c r="G727" s="11">
        <v>1</v>
      </c>
      <c r="H727" s="8" t="s">
        <v>142</v>
      </c>
      <c r="I727" s="8">
        <v>1106</v>
      </c>
      <c r="J727" s="8" t="s">
        <v>978</v>
      </c>
      <c r="K727" s="9">
        <v>45842</v>
      </c>
      <c r="L727" s="8" t="s">
        <v>334</v>
      </c>
      <c r="M727" s="9">
        <v>45842</v>
      </c>
      <c r="N727" s="62" t="s">
        <v>334</v>
      </c>
      <c r="O727" s="8">
        <v>631</v>
      </c>
      <c r="P727" s="10">
        <v>1.0409999999999999</v>
      </c>
      <c r="Q727" s="10" t="s">
        <v>51</v>
      </c>
      <c r="R727" s="8" t="s">
        <v>51</v>
      </c>
      <c r="S727" s="8" t="s">
        <v>7</v>
      </c>
      <c r="V727" s="9"/>
      <c r="Z727" s="9"/>
      <c r="AC727" s="11" t="s">
        <v>280</v>
      </c>
      <c r="AD727" s="11" t="s">
        <v>322</v>
      </c>
      <c r="AE727" s="11"/>
      <c r="AF727" s="11"/>
      <c r="AG727" s="11" t="s">
        <v>1165</v>
      </c>
    </row>
    <row r="728" spans="4:33" ht="25.5" customHeight="1">
      <c r="D728" s="8">
        <v>716</v>
      </c>
      <c r="E728" s="8" t="s">
        <v>30</v>
      </c>
      <c r="F728" s="11">
        <v>1001195</v>
      </c>
      <c r="G728" s="11">
        <v>1</v>
      </c>
      <c r="H728" s="8" t="s">
        <v>1143</v>
      </c>
      <c r="I728" s="8">
        <v>1103</v>
      </c>
      <c r="J728" s="8" t="s">
        <v>975</v>
      </c>
      <c r="K728" s="9">
        <v>45842</v>
      </c>
      <c r="L728" s="8" t="s">
        <v>334</v>
      </c>
      <c r="M728" s="9">
        <v>45842</v>
      </c>
      <c r="N728" s="62" t="s">
        <v>334</v>
      </c>
      <c r="O728" s="8">
        <v>595</v>
      </c>
      <c r="P728" s="10">
        <v>1.0720000000000001</v>
      </c>
      <c r="Q728" s="10" t="s">
        <v>51</v>
      </c>
      <c r="R728" s="8" t="s">
        <v>51</v>
      </c>
      <c r="S728" s="8" t="s">
        <v>7</v>
      </c>
      <c r="V728" s="9"/>
      <c r="Z728" s="9"/>
      <c r="AC728" s="11" t="s">
        <v>280</v>
      </c>
      <c r="AD728" s="11" t="s">
        <v>322</v>
      </c>
      <c r="AE728" s="11"/>
      <c r="AF728" s="11"/>
      <c r="AG728" s="11" t="s">
        <v>1165</v>
      </c>
    </row>
    <row r="729" spans="4:33" ht="25.5" customHeight="1">
      <c r="D729" s="8">
        <v>717</v>
      </c>
      <c r="E729" s="8" t="s">
        <v>30</v>
      </c>
      <c r="F729" s="11">
        <v>1001196</v>
      </c>
      <c r="G729" s="11">
        <v>1</v>
      </c>
      <c r="H729" s="8" t="s">
        <v>222</v>
      </c>
      <c r="I729" s="8">
        <v>1104</v>
      </c>
      <c r="J729" s="8" t="s">
        <v>976</v>
      </c>
      <c r="K729" s="9">
        <v>45842</v>
      </c>
      <c r="L729" s="8" t="s">
        <v>334</v>
      </c>
      <c r="M729" s="9">
        <v>45842</v>
      </c>
      <c r="N729" s="62" t="s">
        <v>334</v>
      </c>
      <c r="O729" s="8">
        <v>612</v>
      </c>
      <c r="P729" s="10">
        <v>1.143</v>
      </c>
      <c r="Q729" s="10" t="s">
        <v>51</v>
      </c>
      <c r="R729" s="8" t="s">
        <v>51</v>
      </c>
      <c r="S729" s="8" t="s">
        <v>7</v>
      </c>
      <c r="V729" s="9"/>
      <c r="Z729" s="9"/>
      <c r="AC729" s="11" t="s">
        <v>280</v>
      </c>
      <c r="AD729" s="11" t="s">
        <v>322</v>
      </c>
      <c r="AE729" s="11"/>
      <c r="AF729" s="11"/>
      <c r="AG729" s="11" t="s">
        <v>1165</v>
      </c>
    </row>
    <row r="730" spans="4:33" ht="25.5" customHeight="1">
      <c r="D730" s="8">
        <v>718</v>
      </c>
      <c r="E730" s="8" t="s">
        <v>30</v>
      </c>
      <c r="F730" s="11">
        <v>1001197</v>
      </c>
      <c r="G730" s="11">
        <v>1</v>
      </c>
      <c r="H730" s="8" t="s">
        <v>140</v>
      </c>
      <c r="I730" s="8">
        <v>1105</v>
      </c>
      <c r="J730" s="8" t="s">
        <v>977</v>
      </c>
      <c r="K730" s="9">
        <v>45845</v>
      </c>
      <c r="L730" s="8" t="s">
        <v>334</v>
      </c>
      <c r="M730" s="9">
        <v>45845</v>
      </c>
      <c r="N730" s="62" t="s">
        <v>334</v>
      </c>
      <c r="O730" s="8">
        <v>618</v>
      </c>
      <c r="P730" s="10">
        <v>0.45400000000000001</v>
      </c>
      <c r="Q730" s="10" t="s">
        <v>51</v>
      </c>
      <c r="R730" s="8" t="s">
        <v>51</v>
      </c>
      <c r="S730" s="8" t="s">
        <v>8</v>
      </c>
      <c r="T730" s="8" t="s">
        <v>7</v>
      </c>
      <c r="U730" s="8" t="s">
        <v>7</v>
      </c>
      <c r="V730" s="9">
        <v>45957</v>
      </c>
      <c r="W730" s="8" t="s">
        <v>1479</v>
      </c>
      <c r="X730" s="8" t="s">
        <v>1770</v>
      </c>
      <c r="Y730" s="8" t="s">
        <v>51</v>
      </c>
      <c r="Z730" s="9">
        <v>45958</v>
      </c>
      <c r="AA730" s="8" t="s">
        <v>1761</v>
      </c>
      <c r="AB730" s="8" t="s">
        <v>51</v>
      </c>
      <c r="AC730" s="11" t="s">
        <v>148</v>
      </c>
      <c r="AD730" s="11"/>
      <c r="AE730" s="11"/>
      <c r="AF730" s="11"/>
      <c r="AG730" s="11" t="s">
        <v>1615</v>
      </c>
    </row>
    <row r="731" spans="4:33" ht="25.5" customHeight="1">
      <c r="D731" s="8">
        <v>719</v>
      </c>
      <c r="E731" s="8" t="s">
        <v>30</v>
      </c>
      <c r="F731" s="11">
        <v>1001198</v>
      </c>
      <c r="G731" s="11">
        <v>1</v>
      </c>
      <c r="H731" s="8" t="s">
        <v>141</v>
      </c>
      <c r="I731" s="8">
        <v>1107</v>
      </c>
      <c r="J731" s="8" t="s">
        <v>979</v>
      </c>
      <c r="K731" s="9">
        <v>45845</v>
      </c>
      <c r="L731" s="8" t="s">
        <v>334</v>
      </c>
      <c r="M731" s="9">
        <v>45845</v>
      </c>
      <c r="N731" s="62" t="s">
        <v>334</v>
      </c>
      <c r="O731" s="8">
        <v>613</v>
      </c>
      <c r="P731" s="10">
        <v>0.70399999999999996</v>
      </c>
      <c r="Q731" s="10" t="s">
        <v>51</v>
      </c>
      <c r="R731" s="8" t="s">
        <v>51</v>
      </c>
      <c r="S731" s="8" t="s">
        <v>8</v>
      </c>
      <c r="T731" s="8" t="s">
        <v>7</v>
      </c>
      <c r="U731" s="8" t="s">
        <v>7</v>
      </c>
      <c r="V731" s="9">
        <v>45957</v>
      </c>
      <c r="W731" s="8" t="s">
        <v>1479</v>
      </c>
      <c r="X731" s="8" t="s">
        <v>1770</v>
      </c>
      <c r="Y731" s="8" t="s">
        <v>51</v>
      </c>
      <c r="Z731" s="9">
        <v>45958</v>
      </c>
      <c r="AA731" s="8" t="s">
        <v>1761</v>
      </c>
      <c r="AB731" s="8" t="s">
        <v>51</v>
      </c>
      <c r="AC731" s="11" t="s">
        <v>148</v>
      </c>
      <c r="AD731" s="11"/>
      <c r="AE731" s="11"/>
      <c r="AF731" s="11"/>
      <c r="AG731" s="11" t="s">
        <v>1615</v>
      </c>
    </row>
    <row r="732" spans="4:33" ht="25.5" customHeight="1">
      <c r="D732" s="8">
        <v>720</v>
      </c>
      <c r="E732" s="8" t="s">
        <v>30</v>
      </c>
      <c r="F732" s="11">
        <v>1001199</v>
      </c>
      <c r="G732" s="11">
        <v>1</v>
      </c>
      <c r="H732" s="8" t="s">
        <v>142</v>
      </c>
      <c r="I732" s="8">
        <v>1106</v>
      </c>
      <c r="J732" s="8" t="s">
        <v>978</v>
      </c>
      <c r="K732" s="9">
        <v>45845</v>
      </c>
      <c r="L732" s="8" t="s">
        <v>334</v>
      </c>
      <c r="M732" s="9">
        <v>45845</v>
      </c>
      <c r="N732" s="62" t="s">
        <v>334</v>
      </c>
      <c r="O732" s="8">
        <v>614</v>
      </c>
      <c r="P732" s="10">
        <v>0.45100000000000001</v>
      </c>
      <c r="Q732" s="10" t="s">
        <v>51</v>
      </c>
      <c r="R732" s="8" t="s">
        <v>51</v>
      </c>
      <c r="S732" s="8" t="s">
        <v>8</v>
      </c>
      <c r="T732" s="8" t="s">
        <v>7</v>
      </c>
      <c r="U732" s="8" t="s">
        <v>7</v>
      </c>
      <c r="V732" s="9">
        <v>45957</v>
      </c>
      <c r="W732" s="8" t="s">
        <v>1479</v>
      </c>
      <c r="X732" s="8" t="s">
        <v>1770</v>
      </c>
      <c r="Y732" s="8" t="s">
        <v>51</v>
      </c>
      <c r="Z732" s="9">
        <v>45958</v>
      </c>
      <c r="AA732" s="8" t="s">
        <v>1761</v>
      </c>
      <c r="AB732" s="8" t="s">
        <v>51</v>
      </c>
      <c r="AC732" s="11" t="s">
        <v>148</v>
      </c>
      <c r="AD732" s="11"/>
      <c r="AE732" s="11"/>
      <c r="AF732" s="11"/>
      <c r="AG732" s="11" t="s">
        <v>1615</v>
      </c>
    </row>
    <row r="733" spans="4:33" ht="25.5" customHeight="1">
      <c r="D733" s="8">
        <v>721</v>
      </c>
      <c r="E733" s="8" t="s">
        <v>30</v>
      </c>
      <c r="F733" s="11">
        <v>1001200</v>
      </c>
      <c r="G733" s="11">
        <v>1</v>
      </c>
      <c r="H733" s="8" t="s">
        <v>1143</v>
      </c>
      <c r="I733" s="8">
        <v>1103</v>
      </c>
      <c r="J733" s="8" t="s">
        <v>975</v>
      </c>
      <c r="K733" s="9">
        <v>45845</v>
      </c>
      <c r="L733" s="8" t="s">
        <v>334</v>
      </c>
      <c r="M733" s="9">
        <v>45845</v>
      </c>
      <c r="N733" s="62" t="s">
        <v>334</v>
      </c>
      <c r="O733" s="8">
        <v>598</v>
      </c>
      <c r="P733" s="10">
        <v>0.38</v>
      </c>
      <c r="Q733" s="10" t="s">
        <v>51</v>
      </c>
      <c r="R733" s="8" t="s">
        <v>51</v>
      </c>
      <c r="S733" s="8" t="s">
        <v>8</v>
      </c>
      <c r="T733" s="8" t="s">
        <v>7</v>
      </c>
      <c r="U733" s="8" t="s">
        <v>7</v>
      </c>
      <c r="V733" s="9">
        <v>45957</v>
      </c>
      <c r="W733" s="8" t="s">
        <v>1479</v>
      </c>
      <c r="X733" s="8" t="s">
        <v>1770</v>
      </c>
      <c r="Y733" s="8" t="s">
        <v>51</v>
      </c>
      <c r="Z733" s="9">
        <v>45958</v>
      </c>
      <c r="AA733" s="8" t="s">
        <v>1761</v>
      </c>
      <c r="AB733" s="8" t="s">
        <v>51</v>
      </c>
      <c r="AC733" s="11" t="s">
        <v>148</v>
      </c>
      <c r="AD733" s="11"/>
      <c r="AE733" s="11"/>
      <c r="AF733" s="11"/>
      <c r="AG733" s="11" t="s">
        <v>1615</v>
      </c>
    </row>
    <row r="734" spans="4:33" ht="25.5" customHeight="1">
      <c r="D734" s="8">
        <v>722</v>
      </c>
      <c r="E734" s="8" t="s">
        <v>30</v>
      </c>
      <c r="F734" s="11">
        <v>1001201</v>
      </c>
      <c r="G734" s="11">
        <v>1</v>
      </c>
      <c r="H734" s="8" t="s">
        <v>222</v>
      </c>
      <c r="I734" s="8">
        <v>1104</v>
      </c>
      <c r="J734" s="8" t="s">
        <v>976</v>
      </c>
      <c r="K734" s="9">
        <v>45845</v>
      </c>
      <c r="L734" s="8" t="s">
        <v>334</v>
      </c>
      <c r="M734" s="9">
        <v>45845</v>
      </c>
      <c r="N734" s="62" t="s">
        <v>334</v>
      </c>
      <c r="O734" s="8">
        <v>614</v>
      </c>
      <c r="P734" s="10">
        <v>0.43099999999999999</v>
      </c>
      <c r="Q734" s="10" t="s">
        <v>51</v>
      </c>
      <c r="R734" s="8" t="s">
        <v>51</v>
      </c>
      <c r="S734" s="8" t="s">
        <v>8</v>
      </c>
      <c r="T734" s="8" t="s">
        <v>7</v>
      </c>
      <c r="U734" s="8" t="s">
        <v>7</v>
      </c>
      <c r="V734" s="9">
        <v>45957</v>
      </c>
      <c r="W734" s="8" t="s">
        <v>1479</v>
      </c>
      <c r="X734" s="8" t="s">
        <v>1770</v>
      </c>
      <c r="Y734" s="8" t="s">
        <v>51</v>
      </c>
      <c r="Z734" s="9">
        <v>45958</v>
      </c>
      <c r="AA734" s="8" t="s">
        <v>1761</v>
      </c>
      <c r="AB734" s="8" t="s">
        <v>51</v>
      </c>
      <c r="AC734" s="11" t="s">
        <v>148</v>
      </c>
      <c r="AD734" s="11"/>
      <c r="AE734" s="11"/>
      <c r="AF734" s="11"/>
      <c r="AG734" s="11" t="s">
        <v>1615</v>
      </c>
    </row>
    <row r="735" spans="4:33" ht="25.5" customHeight="1">
      <c r="D735" s="8">
        <v>723</v>
      </c>
      <c r="E735" s="8" t="s">
        <v>30</v>
      </c>
      <c r="F735" s="11">
        <v>1001202</v>
      </c>
      <c r="G735" s="11">
        <v>1</v>
      </c>
      <c r="H735" s="8" t="s">
        <v>140</v>
      </c>
      <c r="I735" s="8">
        <v>1097</v>
      </c>
      <c r="J735" s="8" t="s">
        <v>969</v>
      </c>
      <c r="K735" s="9">
        <v>45846</v>
      </c>
      <c r="L735" s="8" t="s">
        <v>1176</v>
      </c>
      <c r="M735" s="9">
        <v>45846</v>
      </c>
      <c r="N735" s="62" t="s">
        <v>1176</v>
      </c>
      <c r="O735" s="8">
        <v>619</v>
      </c>
      <c r="P735" s="10">
        <v>1.369</v>
      </c>
      <c r="Q735" s="10" t="s">
        <v>51</v>
      </c>
      <c r="R735" s="8" t="s">
        <v>51</v>
      </c>
      <c r="S735" s="8" t="s">
        <v>8</v>
      </c>
      <c r="T735" s="8" t="s">
        <v>7</v>
      </c>
      <c r="U735" s="8" t="s">
        <v>7</v>
      </c>
      <c r="V735" s="9">
        <v>45957</v>
      </c>
      <c r="W735" s="8" t="s">
        <v>1479</v>
      </c>
      <c r="X735" s="8" t="s">
        <v>1770</v>
      </c>
      <c r="Y735" s="8" t="s">
        <v>51</v>
      </c>
      <c r="Z735" s="9">
        <v>45958</v>
      </c>
      <c r="AA735" s="8" t="s">
        <v>1761</v>
      </c>
      <c r="AB735" s="8" t="s">
        <v>51</v>
      </c>
      <c r="AC735" s="11" t="s">
        <v>148</v>
      </c>
      <c r="AD735" s="11"/>
      <c r="AE735" s="11"/>
      <c r="AF735" s="11"/>
      <c r="AG735" s="11" t="s">
        <v>1615</v>
      </c>
    </row>
    <row r="736" spans="4:33" ht="25.5" customHeight="1">
      <c r="D736" s="8">
        <v>724</v>
      </c>
      <c r="E736" s="8" t="s">
        <v>30</v>
      </c>
      <c r="F736" s="11">
        <v>1001203</v>
      </c>
      <c r="G736" s="11">
        <v>1</v>
      </c>
      <c r="H736" s="8" t="s">
        <v>141</v>
      </c>
      <c r="I736" s="8">
        <v>1107</v>
      </c>
      <c r="J736" s="8" t="s">
        <v>979</v>
      </c>
      <c r="K736" s="9">
        <v>45846</v>
      </c>
      <c r="L736" s="8" t="s">
        <v>1176</v>
      </c>
      <c r="M736" s="9">
        <v>45846</v>
      </c>
      <c r="N736" s="62" t="s">
        <v>1176</v>
      </c>
      <c r="O736" s="8">
        <v>624</v>
      </c>
      <c r="P736" s="10">
        <v>1.282</v>
      </c>
      <c r="Q736" s="10" t="s">
        <v>51</v>
      </c>
      <c r="R736" s="8" t="s">
        <v>51</v>
      </c>
      <c r="S736" s="8" t="s">
        <v>8</v>
      </c>
      <c r="T736" s="8" t="s">
        <v>7</v>
      </c>
      <c r="U736" s="8" t="s">
        <v>7</v>
      </c>
      <c r="V736" s="9">
        <v>45957</v>
      </c>
      <c r="W736" s="8" t="s">
        <v>1479</v>
      </c>
      <c r="X736" s="8" t="s">
        <v>1770</v>
      </c>
      <c r="Y736" s="8" t="s">
        <v>51</v>
      </c>
      <c r="Z736" s="9">
        <v>45958</v>
      </c>
      <c r="AA736" s="8" t="s">
        <v>1761</v>
      </c>
      <c r="AB736" s="8" t="s">
        <v>51</v>
      </c>
      <c r="AC736" s="11" t="s">
        <v>148</v>
      </c>
      <c r="AD736" s="11"/>
      <c r="AE736" s="11"/>
      <c r="AF736" s="11"/>
      <c r="AG736" s="11" t="s">
        <v>1615</v>
      </c>
    </row>
    <row r="737" spans="4:33" ht="25.5" customHeight="1">
      <c r="D737" s="8">
        <v>725</v>
      </c>
      <c r="E737" s="8" t="s">
        <v>30</v>
      </c>
      <c r="F737" s="11">
        <v>1001204</v>
      </c>
      <c r="G737" s="11">
        <v>1</v>
      </c>
      <c r="H737" s="8" t="s">
        <v>142</v>
      </c>
      <c r="I737" s="8">
        <v>1106</v>
      </c>
      <c r="J737" s="8" t="s">
        <v>978</v>
      </c>
      <c r="K737" s="9">
        <v>45846</v>
      </c>
      <c r="L737" s="8" t="s">
        <v>1176</v>
      </c>
      <c r="M737" s="9">
        <v>45846</v>
      </c>
      <c r="N737" s="62" t="s">
        <v>1176</v>
      </c>
      <c r="O737" s="8">
        <v>616</v>
      </c>
      <c r="P737" s="10">
        <v>1.29</v>
      </c>
      <c r="Q737" s="10" t="s">
        <v>51</v>
      </c>
      <c r="R737" s="8" t="s">
        <v>51</v>
      </c>
      <c r="S737" s="8" t="s">
        <v>8</v>
      </c>
      <c r="T737" s="8" t="s">
        <v>7</v>
      </c>
      <c r="U737" s="8" t="s">
        <v>7</v>
      </c>
      <c r="V737" s="9">
        <v>45957</v>
      </c>
      <c r="W737" s="8" t="s">
        <v>1479</v>
      </c>
      <c r="X737" s="8" t="s">
        <v>1770</v>
      </c>
      <c r="Y737" s="8" t="s">
        <v>51</v>
      </c>
      <c r="Z737" s="9">
        <v>45958</v>
      </c>
      <c r="AA737" s="8" t="s">
        <v>1761</v>
      </c>
      <c r="AB737" s="8" t="s">
        <v>51</v>
      </c>
      <c r="AC737" s="11" t="s">
        <v>148</v>
      </c>
      <c r="AD737" s="11"/>
      <c r="AE737" s="11"/>
      <c r="AF737" s="11"/>
      <c r="AG737" s="11" t="s">
        <v>1615</v>
      </c>
    </row>
    <row r="738" spans="4:33" ht="25.5" customHeight="1">
      <c r="D738" s="8">
        <v>726</v>
      </c>
      <c r="E738" s="8" t="s">
        <v>30</v>
      </c>
      <c r="F738" s="11">
        <v>1001205</v>
      </c>
      <c r="G738" s="11">
        <v>1</v>
      </c>
      <c r="H738" s="8" t="s">
        <v>1143</v>
      </c>
      <c r="I738" s="8">
        <v>1103</v>
      </c>
      <c r="J738" s="8" t="s">
        <v>975</v>
      </c>
      <c r="K738" s="9">
        <v>45846</v>
      </c>
      <c r="L738" s="8" t="s">
        <v>1176</v>
      </c>
      <c r="M738" s="9">
        <v>45846</v>
      </c>
      <c r="N738" s="62" t="s">
        <v>1176</v>
      </c>
      <c r="O738" s="8">
        <v>604</v>
      </c>
      <c r="P738" s="10">
        <v>1.115</v>
      </c>
      <c r="Q738" s="10" t="s">
        <v>51</v>
      </c>
      <c r="R738" s="8" t="s">
        <v>51</v>
      </c>
      <c r="S738" s="8" t="s">
        <v>8</v>
      </c>
      <c r="T738" s="8" t="s">
        <v>7</v>
      </c>
      <c r="U738" s="8" t="s">
        <v>7</v>
      </c>
      <c r="V738" s="9">
        <v>45957</v>
      </c>
      <c r="W738" s="8" t="s">
        <v>1479</v>
      </c>
      <c r="X738" s="8" t="s">
        <v>1770</v>
      </c>
      <c r="Y738" s="8" t="s">
        <v>51</v>
      </c>
      <c r="Z738" s="9">
        <v>45958</v>
      </c>
      <c r="AA738" s="8" t="s">
        <v>1761</v>
      </c>
      <c r="AB738" s="8" t="s">
        <v>51</v>
      </c>
      <c r="AC738" s="11" t="s">
        <v>148</v>
      </c>
      <c r="AD738" s="11"/>
      <c r="AE738" s="11"/>
      <c r="AF738" s="11"/>
      <c r="AG738" s="11" t="s">
        <v>1615</v>
      </c>
    </row>
    <row r="739" spans="4:33" ht="25.5" customHeight="1">
      <c r="D739" s="8">
        <v>727</v>
      </c>
      <c r="E739" s="8" t="s">
        <v>30</v>
      </c>
      <c r="F739" s="11">
        <v>1001206</v>
      </c>
      <c r="G739" s="11">
        <v>1</v>
      </c>
      <c r="H739" s="8" t="s">
        <v>222</v>
      </c>
      <c r="I739" s="8">
        <v>1102</v>
      </c>
      <c r="J739" s="8" t="s">
        <v>974</v>
      </c>
      <c r="K739" s="9">
        <v>45846</v>
      </c>
      <c r="L739" s="8" t="s">
        <v>1176</v>
      </c>
      <c r="M739" s="9">
        <v>45846</v>
      </c>
      <c r="N739" s="62" t="s">
        <v>1176</v>
      </c>
      <c r="O739" s="8">
        <v>614</v>
      </c>
      <c r="P739" s="10">
        <v>1.165</v>
      </c>
      <c r="Q739" s="10" t="s">
        <v>51</v>
      </c>
      <c r="R739" s="8" t="s">
        <v>51</v>
      </c>
      <c r="S739" s="8" t="s">
        <v>8</v>
      </c>
      <c r="T739" s="8" t="s">
        <v>7</v>
      </c>
      <c r="U739" s="8" t="s">
        <v>7</v>
      </c>
      <c r="V739" s="9">
        <v>45957</v>
      </c>
      <c r="W739" s="8" t="s">
        <v>1479</v>
      </c>
      <c r="X739" s="8" t="s">
        <v>1770</v>
      </c>
      <c r="Y739" s="8" t="s">
        <v>51</v>
      </c>
      <c r="Z739" s="9">
        <v>45958</v>
      </c>
      <c r="AA739" s="8" t="s">
        <v>1761</v>
      </c>
      <c r="AB739" s="8" t="s">
        <v>51</v>
      </c>
      <c r="AC739" s="11" t="s">
        <v>148</v>
      </c>
      <c r="AD739" s="11"/>
      <c r="AE739" s="11"/>
      <c r="AF739" s="11"/>
      <c r="AG739" s="11" t="s">
        <v>1615</v>
      </c>
    </row>
    <row r="740" spans="4:33" ht="25.5" customHeight="1">
      <c r="D740" s="8">
        <v>728</v>
      </c>
      <c r="E740" s="8" t="s">
        <v>30</v>
      </c>
      <c r="F740" s="11">
        <v>1001207</v>
      </c>
      <c r="G740" s="11">
        <v>1</v>
      </c>
      <c r="H740" s="8" t="s">
        <v>140</v>
      </c>
      <c r="I740" s="8">
        <v>1097</v>
      </c>
      <c r="J740" s="8" t="s">
        <v>969</v>
      </c>
      <c r="K740" s="9">
        <v>45847</v>
      </c>
      <c r="L740" s="8" t="s">
        <v>1176</v>
      </c>
      <c r="M740" s="9">
        <v>45847</v>
      </c>
      <c r="N740" s="62" t="s">
        <v>1176</v>
      </c>
      <c r="O740" s="8">
        <v>620</v>
      </c>
      <c r="P740" s="10">
        <v>1.1819999999999999</v>
      </c>
      <c r="Q740" s="10" t="s">
        <v>51</v>
      </c>
      <c r="R740" s="8" t="s">
        <v>51</v>
      </c>
      <c r="S740" s="8" t="s">
        <v>8</v>
      </c>
      <c r="T740" s="8" t="s">
        <v>7</v>
      </c>
      <c r="U740" s="8" t="s">
        <v>7</v>
      </c>
      <c r="V740" s="9">
        <v>45957</v>
      </c>
      <c r="W740" s="8" t="s">
        <v>1479</v>
      </c>
      <c r="X740" s="8" t="s">
        <v>1770</v>
      </c>
      <c r="Y740" s="8" t="s">
        <v>51</v>
      </c>
      <c r="Z740" s="9">
        <v>45958</v>
      </c>
      <c r="AA740" s="8" t="s">
        <v>1761</v>
      </c>
      <c r="AB740" s="8" t="s">
        <v>51</v>
      </c>
      <c r="AC740" s="11" t="s">
        <v>145</v>
      </c>
      <c r="AD740" s="11">
        <v>2292</v>
      </c>
      <c r="AE740" s="11"/>
      <c r="AF740" s="11"/>
      <c r="AG740" s="11" t="s">
        <v>1261</v>
      </c>
    </row>
    <row r="741" spans="4:33" ht="25.5" customHeight="1">
      <c r="D741" s="8">
        <v>729</v>
      </c>
      <c r="E741" s="8" t="s">
        <v>30</v>
      </c>
      <c r="F741" s="11">
        <v>1001208</v>
      </c>
      <c r="G741" s="11">
        <v>1</v>
      </c>
      <c r="H741" s="8" t="s">
        <v>141</v>
      </c>
      <c r="I741" s="8">
        <v>1107</v>
      </c>
      <c r="J741" s="8" t="s">
        <v>979</v>
      </c>
      <c r="K741" s="9">
        <v>45847</v>
      </c>
      <c r="L741" s="8" t="s">
        <v>1176</v>
      </c>
      <c r="M741" s="9">
        <v>45847</v>
      </c>
      <c r="N741" s="62" t="s">
        <v>1176</v>
      </c>
      <c r="O741" s="8">
        <v>623</v>
      </c>
      <c r="P741" s="10">
        <v>1.048</v>
      </c>
      <c r="Q741" s="10" t="s">
        <v>51</v>
      </c>
      <c r="R741" s="8" t="s">
        <v>51</v>
      </c>
      <c r="S741" s="8" t="s">
        <v>8</v>
      </c>
      <c r="T741" s="8" t="s">
        <v>7</v>
      </c>
      <c r="U741" s="8" t="s">
        <v>7</v>
      </c>
      <c r="V741" s="9">
        <v>45957</v>
      </c>
      <c r="W741" s="8" t="s">
        <v>1479</v>
      </c>
      <c r="X741" s="8" t="s">
        <v>1770</v>
      </c>
      <c r="Y741" s="8" t="s">
        <v>51</v>
      </c>
      <c r="Z741" s="9">
        <v>45958</v>
      </c>
      <c r="AA741" s="8" t="s">
        <v>1761</v>
      </c>
      <c r="AB741" s="8" t="s">
        <v>51</v>
      </c>
      <c r="AC741" s="11" t="s">
        <v>145</v>
      </c>
      <c r="AD741" s="11">
        <v>2292</v>
      </c>
      <c r="AE741" s="11"/>
      <c r="AF741" s="11"/>
      <c r="AG741" s="11" t="s">
        <v>1261</v>
      </c>
    </row>
    <row r="742" spans="4:33" ht="25.5" customHeight="1">
      <c r="D742" s="8">
        <v>730</v>
      </c>
      <c r="E742" s="8" t="s">
        <v>30</v>
      </c>
      <c r="F742" s="11">
        <v>1001209</v>
      </c>
      <c r="G742" s="11">
        <v>1</v>
      </c>
      <c r="H742" s="8" t="s">
        <v>142</v>
      </c>
      <c r="I742" s="8">
        <v>1106</v>
      </c>
      <c r="J742" s="8" t="s">
        <v>978</v>
      </c>
      <c r="K742" s="9">
        <v>45847</v>
      </c>
      <c r="L742" s="8" t="s">
        <v>1176</v>
      </c>
      <c r="M742" s="9">
        <v>45847</v>
      </c>
      <c r="N742" s="62" t="s">
        <v>1176</v>
      </c>
      <c r="O742" s="8">
        <v>617</v>
      </c>
      <c r="P742" s="10">
        <v>0.94899999999999995</v>
      </c>
      <c r="Q742" s="10" t="s">
        <v>51</v>
      </c>
      <c r="R742" s="8" t="s">
        <v>51</v>
      </c>
      <c r="S742" s="8" t="s">
        <v>8</v>
      </c>
      <c r="T742" s="8" t="s">
        <v>7</v>
      </c>
      <c r="U742" s="8" t="s">
        <v>7</v>
      </c>
      <c r="V742" s="9">
        <v>45957</v>
      </c>
      <c r="W742" s="8" t="s">
        <v>1479</v>
      </c>
      <c r="X742" s="8" t="s">
        <v>1770</v>
      </c>
      <c r="Y742" s="8" t="s">
        <v>51</v>
      </c>
      <c r="Z742" s="9">
        <v>45958</v>
      </c>
      <c r="AA742" s="8" t="s">
        <v>1761</v>
      </c>
      <c r="AB742" s="8" t="s">
        <v>51</v>
      </c>
      <c r="AC742" s="11" t="s">
        <v>145</v>
      </c>
      <c r="AD742" s="11">
        <v>2292</v>
      </c>
      <c r="AE742" s="11"/>
      <c r="AF742" s="11"/>
      <c r="AG742" s="11" t="s">
        <v>1261</v>
      </c>
    </row>
    <row r="743" spans="4:33" ht="25.5" customHeight="1">
      <c r="D743" s="8">
        <v>731</v>
      </c>
      <c r="E743" s="8" t="s">
        <v>30</v>
      </c>
      <c r="F743" s="11">
        <v>1001210</v>
      </c>
      <c r="G743" s="11">
        <v>1</v>
      </c>
      <c r="H743" s="8" t="s">
        <v>1143</v>
      </c>
      <c r="I743" s="8">
        <v>1103</v>
      </c>
      <c r="J743" s="8" t="s">
        <v>975</v>
      </c>
      <c r="K743" s="9">
        <v>45847</v>
      </c>
      <c r="L743" s="8" t="s">
        <v>1176</v>
      </c>
      <c r="M743" s="9">
        <v>45847</v>
      </c>
      <c r="N743" s="62" t="s">
        <v>1176</v>
      </c>
      <c r="O743" s="8">
        <v>604</v>
      </c>
      <c r="P743" s="10">
        <v>0.88100000000000001</v>
      </c>
      <c r="Q743" s="10" t="s">
        <v>51</v>
      </c>
      <c r="R743" s="8" t="s">
        <v>51</v>
      </c>
      <c r="S743" s="8" t="s">
        <v>8</v>
      </c>
      <c r="T743" s="8" t="s">
        <v>7</v>
      </c>
      <c r="U743" s="8" t="s">
        <v>7</v>
      </c>
      <c r="V743" s="9">
        <v>45957</v>
      </c>
      <c r="W743" s="8" t="s">
        <v>1479</v>
      </c>
      <c r="X743" s="8" t="s">
        <v>1770</v>
      </c>
      <c r="Y743" s="8" t="s">
        <v>51</v>
      </c>
      <c r="Z743" s="9">
        <v>45958</v>
      </c>
      <c r="AA743" s="8" t="s">
        <v>1761</v>
      </c>
      <c r="AB743" s="8" t="s">
        <v>51</v>
      </c>
      <c r="AC743" s="11" t="s">
        <v>145</v>
      </c>
      <c r="AD743" s="11">
        <v>2292</v>
      </c>
      <c r="AE743" s="11"/>
      <c r="AF743" s="11"/>
      <c r="AG743" s="11" t="s">
        <v>1261</v>
      </c>
    </row>
    <row r="744" spans="4:33" ht="25.5" customHeight="1">
      <c r="D744" s="8">
        <v>732</v>
      </c>
      <c r="E744" s="8" t="s">
        <v>30</v>
      </c>
      <c r="F744" s="11">
        <v>1001211</v>
      </c>
      <c r="G744" s="11">
        <v>1</v>
      </c>
      <c r="H744" s="8" t="s">
        <v>222</v>
      </c>
      <c r="I744" s="8">
        <v>1102</v>
      </c>
      <c r="J744" s="8" t="s">
        <v>974</v>
      </c>
      <c r="K744" s="9">
        <v>45847</v>
      </c>
      <c r="L744" s="8" t="s">
        <v>1176</v>
      </c>
      <c r="M744" s="9">
        <v>45847</v>
      </c>
      <c r="N744" s="62" t="s">
        <v>1176</v>
      </c>
      <c r="O744" s="8">
        <v>613</v>
      </c>
      <c r="P744" s="10">
        <v>1.0069999999999999</v>
      </c>
      <c r="Q744" s="10" t="s">
        <v>51</v>
      </c>
      <c r="R744" s="8" t="s">
        <v>51</v>
      </c>
      <c r="S744" s="8" t="s">
        <v>8</v>
      </c>
      <c r="T744" s="8" t="s">
        <v>7</v>
      </c>
      <c r="U744" s="8" t="s">
        <v>7</v>
      </c>
      <c r="V744" s="9">
        <v>45957</v>
      </c>
      <c r="W744" s="8" t="s">
        <v>1479</v>
      </c>
      <c r="X744" s="8" t="s">
        <v>1770</v>
      </c>
      <c r="Y744" s="8" t="s">
        <v>51</v>
      </c>
      <c r="Z744" s="9">
        <v>45958</v>
      </c>
      <c r="AA744" s="8" t="s">
        <v>1761</v>
      </c>
      <c r="AB744" s="8" t="s">
        <v>51</v>
      </c>
      <c r="AC744" s="11" t="s">
        <v>145</v>
      </c>
      <c r="AD744" s="11">
        <v>2292</v>
      </c>
      <c r="AE744" s="11"/>
      <c r="AF744" s="11"/>
      <c r="AG744" s="11" t="s">
        <v>1261</v>
      </c>
    </row>
    <row r="745" spans="4:33" ht="25.5" customHeight="1">
      <c r="D745" s="8">
        <v>733</v>
      </c>
      <c r="E745" s="8" t="s">
        <v>30</v>
      </c>
      <c r="F745" s="11">
        <v>1001212</v>
      </c>
      <c r="G745" s="11">
        <v>1</v>
      </c>
      <c r="H745" s="8" t="s">
        <v>140</v>
      </c>
      <c r="I745" s="8">
        <v>1097</v>
      </c>
      <c r="J745" s="8" t="s">
        <v>969</v>
      </c>
      <c r="K745" s="9">
        <v>45849</v>
      </c>
      <c r="L745" s="8" t="s">
        <v>334</v>
      </c>
      <c r="M745" s="9">
        <v>45849</v>
      </c>
      <c r="N745" s="62" t="s">
        <v>1176</v>
      </c>
      <c r="O745" s="8">
        <v>621</v>
      </c>
      <c r="P745" s="10">
        <v>0.43</v>
      </c>
      <c r="Q745" s="10" t="s">
        <v>51</v>
      </c>
      <c r="R745" s="8" t="s">
        <v>51</v>
      </c>
      <c r="S745" s="8" t="s">
        <v>8</v>
      </c>
      <c r="T745" s="8" t="s">
        <v>7</v>
      </c>
      <c r="U745" s="8" t="s">
        <v>7</v>
      </c>
      <c r="V745" s="9">
        <v>45957</v>
      </c>
      <c r="W745" s="8" t="s">
        <v>1479</v>
      </c>
      <c r="X745" s="8" t="s">
        <v>1770</v>
      </c>
      <c r="Y745" s="8" t="s">
        <v>51</v>
      </c>
      <c r="Z745" s="9">
        <v>45958</v>
      </c>
      <c r="AA745" s="8" t="s">
        <v>1761</v>
      </c>
      <c r="AB745" s="8" t="s">
        <v>51</v>
      </c>
      <c r="AC745" s="11" t="s">
        <v>147</v>
      </c>
      <c r="AD745" s="11"/>
      <c r="AE745" s="11" t="s">
        <v>1847</v>
      </c>
      <c r="AF745" s="11" t="s">
        <v>1846</v>
      </c>
      <c r="AG745" s="11"/>
    </row>
    <row r="746" spans="4:33" ht="25.5" customHeight="1">
      <c r="D746" s="8">
        <v>734</v>
      </c>
      <c r="E746" s="8" t="s">
        <v>30</v>
      </c>
      <c r="F746" s="11">
        <v>1001213</v>
      </c>
      <c r="G746" s="11">
        <v>1</v>
      </c>
      <c r="H746" s="8" t="s">
        <v>141</v>
      </c>
      <c r="I746" s="8">
        <v>1107</v>
      </c>
      <c r="J746" s="8" t="s">
        <v>979</v>
      </c>
      <c r="K746" s="9">
        <v>45849</v>
      </c>
      <c r="L746" s="8" t="s">
        <v>1176</v>
      </c>
      <c r="M746" s="9">
        <v>45849</v>
      </c>
      <c r="N746" s="62" t="s">
        <v>1176</v>
      </c>
      <c r="O746" s="8">
        <v>625</v>
      </c>
      <c r="P746" s="10">
        <v>0.52500000000000002</v>
      </c>
      <c r="Q746" s="10" t="s">
        <v>51</v>
      </c>
      <c r="R746" s="8" t="s">
        <v>51</v>
      </c>
      <c r="S746" s="8" t="s">
        <v>8</v>
      </c>
      <c r="V746" s="9"/>
      <c r="Z746" s="9"/>
      <c r="AC746" s="11" t="s">
        <v>85</v>
      </c>
      <c r="AD746" s="11"/>
      <c r="AE746" s="11"/>
      <c r="AF746" s="11"/>
      <c r="AG746" s="11"/>
    </row>
    <row r="747" spans="4:33" ht="25.5" customHeight="1">
      <c r="D747" s="8">
        <v>735</v>
      </c>
      <c r="E747" s="8" t="s">
        <v>30</v>
      </c>
      <c r="F747" s="11">
        <v>1001214</v>
      </c>
      <c r="G747" s="11">
        <v>1</v>
      </c>
      <c r="H747" s="8" t="s">
        <v>142</v>
      </c>
      <c r="I747" s="8">
        <v>1106</v>
      </c>
      <c r="J747" s="8" t="s">
        <v>978</v>
      </c>
      <c r="K747" s="9">
        <v>45849</v>
      </c>
      <c r="L747" s="8" t="s">
        <v>1176</v>
      </c>
      <c r="M747" s="9">
        <v>45849</v>
      </c>
      <c r="N747" s="62" t="s">
        <v>1176</v>
      </c>
      <c r="O747" s="8">
        <v>618</v>
      </c>
      <c r="P747" s="10">
        <v>0.41199999999999998</v>
      </c>
      <c r="Q747" s="10" t="s">
        <v>51</v>
      </c>
      <c r="R747" s="8" t="s">
        <v>51</v>
      </c>
      <c r="S747" s="8" t="s">
        <v>8</v>
      </c>
      <c r="T747" s="8" t="s">
        <v>7</v>
      </c>
      <c r="U747" s="8" t="s">
        <v>7</v>
      </c>
      <c r="V747" s="9">
        <v>45957</v>
      </c>
      <c r="W747" s="8" t="s">
        <v>1479</v>
      </c>
      <c r="X747" s="8" t="s">
        <v>1770</v>
      </c>
      <c r="Y747" s="8" t="s">
        <v>51</v>
      </c>
      <c r="Z747" s="9">
        <v>45958</v>
      </c>
      <c r="AA747" s="8" t="s">
        <v>1761</v>
      </c>
      <c r="AB747" s="8" t="s">
        <v>51</v>
      </c>
      <c r="AC747" s="11" t="s">
        <v>147</v>
      </c>
      <c r="AD747" s="11"/>
      <c r="AE747" s="11" t="s">
        <v>1847</v>
      </c>
      <c r="AF747" s="11" t="s">
        <v>1846</v>
      </c>
      <c r="AG747" s="11"/>
    </row>
    <row r="748" spans="4:33" ht="25.5" customHeight="1">
      <c r="D748" s="8">
        <v>736</v>
      </c>
      <c r="E748" s="8" t="s">
        <v>30</v>
      </c>
      <c r="F748" s="11">
        <v>1001215</v>
      </c>
      <c r="G748" s="11">
        <v>1</v>
      </c>
      <c r="H748" s="8" t="s">
        <v>1143</v>
      </c>
      <c r="I748" s="8">
        <v>1103</v>
      </c>
      <c r="J748" s="8" t="s">
        <v>975</v>
      </c>
      <c r="K748" s="9">
        <v>45849</v>
      </c>
      <c r="L748" s="8" t="s">
        <v>1176</v>
      </c>
      <c r="M748" s="9">
        <v>45849</v>
      </c>
      <c r="N748" s="62" t="s">
        <v>1176</v>
      </c>
      <c r="O748" s="8">
        <v>604</v>
      </c>
      <c r="P748" s="10">
        <v>0.33700000000000002</v>
      </c>
      <c r="Q748" s="10" t="s">
        <v>51</v>
      </c>
      <c r="R748" s="8" t="s">
        <v>51</v>
      </c>
      <c r="S748" s="8" t="s">
        <v>8</v>
      </c>
      <c r="T748" s="8" t="s">
        <v>7</v>
      </c>
      <c r="U748" s="8" t="s">
        <v>7</v>
      </c>
      <c r="V748" s="9">
        <v>45957</v>
      </c>
      <c r="W748" s="8" t="s">
        <v>1479</v>
      </c>
      <c r="X748" s="8" t="s">
        <v>1770</v>
      </c>
      <c r="Y748" s="8" t="s">
        <v>51</v>
      </c>
      <c r="Z748" s="9">
        <v>45958</v>
      </c>
      <c r="AA748" s="8" t="s">
        <v>1761</v>
      </c>
      <c r="AB748" s="8" t="s">
        <v>51</v>
      </c>
      <c r="AC748" s="11" t="s">
        <v>147</v>
      </c>
      <c r="AD748" s="11"/>
      <c r="AE748" s="11" t="s">
        <v>1847</v>
      </c>
      <c r="AF748" s="11" t="s">
        <v>1846</v>
      </c>
      <c r="AG748" s="11"/>
    </row>
    <row r="749" spans="4:33" ht="25.5" customHeight="1">
      <c r="D749" s="8">
        <v>737</v>
      </c>
      <c r="E749" s="8" t="s">
        <v>30</v>
      </c>
      <c r="F749" s="11">
        <v>1001216</v>
      </c>
      <c r="G749" s="11">
        <v>1</v>
      </c>
      <c r="H749" s="8" t="s">
        <v>222</v>
      </c>
      <c r="I749" s="8">
        <v>1102</v>
      </c>
      <c r="J749" s="8" t="s">
        <v>974</v>
      </c>
      <c r="K749" s="9">
        <v>45849</v>
      </c>
      <c r="L749" s="8" t="s">
        <v>1176</v>
      </c>
      <c r="M749" s="9">
        <v>45849</v>
      </c>
      <c r="N749" s="62" t="s">
        <v>1176</v>
      </c>
      <c r="O749" s="8">
        <v>616</v>
      </c>
      <c r="P749" s="10">
        <v>0.54100000000000004</v>
      </c>
      <c r="Q749" s="10" t="s">
        <v>51</v>
      </c>
      <c r="R749" s="8" t="s">
        <v>51</v>
      </c>
      <c r="S749" s="8" t="s">
        <v>8</v>
      </c>
      <c r="T749" s="8" t="s">
        <v>7</v>
      </c>
      <c r="U749" s="8" t="s">
        <v>7</v>
      </c>
      <c r="V749" s="9">
        <v>45957</v>
      </c>
      <c r="W749" s="8" t="s">
        <v>1479</v>
      </c>
      <c r="X749" s="8" t="s">
        <v>1770</v>
      </c>
      <c r="Y749" s="8" t="s">
        <v>51</v>
      </c>
      <c r="Z749" s="9">
        <v>45958</v>
      </c>
      <c r="AA749" s="8" t="s">
        <v>1761</v>
      </c>
      <c r="AB749" s="8" t="s">
        <v>51</v>
      </c>
      <c r="AC749" s="11" t="s">
        <v>147</v>
      </c>
      <c r="AD749" s="11"/>
      <c r="AE749" s="11" t="s">
        <v>1853</v>
      </c>
      <c r="AF749" s="11" t="s">
        <v>716</v>
      </c>
      <c r="AG749" s="11"/>
    </row>
    <row r="750" spans="4:33" ht="25.5" customHeight="1">
      <c r="D750" s="8">
        <v>738</v>
      </c>
      <c r="E750" s="8" t="s">
        <v>30</v>
      </c>
      <c r="F750" s="11">
        <v>1001217</v>
      </c>
      <c r="G750" s="11">
        <v>1</v>
      </c>
      <c r="H750" s="8" t="s">
        <v>140</v>
      </c>
      <c r="I750" s="8">
        <v>1097</v>
      </c>
      <c r="J750" s="8" t="s">
        <v>969</v>
      </c>
      <c r="K750" s="9">
        <v>45852</v>
      </c>
      <c r="L750" s="8" t="s">
        <v>1176</v>
      </c>
      <c r="M750" s="9">
        <v>45852</v>
      </c>
      <c r="N750" s="62" t="s">
        <v>1176</v>
      </c>
      <c r="O750" s="8">
        <v>622</v>
      </c>
      <c r="P750" s="10">
        <v>0.48099999999999998</v>
      </c>
      <c r="Q750" s="10" t="s">
        <v>51</v>
      </c>
      <c r="R750" s="8" t="s">
        <v>51</v>
      </c>
      <c r="S750" s="8" t="s">
        <v>8</v>
      </c>
      <c r="T750" s="8" t="s">
        <v>7</v>
      </c>
      <c r="U750" s="8" t="s">
        <v>7</v>
      </c>
      <c r="V750" s="9">
        <v>45957</v>
      </c>
      <c r="W750" s="8" t="s">
        <v>1479</v>
      </c>
      <c r="X750" s="8" t="s">
        <v>1770</v>
      </c>
      <c r="Y750" s="8" t="s">
        <v>51</v>
      </c>
      <c r="Z750" s="9">
        <v>45958</v>
      </c>
      <c r="AA750" s="8" t="s">
        <v>1761</v>
      </c>
      <c r="AB750" s="8" t="s">
        <v>51</v>
      </c>
      <c r="AC750" s="11" t="s">
        <v>147</v>
      </c>
      <c r="AD750" s="11"/>
      <c r="AE750" s="11" t="s">
        <v>1853</v>
      </c>
      <c r="AF750" s="11" t="s">
        <v>716</v>
      </c>
      <c r="AG750" s="11"/>
    </row>
    <row r="751" spans="4:33" ht="25.5" customHeight="1">
      <c r="D751" s="8">
        <v>739</v>
      </c>
      <c r="E751" s="8" t="s">
        <v>30</v>
      </c>
      <c r="F751" s="11">
        <v>1001218</v>
      </c>
      <c r="G751" s="11">
        <v>1</v>
      </c>
      <c r="H751" s="8" t="s">
        <v>141</v>
      </c>
      <c r="I751" s="8">
        <v>1107</v>
      </c>
      <c r="J751" s="8" t="s">
        <v>979</v>
      </c>
      <c r="K751" s="9">
        <v>45852</v>
      </c>
      <c r="L751" s="8" t="s">
        <v>1176</v>
      </c>
      <c r="M751" s="9">
        <v>45852</v>
      </c>
      <c r="N751" s="62" t="s">
        <v>1176</v>
      </c>
      <c r="O751" s="8">
        <v>618</v>
      </c>
      <c r="P751" s="10">
        <v>0.55200000000000005</v>
      </c>
      <c r="Q751" s="10" t="s">
        <v>51</v>
      </c>
      <c r="R751" s="8" t="s">
        <v>51</v>
      </c>
      <c r="S751" s="8" t="s">
        <v>8</v>
      </c>
      <c r="T751" s="8" t="s">
        <v>7</v>
      </c>
      <c r="U751" s="8" t="s">
        <v>7</v>
      </c>
      <c r="V751" s="9">
        <v>45957</v>
      </c>
      <c r="W751" s="8" t="s">
        <v>1479</v>
      </c>
      <c r="X751" s="8" t="s">
        <v>1770</v>
      </c>
      <c r="Y751" s="8" t="s">
        <v>51</v>
      </c>
      <c r="Z751" s="9">
        <v>45958</v>
      </c>
      <c r="AA751" s="8" t="s">
        <v>1761</v>
      </c>
      <c r="AB751" s="8" t="s">
        <v>51</v>
      </c>
      <c r="AC751" s="11" t="s">
        <v>147</v>
      </c>
      <c r="AD751" s="11"/>
      <c r="AE751" s="11" t="s">
        <v>1853</v>
      </c>
      <c r="AF751" s="11" t="s">
        <v>716</v>
      </c>
      <c r="AG751" s="11"/>
    </row>
    <row r="752" spans="4:33" ht="25.5" customHeight="1">
      <c r="D752" s="8">
        <v>740</v>
      </c>
      <c r="E752" s="8" t="s">
        <v>30</v>
      </c>
      <c r="F752" s="11">
        <v>1001219</v>
      </c>
      <c r="G752" s="11">
        <v>1</v>
      </c>
      <c r="H752" s="8" t="s">
        <v>142</v>
      </c>
      <c r="I752" s="8">
        <v>1106</v>
      </c>
      <c r="J752" s="8" t="s">
        <v>978</v>
      </c>
      <c r="K752" s="9">
        <v>45852</v>
      </c>
      <c r="L752" s="8" t="s">
        <v>1176</v>
      </c>
      <c r="M752" s="9">
        <v>45852</v>
      </c>
      <c r="N752" s="62" t="s">
        <v>1176</v>
      </c>
      <c r="O752" s="8">
        <v>618</v>
      </c>
      <c r="P752" s="10">
        <v>0.46600000000000003</v>
      </c>
      <c r="Q752" s="10" t="s">
        <v>51</v>
      </c>
      <c r="R752" s="8" t="s">
        <v>51</v>
      </c>
      <c r="S752" s="8" t="s">
        <v>8</v>
      </c>
      <c r="T752" s="8" t="s">
        <v>7</v>
      </c>
      <c r="U752" s="8" t="s">
        <v>7</v>
      </c>
      <c r="V752" s="9">
        <v>45957</v>
      </c>
      <c r="W752" s="8" t="s">
        <v>1479</v>
      </c>
      <c r="X752" s="8" t="s">
        <v>1770</v>
      </c>
      <c r="Y752" s="8" t="s">
        <v>51</v>
      </c>
      <c r="Z752" s="9">
        <v>45958</v>
      </c>
      <c r="AA752" s="8" t="s">
        <v>1761</v>
      </c>
      <c r="AB752" s="8" t="s">
        <v>51</v>
      </c>
      <c r="AC752" s="11" t="s">
        <v>147</v>
      </c>
      <c r="AD752" s="11"/>
      <c r="AE752" s="11" t="s">
        <v>1853</v>
      </c>
      <c r="AF752" s="11" t="s">
        <v>716</v>
      </c>
      <c r="AG752" s="11"/>
    </row>
    <row r="753" spans="4:33" ht="25.5" customHeight="1">
      <c r="D753" s="8">
        <v>741</v>
      </c>
      <c r="E753" s="8" t="s">
        <v>30</v>
      </c>
      <c r="F753" s="11">
        <v>1001220</v>
      </c>
      <c r="G753" s="11">
        <v>1</v>
      </c>
      <c r="H753" s="8" t="s">
        <v>222</v>
      </c>
      <c r="I753" s="8">
        <v>1102</v>
      </c>
      <c r="J753" s="8" t="s">
        <v>974</v>
      </c>
      <c r="K753" s="9">
        <v>45852</v>
      </c>
      <c r="L753" s="8" t="s">
        <v>1176</v>
      </c>
      <c r="M753" s="9">
        <v>45852</v>
      </c>
      <c r="N753" s="62" t="s">
        <v>1176</v>
      </c>
      <c r="O753" s="8">
        <v>617</v>
      </c>
      <c r="P753" s="10">
        <v>0.55600000000000005</v>
      </c>
      <c r="Q753" s="10" t="s">
        <v>51</v>
      </c>
      <c r="R753" s="8" t="s">
        <v>51</v>
      </c>
      <c r="S753" s="8" t="s">
        <v>8</v>
      </c>
      <c r="T753" s="8" t="s">
        <v>7</v>
      </c>
      <c r="U753" s="8" t="s">
        <v>7</v>
      </c>
      <c r="V753" s="9">
        <v>45957</v>
      </c>
      <c r="W753" s="8" t="s">
        <v>1479</v>
      </c>
      <c r="X753" s="8" t="s">
        <v>1770</v>
      </c>
      <c r="Y753" s="8" t="s">
        <v>51</v>
      </c>
      <c r="Z753" s="9">
        <v>45958</v>
      </c>
      <c r="AA753" s="8" t="s">
        <v>1761</v>
      </c>
      <c r="AB753" s="8" t="s">
        <v>51</v>
      </c>
      <c r="AC753" s="11" t="s">
        <v>147</v>
      </c>
      <c r="AD753" s="11"/>
      <c r="AE753" s="11" t="s">
        <v>1853</v>
      </c>
      <c r="AF753" s="11" t="s">
        <v>716</v>
      </c>
      <c r="AG753" s="11"/>
    </row>
    <row r="754" spans="4:33" ht="25.5" customHeight="1">
      <c r="D754" s="8">
        <v>742</v>
      </c>
      <c r="E754" s="8" t="s">
        <v>30</v>
      </c>
      <c r="F754" s="11">
        <v>1001221</v>
      </c>
      <c r="G754" s="11">
        <v>1</v>
      </c>
      <c r="H754" s="8" t="s">
        <v>1143</v>
      </c>
      <c r="I754" s="8">
        <v>1105</v>
      </c>
      <c r="J754" s="8" t="s">
        <v>977</v>
      </c>
      <c r="K754" s="9">
        <v>45852</v>
      </c>
      <c r="L754" s="8" t="s">
        <v>333</v>
      </c>
      <c r="M754" s="9">
        <v>45852</v>
      </c>
      <c r="N754" s="62" t="s">
        <v>333</v>
      </c>
      <c r="O754" s="8">
        <v>497</v>
      </c>
      <c r="P754" s="10">
        <v>10</v>
      </c>
      <c r="Q754" s="10" t="s">
        <v>50</v>
      </c>
      <c r="R754" s="8" t="s">
        <v>50</v>
      </c>
      <c r="V754" s="9"/>
      <c r="Z754" s="9"/>
      <c r="AC754" s="11" t="s">
        <v>280</v>
      </c>
      <c r="AD754" s="11" t="s">
        <v>322</v>
      </c>
      <c r="AE754" s="11"/>
      <c r="AF754" s="11"/>
      <c r="AG754" s="11" t="s">
        <v>1276</v>
      </c>
    </row>
    <row r="755" spans="4:33" ht="25.5" customHeight="1">
      <c r="D755" s="8">
        <v>743</v>
      </c>
      <c r="E755" s="8" t="s">
        <v>30</v>
      </c>
      <c r="F755" s="11">
        <v>1001222</v>
      </c>
      <c r="G755" s="11">
        <v>1</v>
      </c>
      <c r="H755" s="8" t="s">
        <v>140</v>
      </c>
      <c r="I755" s="8">
        <v>1097</v>
      </c>
      <c r="J755" s="8" t="s">
        <v>969</v>
      </c>
      <c r="K755" s="9">
        <v>45853</v>
      </c>
      <c r="L755" s="8" t="s">
        <v>1176</v>
      </c>
      <c r="M755" s="9">
        <v>45853</v>
      </c>
      <c r="N755" s="62" t="s">
        <v>1176</v>
      </c>
      <c r="O755" s="8">
        <v>623</v>
      </c>
      <c r="P755" s="10">
        <v>0.69799999999999995</v>
      </c>
      <c r="Q755" s="10" t="s">
        <v>51</v>
      </c>
      <c r="R755" s="8" t="s">
        <v>51</v>
      </c>
      <c r="S755" s="8" t="s">
        <v>8</v>
      </c>
      <c r="T755" s="8" t="s">
        <v>7</v>
      </c>
      <c r="U755" s="8" t="s">
        <v>7</v>
      </c>
      <c r="V755" s="9">
        <v>45957</v>
      </c>
      <c r="W755" s="8" t="s">
        <v>1479</v>
      </c>
      <c r="X755" s="8" t="s">
        <v>1770</v>
      </c>
      <c r="Y755" s="8" t="s">
        <v>51</v>
      </c>
      <c r="Z755" s="9">
        <v>45958</v>
      </c>
      <c r="AA755" s="8" t="s">
        <v>1761</v>
      </c>
      <c r="AB755" s="8" t="s">
        <v>51</v>
      </c>
      <c r="AC755" s="11" t="s">
        <v>147</v>
      </c>
      <c r="AD755" s="11"/>
      <c r="AE755" s="11" t="s">
        <v>1853</v>
      </c>
      <c r="AF755" s="11" t="s">
        <v>716</v>
      </c>
      <c r="AG755" s="11"/>
    </row>
    <row r="756" spans="4:33" ht="25.5" customHeight="1">
      <c r="D756" s="8">
        <v>744</v>
      </c>
      <c r="E756" s="8" t="s">
        <v>30</v>
      </c>
      <c r="F756" s="11">
        <v>1001223</v>
      </c>
      <c r="G756" s="11">
        <v>1</v>
      </c>
      <c r="H756" s="8" t="s">
        <v>141</v>
      </c>
      <c r="I756" s="8">
        <v>1107</v>
      </c>
      <c r="J756" s="8" t="s">
        <v>979</v>
      </c>
      <c r="K756" s="9">
        <v>45853</v>
      </c>
      <c r="L756" s="8" t="s">
        <v>1176</v>
      </c>
      <c r="M756" s="9">
        <v>45853</v>
      </c>
      <c r="N756" s="62" t="s">
        <v>1176</v>
      </c>
      <c r="O756" s="8">
        <v>609</v>
      </c>
      <c r="P756" s="10">
        <v>1.0469999999999999</v>
      </c>
      <c r="Q756" s="10" t="s">
        <v>50</v>
      </c>
      <c r="R756" s="8" t="s">
        <v>51</v>
      </c>
      <c r="S756" s="8" t="s">
        <v>7</v>
      </c>
      <c r="T756" s="8" t="s">
        <v>7</v>
      </c>
      <c r="U756" s="8" t="s">
        <v>7</v>
      </c>
      <c r="V756" s="9">
        <v>45957</v>
      </c>
      <c r="W756" s="8" t="s">
        <v>1479</v>
      </c>
      <c r="X756" s="8" t="s">
        <v>1770</v>
      </c>
      <c r="Y756" s="8" t="s">
        <v>51</v>
      </c>
      <c r="Z756" s="9">
        <v>45958</v>
      </c>
      <c r="AA756" s="8" t="s">
        <v>1761</v>
      </c>
      <c r="AB756" s="8" t="s">
        <v>51</v>
      </c>
      <c r="AC756" s="11" t="s">
        <v>145</v>
      </c>
      <c r="AD756" s="11" t="s">
        <v>134</v>
      </c>
      <c r="AE756" s="11"/>
      <c r="AF756" s="11"/>
      <c r="AG756" s="11" t="s">
        <v>1288</v>
      </c>
    </row>
    <row r="757" spans="4:33" ht="25.5" customHeight="1">
      <c r="D757" s="8">
        <v>745</v>
      </c>
      <c r="E757" s="8" t="s">
        <v>30</v>
      </c>
      <c r="F757" s="11">
        <v>1001224</v>
      </c>
      <c r="G757" s="11">
        <v>1</v>
      </c>
      <c r="H757" s="8" t="s">
        <v>142</v>
      </c>
      <c r="I757" s="8">
        <v>1106</v>
      </c>
      <c r="J757" s="8" t="s">
        <v>978</v>
      </c>
      <c r="K757" s="9">
        <v>45853</v>
      </c>
      <c r="L757" s="8" t="s">
        <v>1176</v>
      </c>
      <c r="M757" s="9">
        <v>45853</v>
      </c>
      <c r="N757" s="62" t="s">
        <v>1176</v>
      </c>
      <c r="O757" s="8">
        <v>618</v>
      </c>
      <c r="P757" s="10">
        <v>0.60799999999999998</v>
      </c>
      <c r="Q757" s="10" t="s">
        <v>51</v>
      </c>
      <c r="R757" s="8" t="s">
        <v>51</v>
      </c>
      <c r="S757" s="8" t="s">
        <v>8</v>
      </c>
      <c r="T757" s="8" t="s">
        <v>7</v>
      </c>
      <c r="U757" s="8" t="s">
        <v>7</v>
      </c>
      <c r="V757" s="9">
        <v>45957</v>
      </c>
      <c r="W757" s="8" t="s">
        <v>1479</v>
      </c>
      <c r="X757" s="8" t="s">
        <v>1770</v>
      </c>
      <c r="Y757" s="8" t="s">
        <v>51</v>
      </c>
      <c r="Z757" s="9">
        <v>45958</v>
      </c>
      <c r="AA757" s="8" t="s">
        <v>1761</v>
      </c>
      <c r="AB757" s="8" t="s">
        <v>51</v>
      </c>
      <c r="AC757" s="11" t="s">
        <v>147</v>
      </c>
      <c r="AD757" s="11"/>
      <c r="AE757" s="11" t="s">
        <v>1845</v>
      </c>
      <c r="AF757" s="11" t="s">
        <v>1138</v>
      </c>
      <c r="AG757" s="11"/>
    </row>
    <row r="758" spans="4:33" ht="25.5" customHeight="1">
      <c r="D758" s="8">
        <v>746</v>
      </c>
      <c r="E758" s="8" t="s">
        <v>30</v>
      </c>
      <c r="F758" s="11">
        <v>1001225</v>
      </c>
      <c r="G758" s="11">
        <v>1</v>
      </c>
      <c r="H758" s="8" t="s">
        <v>1143</v>
      </c>
      <c r="I758" s="8">
        <v>1105</v>
      </c>
      <c r="J758" s="8" t="s">
        <v>977</v>
      </c>
      <c r="K758" s="9">
        <v>45853</v>
      </c>
      <c r="L758" s="8" t="s">
        <v>1176</v>
      </c>
      <c r="M758" s="9">
        <v>45853</v>
      </c>
      <c r="N758" s="62" t="s">
        <v>1176</v>
      </c>
      <c r="O758" s="8">
        <v>610</v>
      </c>
      <c r="P758" s="10">
        <v>0.64300000000000002</v>
      </c>
      <c r="Q758" s="10" t="s">
        <v>50</v>
      </c>
      <c r="R758" s="8" t="s">
        <v>51</v>
      </c>
      <c r="S758" s="8" t="s">
        <v>7</v>
      </c>
      <c r="T758" s="8" t="s">
        <v>7</v>
      </c>
      <c r="U758" s="8" t="s">
        <v>7</v>
      </c>
      <c r="V758" s="9">
        <v>45957</v>
      </c>
      <c r="W758" s="8" t="s">
        <v>1479</v>
      </c>
      <c r="X758" s="8" t="s">
        <v>1770</v>
      </c>
      <c r="Y758" s="8" t="s">
        <v>51</v>
      </c>
      <c r="Z758" s="9">
        <v>45958</v>
      </c>
      <c r="AA758" s="8" t="s">
        <v>1761</v>
      </c>
      <c r="AB758" s="8" t="s">
        <v>51</v>
      </c>
      <c r="AC758" s="11" t="s">
        <v>145</v>
      </c>
      <c r="AD758" s="11" t="s">
        <v>134</v>
      </c>
      <c r="AE758" s="11"/>
      <c r="AF758" s="11"/>
      <c r="AG758" s="11" t="s">
        <v>1289</v>
      </c>
    </row>
    <row r="759" spans="4:33" ht="25.5" customHeight="1">
      <c r="D759" s="8">
        <v>747</v>
      </c>
      <c r="E759" s="8" t="s">
        <v>30</v>
      </c>
      <c r="F759" s="11">
        <v>1001226</v>
      </c>
      <c r="G759" s="11">
        <v>1</v>
      </c>
      <c r="H759" s="8" t="s">
        <v>222</v>
      </c>
      <c r="I759" s="8">
        <v>1109</v>
      </c>
      <c r="J759" s="8" t="s">
        <v>1145</v>
      </c>
      <c r="K759" s="9">
        <v>45853</v>
      </c>
      <c r="L759" s="8" t="s">
        <v>1176</v>
      </c>
      <c r="M759" s="9">
        <v>45853</v>
      </c>
      <c r="N759" s="62" t="s">
        <v>1176</v>
      </c>
      <c r="O759" s="8">
        <v>611</v>
      </c>
      <c r="P759" s="10">
        <v>0.72399999999999998</v>
      </c>
      <c r="Q759" s="10" t="s">
        <v>50</v>
      </c>
      <c r="R759" s="8" t="s">
        <v>51</v>
      </c>
      <c r="S759" s="8" t="s">
        <v>7</v>
      </c>
      <c r="V759" s="9"/>
      <c r="Z759" s="9"/>
      <c r="AC759" s="11" t="s">
        <v>147</v>
      </c>
      <c r="AD759" s="11"/>
      <c r="AE759" s="11"/>
      <c r="AF759" s="11"/>
      <c r="AG759" s="11" t="s">
        <v>1507</v>
      </c>
    </row>
    <row r="760" spans="4:33" ht="25.5" customHeight="1">
      <c r="D760" s="8">
        <v>748</v>
      </c>
      <c r="E760" s="8" t="s">
        <v>30</v>
      </c>
      <c r="F760" s="11">
        <v>1001227</v>
      </c>
      <c r="G760" s="11">
        <v>1</v>
      </c>
      <c r="H760" s="8" t="s">
        <v>140</v>
      </c>
      <c r="I760" s="8">
        <v>1097</v>
      </c>
      <c r="J760" s="8" t="s">
        <v>969</v>
      </c>
      <c r="K760" s="9">
        <v>45854</v>
      </c>
      <c r="L760" s="8" t="s">
        <v>1176</v>
      </c>
      <c r="M760" s="9">
        <v>45854</v>
      </c>
      <c r="N760" s="62" t="s">
        <v>1176</v>
      </c>
      <c r="O760" s="8">
        <v>624</v>
      </c>
      <c r="P760" s="10">
        <v>1.222</v>
      </c>
      <c r="Q760" s="10" t="s">
        <v>51</v>
      </c>
      <c r="R760" s="8" t="s">
        <v>51</v>
      </c>
      <c r="S760" s="8" t="s">
        <v>8</v>
      </c>
      <c r="T760" s="8" t="s">
        <v>7</v>
      </c>
      <c r="U760" s="8" t="s">
        <v>7</v>
      </c>
      <c r="V760" s="9">
        <v>45957</v>
      </c>
      <c r="W760" s="8" t="s">
        <v>1479</v>
      </c>
      <c r="X760" s="8" t="s">
        <v>1770</v>
      </c>
      <c r="Y760" s="8" t="s">
        <v>51</v>
      </c>
      <c r="Z760" s="9">
        <v>45958</v>
      </c>
      <c r="AA760" s="8" t="s">
        <v>1761</v>
      </c>
      <c r="AB760" s="8" t="s">
        <v>51</v>
      </c>
      <c r="AC760" s="11" t="s">
        <v>147</v>
      </c>
      <c r="AD760" s="11"/>
      <c r="AE760" s="11" t="s">
        <v>1845</v>
      </c>
      <c r="AF760" s="11" t="s">
        <v>1138</v>
      </c>
      <c r="AG760" s="11"/>
    </row>
    <row r="761" spans="4:33" ht="25.5" customHeight="1">
      <c r="D761" s="8">
        <v>749</v>
      </c>
      <c r="E761" s="8" t="s">
        <v>30</v>
      </c>
      <c r="F761" s="11">
        <v>1001228</v>
      </c>
      <c r="G761" s="11">
        <v>1</v>
      </c>
      <c r="H761" s="8" t="s">
        <v>141</v>
      </c>
      <c r="I761" s="8">
        <v>1107</v>
      </c>
      <c r="J761" s="8" t="s">
        <v>979</v>
      </c>
      <c r="K761" s="9">
        <v>45854</v>
      </c>
      <c r="L761" s="8" t="s">
        <v>1176</v>
      </c>
      <c r="M761" s="9">
        <v>45854</v>
      </c>
      <c r="N761" s="62" t="s">
        <v>1176</v>
      </c>
      <c r="O761" s="8">
        <v>610</v>
      </c>
      <c r="P761" s="10">
        <v>1.3069999999999999</v>
      </c>
      <c r="Q761" s="10" t="s">
        <v>51</v>
      </c>
      <c r="R761" s="8" t="s">
        <v>51</v>
      </c>
      <c r="S761" s="8" t="s">
        <v>8</v>
      </c>
      <c r="V761" s="9"/>
      <c r="Z761" s="9"/>
      <c r="AC761" s="11" t="s">
        <v>85</v>
      </c>
      <c r="AD761" s="11"/>
      <c r="AE761" s="11"/>
      <c r="AF761" s="11"/>
      <c r="AG761" s="11"/>
    </row>
    <row r="762" spans="4:33" ht="25.5" customHeight="1">
      <c r="D762" s="8">
        <v>750</v>
      </c>
      <c r="E762" s="8" t="s">
        <v>30</v>
      </c>
      <c r="F762" s="11">
        <v>1001229</v>
      </c>
      <c r="G762" s="11">
        <v>1</v>
      </c>
      <c r="H762" s="8" t="s">
        <v>142</v>
      </c>
      <c r="I762" s="8">
        <v>1110</v>
      </c>
      <c r="J762" s="8" t="s">
        <v>1146</v>
      </c>
      <c r="K762" s="9">
        <v>45854</v>
      </c>
      <c r="L762" s="8" t="s">
        <v>1176</v>
      </c>
      <c r="M762" s="9">
        <v>45854</v>
      </c>
      <c r="N762" s="62" t="s">
        <v>1176</v>
      </c>
      <c r="O762" s="8">
        <v>615</v>
      </c>
      <c r="P762" s="10">
        <v>0.89900000000000002</v>
      </c>
      <c r="Q762" s="10" t="s">
        <v>51</v>
      </c>
      <c r="R762" s="8" t="s">
        <v>51</v>
      </c>
      <c r="S762" s="8" t="s">
        <v>8</v>
      </c>
      <c r="T762" s="8" t="s">
        <v>7</v>
      </c>
      <c r="U762" s="8" t="s">
        <v>7</v>
      </c>
      <c r="V762" s="9">
        <v>45957</v>
      </c>
      <c r="W762" s="8" t="s">
        <v>1479</v>
      </c>
      <c r="X762" s="8" t="s">
        <v>1770</v>
      </c>
      <c r="Y762" s="8" t="s">
        <v>51</v>
      </c>
      <c r="Z762" s="9">
        <v>45958</v>
      </c>
      <c r="AA762" s="8" t="s">
        <v>1761</v>
      </c>
      <c r="AB762" s="8" t="s">
        <v>51</v>
      </c>
      <c r="AC762" s="11" t="s">
        <v>147</v>
      </c>
      <c r="AD762" s="11"/>
      <c r="AE762" s="11">
        <v>9022327215</v>
      </c>
      <c r="AF762" s="11" t="s">
        <v>716</v>
      </c>
      <c r="AG762" s="11"/>
    </row>
    <row r="763" spans="4:33" ht="25.5" customHeight="1">
      <c r="D763" s="8">
        <v>751</v>
      </c>
      <c r="E763" s="8" t="s">
        <v>30</v>
      </c>
      <c r="F763" s="11">
        <v>1001230</v>
      </c>
      <c r="G763" s="11">
        <v>1</v>
      </c>
      <c r="H763" s="8" t="s">
        <v>1143</v>
      </c>
      <c r="I763" s="8">
        <v>1105</v>
      </c>
      <c r="J763" s="8" t="s">
        <v>977</v>
      </c>
      <c r="K763" s="9">
        <v>45854</v>
      </c>
      <c r="L763" s="8" t="s">
        <v>1176</v>
      </c>
      <c r="M763" s="9">
        <v>45854</v>
      </c>
      <c r="N763" s="62" t="s">
        <v>1176</v>
      </c>
      <c r="O763" s="8">
        <v>608</v>
      </c>
      <c r="P763" s="10">
        <v>1.04</v>
      </c>
      <c r="Q763" s="10" t="s">
        <v>51</v>
      </c>
      <c r="R763" s="8" t="s">
        <v>51</v>
      </c>
      <c r="S763" s="8" t="s">
        <v>8</v>
      </c>
      <c r="V763" s="9"/>
      <c r="Z763" s="9"/>
      <c r="AC763" s="11" t="s">
        <v>85</v>
      </c>
      <c r="AD763" s="11"/>
      <c r="AE763" s="11"/>
      <c r="AF763" s="11"/>
      <c r="AG763" s="11"/>
    </row>
    <row r="764" spans="4:33" ht="25.5" customHeight="1">
      <c r="D764" s="8">
        <v>752</v>
      </c>
      <c r="E764" s="8" t="s">
        <v>30</v>
      </c>
      <c r="F764" s="11">
        <v>1001231</v>
      </c>
      <c r="G764" s="11">
        <v>1</v>
      </c>
      <c r="H764" s="8" t="s">
        <v>140</v>
      </c>
      <c r="I764" s="8">
        <v>1097</v>
      </c>
      <c r="J764" s="8" t="s">
        <v>969</v>
      </c>
      <c r="K764" s="9">
        <v>45855</v>
      </c>
      <c r="L764" s="8" t="s">
        <v>1176</v>
      </c>
      <c r="M764" s="9">
        <v>45855</v>
      </c>
      <c r="N764" s="62" t="s">
        <v>1176</v>
      </c>
      <c r="O764" s="8">
        <v>623</v>
      </c>
      <c r="P764" s="10">
        <v>1.474</v>
      </c>
      <c r="Q764" s="10" t="s">
        <v>51</v>
      </c>
      <c r="R764" s="8" t="s">
        <v>51</v>
      </c>
      <c r="S764" s="8" t="s">
        <v>8</v>
      </c>
      <c r="V764" s="9"/>
      <c r="Z764" s="9"/>
      <c r="AC764" s="11" t="s">
        <v>85</v>
      </c>
      <c r="AD764" s="11"/>
      <c r="AE764" s="11"/>
      <c r="AF764" s="11"/>
      <c r="AG764" s="11"/>
    </row>
    <row r="765" spans="4:33" ht="25.5" customHeight="1">
      <c r="D765" s="8">
        <v>753</v>
      </c>
      <c r="E765" s="8" t="s">
        <v>30</v>
      </c>
      <c r="F765" s="11">
        <v>1001232</v>
      </c>
      <c r="G765" s="11">
        <v>1</v>
      </c>
      <c r="H765" s="8" t="s">
        <v>141</v>
      </c>
      <c r="I765" s="8">
        <v>1107</v>
      </c>
      <c r="J765" s="8" t="s">
        <v>979</v>
      </c>
      <c r="K765" s="9">
        <v>45855</v>
      </c>
      <c r="L765" s="8" t="s">
        <v>1176</v>
      </c>
      <c r="M765" s="9">
        <v>45855</v>
      </c>
      <c r="N765" s="62" t="s">
        <v>1176</v>
      </c>
      <c r="O765" s="8">
        <v>610</v>
      </c>
      <c r="P765" s="10">
        <v>1.2370000000000001</v>
      </c>
      <c r="Q765" s="10" t="s">
        <v>51</v>
      </c>
      <c r="R765" s="8" t="s">
        <v>51</v>
      </c>
      <c r="S765" s="8" t="s">
        <v>8</v>
      </c>
      <c r="T765" s="8" t="s">
        <v>7</v>
      </c>
      <c r="U765" s="8" t="s">
        <v>7</v>
      </c>
      <c r="V765" s="9">
        <v>45957</v>
      </c>
      <c r="W765" s="8" t="s">
        <v>1479</v>
      </c>
      <c r="X765" s="8" t="s">
        <v>1770</v>
      </c>
      <c r="Y765" s="8" t="s">
        <v>51</v>
      </c>
      <c r="Z765" s="9">
        <v>45958</v>
      </c>
      <c r="AA765" s="8" t="s">
        <v>1761</v>
      </c>
      <c r="AB765" s="8" t="s">
        <v>51</v>
      </c>
      <c r="AC765" s="11" t="s">
        <v>147</v>
      </c>
      <c r="AD765" s="11"/>
      <c r="AE765" s="11" t="s">
        <v>1856</v>
      </c>
      <c r="AF765" s="11" t="s">
        <v>1138</v>
      </c>
      <c r="AG765" s="11"/>
    </row>
    <row r="766" spans="4:33" ht="25.5" customHeight="1">
      <c r="D766" s="8">
        <v>754</v>
      </c>
      <c r="E766" s="8" t="s">
        <v>30</v>
      </c>
      <c r="F766" s="11">
        <v>1001233</v>
      </c>
      <c r="G766" s="11">
        <v>1</v>
      </c>
      <c r="H766" s="8" t="s">
        <v>142</v>
      </c>
      <c r="I766" s="8">
        <v>1110</v>
      </c>
      <c r="J766" s="8" t="s">
        <v>1146</v>
      </c>
      <c r="K766" s="9">
        <v>45855</v>
      </c>
      <c r="L766" s="8" t="s">
        <v>1176</v>
      </c>
      <c r="M766" s="9">
        <v>45855</v>
      </c>
      <c r="N766" s="62" t="s">
        <v>1176</v>
      </c>
      <c r="O766" s="8">
        <v>614</v>
      </c>
      <c r="P766" s="10">
        <v>1.3440000000000001</v>
      </c>
      <c r="Q766" s="10" t="s">
        <v>51</v>
      </c>
      <c r="R766" s="8" t="s">
        <v>51</v>
      </c>
      <c r="S766" s="8" t="s">
        <v>8</v>
      </c>
      <c r="T766" s="8" t="s">
        <v>7</v>
      </c>
      <c r="U766" s="8" t="s">
        <v>7</v>
      </c>
      <c r="V766" s="9">
        <v>45957</v>
      </c>
      <c r="W766" s="8" t="s">
        <v>1479</v>
      </c>
      <c r="X766" s="8" t="s">
        <v>1770</v>
      </c>
      <c r="Y766" s="8" t="s">
        <v>51</v>
      </c>
      <c r="Z766" s="9">
        <v>45958</v>
      </c>
      <c r="AA766" s="8" t="s">
        <v>1761</v>
      </c>
      <c r="AB766" s="8" t="s">
        <v>51</v>
      </c>
      <c r="AC766" s="11" t="s">
        <v>147</v>
      </c>
      <c r="AD766" s="11"/>
      <c r="AE766" s="11" t="s">
        <v>1856</v>
      </c>
      <c r="AF766" s="11" t="s">
        <v>1138</v>
      </c>
      <c r="AG766" s="11"/>
    </row>
    <row r="767" spans="4:33" ht="25.5" customHeight="1">
      <c r="D767" s="8">
        <v>755</v>
      </c>
      <c r="E767" s="8" t="s">
        <v>30</v>
      </c>
      <c r="F767" s="11">
        <v>1001234</v>
      </c>
      <c r="G767" s="11">
        <v>1</v>
      </c>
      <c r="H767" s="8" t="s">
        <v>1143</v>
      </c>
      <c r="I767" s="8">
        <v>1105</v>
      </c>
      <c r="J767" s="8" t="s">
        <v>977</v>
      </c>
      <c r="K767" s="9">
        <v>45855</v>
      </c>
      <c r="L767" s="8" t="s">
        <v>1176</v>
      </c>
      <c r="M767" s="9">
        <v>45855</v>
      </c>
      <c r="N767" s="62" t="s">
        <v>1176</v>
      </c>
      <c r="O767" s="8">
        <v>608</v>
      </c>
      <c r="P767" s="10">
        <v>1.099</v>
      </c>
      <c r="Q767" s="10" t="s">
        <v>51</v>
      </c>
      <c r="R767" s="8" t="s">
        <v>51</v>
      </c>
      <c r="S767" s="8" t="s">
        <v>8</v>
      </c>
      <c r="T767" s="8" t="s">
        <v>7</v>
      </c>
      <c r="U767" s="8" t="s">
        <v>7</v>
      </c>
      <c r="V767" s="9">
        <v>45957</v>
      </c>
      <c r="W767" s="8" t="s">
        <v>1479</v>
      </c>
      <c r="X767" s="8" t="s">
        <v>1770</v>
      </c>
      <c r="Y767" s="8" t="s">
        <v>51</v>
      </c>
      <c r="Z767" s="9">
        <v>45958</v>
      </c>
      <c r="AA767" s="8" t="s">
        <v>1761</v>
      </c>
      <c r="AB767" s="8" t="s">
        <v>51</v>
      </c>
      <c r="AC767" s="11" t="s">
        <v>147</v>
      </c>
      <c r="AD767" s="11"/>
      <c r="AE767" s="11">
        <v>9022327215</v>
      </c>
      <c r="AF767" s="11" t="s">
        <v>716</v>
      </c>
      <c r="AG767" s="11"/>
    </row>
    <row r="768" spans="4:33" ht="25.5" customHeight="1">
      <c r="D768" s="8">
        <v>756</v>
      </c>
      <c r="E768" s="8" t="s">
        <v>30</v>
      </c>
      <c r="F768" s="11">
        <v>1001235</v>
      </c>
      <c r="G768" s="11">
        <v>1</v>
      </c>
      <c r="H768" s="8" t="s">
        <v>222</v>
      </c>
      <c r="I768" s="8">
        <v>1109</v>
      </c>
      <c r="J768" s="8" t="s">
        <v>1145</v>
      </c>
      <c r="K768" s="9">
        <v>45855</v>
      </c>
      <c r="L768" s="8" t="s">
        <v>1176</v>
      </c>
      <c r="M768" s="9">
        <v>45855</v>
      </c>
      <c r="N768" s="62" t="s">
        <v>1176</v>
      </c>
      <c r="O768" s="8">
        <v>608</v>
      </c>
      <c r="P768" s="10">
        <v>1.359</v>
      </c>
      <c r="Q768" s="10" t="s">
        <v>51</v>
      </c>
      <c r="R768" s="8" t="s">
        <v>51</v>
      </c>
      <c r="S768" s="8" t="s">
        <v>8</v>
      </c>
      <c r="T768" s="8" t="s">
        <v>7</v>
      </c>
      <c r="U768" s="8" t="s">
        <v>7</v>
      </c>
      <c r="V768" s="9">
        <v>45957</v>
      </c>
      <c r="W768" s="8" t="s">
        <v>1479</v>
      </c>
      <c r="X768" s="8" t="s">
        <v>1770</v>
      </c>
      <c r="Y768" s="8" t="s">
        <v>51</v>
      </c>
      <c r="Z768" s="9">
        <v>45958</v>
      </c>
      <c r="AA768" s="8" t="s">
        <v>1761</v>
      </c>
      <c r="AB768" s="8" t="s">
        <v>51</v>
      </c>
      <c r="AC768" s="11" t="s">
        <v>147</v>
      </c>
      <c r="AD768" s="11"/>
      <c r="AE768" s="11">
        <v>9022327215</v>
      </c>
      <c r="AF768" s="11" t="s">
        <v>716</v>
      </c>
      <c r="AG768" s="11"/>
    </row>
    <row r="769" spans="4:33" ht="25.5" customHeight="1">
      <c r="D769" s="8">
        <v>757</v>
      </c>
      <c r="E769" s="8" t="s">
        <v>30</v>
      </c>
      <c r="F769" s="11">
        <v>1001236</v>
      </c>
      <c r="G769" s="11">
        <v>1</v>
      </c>
      <c r="H769" s="8" t="s">
        <v>140</v>
      </c>
      <c r="I769" s="8">
        <v>1097</v>
      </c>
      <c r="J769" s="8" t="s">
        <v>969</v>
      </c>
      <c r="K769" s="9">
        <v>45856</v>
      </c>
      <c r="L769" s="8" t="s">
        <v>334</v>
      </c>
      <c r="M769" s="9">
        <v>45856</v>
      </c>
      <c r="N769" s="62" t="s">
        <v>334</v>
      </c>
      <c r="O769" s="8">
        <v>622</v>
      </c>
      <c r="P769" s="10">
        <v>0.86199999999999999</v>
      </c>
      <c r="Q769" s="10" t="s">
        <v>51</v>
      </c>
      <c r="R769" s="8" t="s">
        <v>51</v>
      </c>
      <c r="S769" s="8" t="s">
        <v>8</v>
      </c>
      <c r="T769" s="8" t="s">
        <v>7</v>
      </c>
      <c r="U769" s="8" t="s">
        <v>7</v>
      </c>
      <c r="V769" s="9">
        <v>45957</v>
      </c>
      <c r="W769" s="8" t="s">
        <v>1479</v>
      </c>
      <c r="X769" s="8" t="s">
        <v>1770</v>
      </c>
      <c r="Y769" s="8" t="s">
        <v>51</v>
      </c>
      <c r="Z769" s="9">
        <v>45958</v>
      </c>
      <c r="AA769" s="8" t="s">
        <v>1761</v>
      </c>
      <c r="AB769" s="8" t="s">
        <v>51</v>
      </c>
      <c r="AC769" s="11" t="s">
        <v>147</v>
      </c>
      <c r="AD769" s="11"/>
      <c r="AE769" s="11">
        <v>9022327215</v>
      </c>
      <c r="AF769" s="11" t="s">
        <v>716</v>
      </c>
      <c r="AG769" s="11"/>
    </row>
    <row r="770" spans="4:33" ht="25.5" customHeight="1">
      <c r="D770" s="8">
        <v>758</v>
      </c>
      <c r="E770" s="8" t="s">
        <v>30</v>
      </c>
      <c r="F770" s="11">
        <v>1001237</v>
      </c>
      <c r="G770" s="11">
        <v>1</v>
      </c>
      <c r="H770" s="8" t="s">
        <v>141</v>
      </c>
      <c r="I770" s="8">
        <v>1107</v>
      </c>
      <c r="J770" s="8" t="s">
        <v>979</v>
      </c>
      <c r="K770" s="9">
        <v>45856</v>
      </c>
      <c r="L770" s="8" t="s">
        <v>334</v>
      </c>
      <c r="M770" s="9">
        <v>45856</v>
      </c>
      <c r="N770" s="62" t="s">
        <v>334</v>
      </c>
      <c r="O770" s="8">
        <v>609</v>
      </c>
      <c r="P770" s="10">
        <v>1.0249999999999999</v>
      </c>
      <c r="Q770" s="10" t="s">
        <v>51</v>
      </c>
      <c r="R770" s="8" t="s">
        <v>51</v>
      </c>
      <c r="S770" s="8" t="s">
        <v>8</v>
      </c>
      <c r="T770" s="8" t="s">
        <v>7</v>
      </c>
      <c r="U770" s="8" t="s">
        <v>7</v>
      </c>
      <c r="V770" s="9">
        <v>45957</v>
      </c>
      <c r="W770" s="8" t="s">
        <v>1479</v>
      </c>
      <c r="X770" s="8" t="s">
        <v>1770</v>
      </c>
      <c r="Y770" s="8" t="s">
        <v>51</v>
      </c>
      <c r="Z770" s="9">
        <v>45958</v>
      </c>
      <c r="AA770" s="8" t="s">
        <v>1761</v>
      </c>
      <c r="AB770" s="8" t="s">
        <v>51</v>
      </c>
      <c r="AC770" s="11" t="s">
        <v>147</v>
      </c>
      <c r="AD770" s="11"/>
      <c r="AE770" s="11">
        <v>9022327215</v>
      </c>
      <c r="AF770" s="11" t="s">
        <v>716</v>
      </c>
      <c r="AG770" s="11"/>
    </row>
    <row r="771" spans="4:33" ht="25.5" customHeight="1">
      <c r="D771" s="8">
        <v>759</v>
      </c>
      <c r="E771" s="8" t="s">
        <v>30</v>
      </c>
      <c r="F771" s="11">
        <v>1001238</v>
      </c>
      <c r="G771" s="11">
        <v>1</v>
      </c>
      <c r="H771" s="8" t="s">
        <v>142</v>
      </c>
      <c r="I771" s="8">
        <v>1110</v>
      </c>
      <c r="J771" s="8" t="s">
        <v>1146</v>
      </c>
      <c r="K771" s="9">
        <v>45856</v>
      </c>
      <c r="L771" s="8" t="s">
        <v>334</v>
      </c>
      <c r="M771" s="9">
        <v>45856</v>
      </c>
      <c r="N771" s="62" t="s">
        <v>334</v>
      </c>
      <c r="O771" s="8">
        <v>613</v>
      </c>
      <c r="P771" s="10">
        <v>0.77200000000000002</v>
      </c>
      <c r="Q771" s="10" t="s">
        <v>51</v>
      </c>
      <c r="R771" s="8" t="s">
        <v>51</v>
      </c>
      <c r="S771" s="8" t="s">
        <v>8</v>
      </c>
      <c r="T771" s="8" t="s">
        <v>7</v>
      </c>
      <c r="U771" s="8" t="s">
        <v>7</v>
      </c>
      <c r="V771" s="9">
        <v>45957</v>
      </c>
      <c r="W771" s="8" t="s">
        <v>1479</v>
      </c>
      <c r="X771" s="8" t="s">
        <v>1770</v>
      </c>
      <c r="Y771" s="8" t="s">
        <v>51</v>
      </c>
      <c r="Z771" s="9">
        <v>45958</v>
      </c>
      <c r="AA771" s="8" t="s">
        <v>1761</v>
      </c>
      <c r="AB771" s="8" t="s">
        <v>51</v>
      </c>
      <c r="AC771" s="11" t="s">
        <v>147</v>
      </c>
      <c r="AD771" s="11"/>
      <c r="AE771" s="11">
        <v>9022327215</v>
      </c>
      <c r="AF771" s="11" t="s">
        <v>716</v>
      </c>
      <c r="AG771" s="11"/>
    </row>
    <row r="772" spans="4:33" ht="25.5" customHeight="1">
      <c r="D772" s="8">
        <v>760</v>
      </c>
      <c r="E772" s="8" t="s">
        <v>30</v>
      </c>
      <c r="F772" s="11">
        <v>1001239</v>
      </c>
      <c r="G772" s="11">
        <v>1</v>
      </c>
      <c r="H772" s="8" t="s">
        <v>1143</v>
      </c>
      <c r="I772" s="8">
        <v>1105</v>
      </c>
      <c r="J772" s="8" t="s">
        <v>977</v>
      </c>
      <c r="K772" s="9">
        <v>45856</v>
      </c>
      <c r="L772" s="8" t="s">
        <v>334</v>
      </c>
      <c r="M772" s="9">
        <v>45856</v>
      </c>
      <c r="N772" s="62" t="s">
        <v>334</v>
      </c>
      <c r="O772" s="8">
        <v>603</v>
      </c>
      <c r="P772" s="10">
        <v>1.7490000000000001</v>
      </c>
      <c r="Q772" s="10" t="s">
        <v>50</v>
      </c>
      <c r="R772" s="8" t="s">
        <v>51</v>
      </c>
      <c r="S772" s="8" t="s">
        <v>7</v>
      </c>
      <c r="T772" s="8" t="s">
        <v>7</v>
      </c>
      <c r="U772" s="8" t="s">
        <v>7</v>
      </c>
      <c r="V772" s="9">
        <v>45957</v>
      </c>
      <c r="W772" s="8" t="s">
        <v>1479</v>
      </c>
      <c r="X772" s="8" t="s">
        <v>1770</v>
      </c>
      <c r="Y772" s="8" t="s">
        <v>51</v>
      </c>
      <c r="Z772" s="9">
        <v>45958</v>
      </c>
      <c r="AA772" s="8" t="s">
        <v>1761</v>
      </c>
      <c r="AB772" s="8" t="s">
        <v>51</v>
      </c>
      <c r="AC772" s="11" t="s">
        <v>145</v>
      </c>
      <c r="AD772" s="11" t="s">
        <v>134</v>
      </c>
      <c r="AE772" s="11"/>
      <c r="AF772" s="11"/>
      <c r="AG772" s="11" t="s">
        <v>1311</v>
      </c>
    </row>
    <row r="773" spans="4:33" ht="25.5" customHeight="1">
      <c r="D773" s="8">
        <v>761</v>
      </c>
      <c r="E773" s="8" t="s">
        <v>30</v>
      </c>
      <c r="F773" s="11">
        <v>1001240</v>
      </c>
      <c r="G773" s="11">
        <v>1</v>
      </c>
      <c r="H773" s="8" t="s">
        <v>222</v>
      </c>
      <c r="I773" s="8">
        <v>1109</v>
      </c>
      <c r="J773" s="8" t="s">
        <v>1145</v>
      </c>
      <c r="K773" s="9">
        <v>45856</v>
      </c>
      <c r="L773" s="8" t="s">
        <v>334</v>
      </c>
      <c r="M773" s="9">
        <v>45856</v>
      </c>
      <c r="N773" s="62" t="s">
        <v>334</v>
      </c>
      <c r="O773" s="8">
        <v>607</v>
      </c>
      <c r="P773" s="10">
        <v>0.94299999999999995</v>
      </c>
      <c r="Q773" s="10" t="s">
        <v>51</v>
      </c>
      <c r="R773" s="8" t="s">
        <v>51</v>
      </c>
      <c r="S773" s="8" t="s">
        <v>8</v>
      </c>
      <c r="T773" s="8" t="s">
        <v>7</v>
      </c>
      <c r="U773" s="8" t="s">
        <v>7</v>
      </c>
      <c r="V773" s="9">
        <v>45957</v>
      </c>
      <c r="W773" s="8" t="s">
        <v>1479</v>
      </c>
      <c r="X773" s="8" t="s">
        <v>1770</v>
      </c>
      <c r="Y773" s="8" t="s">
        <v>51</v>
      </c>
      <c r="Z773" s="9">
        <v>45958</v>
      </c>
      <c r="AA773" s="8" t="s">
        <v>1761</v>
      </c>
      <c r="AB773" s="8" t="s">
        <v>51</v>
      </c>
      <c r="AC773" s="11" t="s">
        <v>147</v>
      </c>
      <c r="AD773" s="11"/>
      <c r="AE773" s="11" t="s">
        <v>1886</v>
      </c>
      <c r="AF773" s="11" t="s">
        <v>1834</v>
      </c>
      <c r="AG773" s="11"/>
    </row>
    <row r="774" spans="4:33" ht="25.5" customHeight="1">
      <c r="D774" s="8">
        <v>762</v>
      </c>
      <c r="E774" s="8" t="s">
        <v>40</v>
      </c>
      <c r="F774" s="11">
        <v>1001241</v>
      </c>
      <c r="G774" s="11">
        <v>1</v>
      </c>
      <c r="H774" s="8" t="s">
        <v>140</v>
      </c>
      <c r="I774" s="8">
        <v>1113</v>
      </c>
      <c r="J774" s="8" t="s">
        <v>1149</v>
      </c>
      <c r="K774" s="9">
        <v>45859</v>
      </c>
      <c r="L774" s="8" t="s">
        <v>1176</v>
      </c>
      <c r="M774" s="9">
        <v>45859</v>
      </c>
      <c r="N774" s="62" t="s">
        <v>1176</v>
      </c>
      <c r="O774" s="8">
        <v>934</v>
      </c>
      <c r="P774" s="10">
        <v>0.46300000000000002</v>
      </c>
      <c r="Q774" s="10" t="s">
        <v>51</v>
      </c>
      <c r="R774" s="8" t="s">
        <v>51</v>
      </c>
      <c r="S774" s="8" t="s">
        <v>8</v>
      </c>
      <c r="T774" s="8" t="s">
        <v>7</v>
      </c>
      <c r="U774" s="8" t="s">
        <v>7</v>
      </c>
      <c r="V774" s="9">
        <v>45957</v>
      </c>
      <c r="W774" s="8" t="s">
        <v>1479</v>
      </c>
      <c r="X774" s="8" t="s">
        <v>1770</v>
      </c>
      <c r="Y774" s="8" t="s">
        <v>51</v>
      </c>
      <c r="Z774" s="9">
        <v>45958</v>
      </c>
      <c r="AA774" s="8" t="s">
        <v>1761</v>
      </c>
      <c r="AB774" s="8" t="s">
        <v>51</v>
      </c>
      <c r="AC774" s="11" t="s">
        <v>145</v>
      </c>
      <c r="AD774" s="11">
        <v>2312</v>
      </c>
      <c r="AE774" s="11"/>
      <c r="AF774" s="11"/>
      <c r="AG774" s="11" t="s">
        <v>1372</v>
      </c>
    </row>
    <row r="775" spans="4:33" ht="25.5" customHeight="1">
      <c r="D775" s="8">
        <v>763</v>
      </c>
      <c r="E775" s="8" t="s">
        <v>40</v>
      </c>
      <c r="F775" s="11">
        <v>1001242</v>
      </c>
      <c r="G775" s="11">
        <v>1</v>
      </c>
      <c r="H775" s="8" t="s">
        <v>141</v>
      </c>
      <c r="I775" s="8">
        <v>1107</v>
      </c>
      <c r="J775" s="8" t="s">
        <v>979</v>
      </c>
      <c r="K775" s="9">
        <v>45859</v>
      </c>
      <c r="L775" s="8" t="s">
        <v>1176</v>
      </c>
      <c r="M775" s="9">
        <v>45859</v>
      </c>
      <c r="N775" s="62" t="s">
        <v>1176</v>
      </c>
      <c r="O775" s="8">
        <v>919</v>
      </c>
      <c r="P775" s="10">
        <v>0.745</v>
      </c>
      <c r="Q775" s="10" t="s">
        <v>51</v>
      </c>
      <c r="R775" s="8" t="s">
        <v>51</v>
      </c>
      <c r="S775" s="8" t="s">
        <v>8</v>
      </c>
      <c r="T775" s="8" t="s">
        <v>7</v>
      </c>
      <c r="U775" s="8" t="s">
        <v>7</v>
      </c>
      <c r="V775" s="9">
        <v>45957</v>
      </c>
      <c r="W775" s="8" t="s">
        <v>1479</v>
      </c>
      <c r="X775" s="8" t="s">
        <v>1770</v>
      </c>
      <c r="Y775" s="8" t="s">
        <v>51</v>
      </c>
      <c r="Z775" s="9">
        <v>45958</v>
      </c>
      <c r="AA775" s="8" t="s">
        <v>1761</v>
      </c>
      <c r="AB775" s="8" t="s">
        <v>51</v>
      </c>
      <c r="AC775" s="11" t="s">
        <v>145</v>
      </c>
      <c r="AD775" s="11">
        <v>2312</v>
      </c>
      <c r="AE775" s="11"/>
      <c r="AF775" s="11"/>
      <c r="AG775" s="11" t="s">
        <v>1372</v>
      </c>
    </row>
    <row r="776" spans="4:33" ht="25.5" customHeight="1">
      <c r="D776" s="8">
        <v>764</v>
      </c>
      <c r="E776" s="8" t="s">
        <v>40</v>
      </c>
      <c r="F776" s="11">
        <v>1001243</v>
      </c>
      <c r="G776" s="11">
        <v>1</v>
      </c>
      <c r="H776" s="8" t="s">
        <v>142</v>
      </c>
      <c r="I776" s="8">
        <v>1110</v>
      </c>
      <c r="J776" s="8" t="s">
        <v>1146</v>
      </c>
      <c r="K776" s="9">
        <v>45859</v>
      </c>
      <c r="L776" s="8" t="s">
        <v>1176</v>
      </c>
      <c r="M776" s="9">
        <v>45859</v>
      </c>
      <c r="N776" s="62" t="s">
        <v>1176</v>
      </c>
      <c r="O776" s="8">
        <v>926</v>
      </c>
      <c r="P776" s="10">
        <v>0.47599999999999998</v>
      </c>
      <c r="Q776" s="10" t="s">
        <v>51</v>
      </c>
      <c r="R776" s="8" t="s">
        <v>51</v>
      </c>
      <c r="S776" s="8" t="s">
        <v>8</v>
      </c>
      <c r="T776" s="8" t="s">
        <v>7</v>
      </c>
      <c r="U776" s="8" t="s">
        <v>7</v>
      </c>
      <c r="V776" s="9">
        <v>45957</v>
      </c>
      <c r="W776" s="8" t="s">
        <v>1479</v>
      </c>
      <c r="X776" s="8" t="s">
        <v>1770</v>
      </c>
      <c r="Y776" s="8" t="s">
        <v>51</v>
      </c>
      <c r="Z776" s="9">
        <v>45958</v>
      </c>
      <c r="AA776" s="8" t="s">
        <v>1761</v>
      </c>
      <c r="AB776" s="8" t="s">
        <v>51</v>
      </c>
      <c r="AC776" s="11" t="s">
        <v>145</v>
      </c>
      <c r="AD776" s="11">
        <v>2312</v>
      </c>
      <c r="AE776" s="11"/>
      <c r="AF776" s="11"/>
      <c r="AG776" s="11" t="s">
        <v>1372</v>
      </c>
    </row>
    <row r="777" spans="4:33" ht="25.5" customHeight="1">
      <c r="D777" s="8">
        <v>765</v>
      </c>
      <c r="E777" s="8" t="s">
        <v>40</v>
      </c>
      <c r="F777" s="11">
        <v>1001244</v>
      </c>
      <c r="G777" s="11">
        <v>1</v>
      </c>
      <c r="H777" s="8" t="s">
        <v>1143</v>
      </c>
      <c r="I777" s="8">
        <v>1105</v>
      </c>
      <c r="J777" s="8" t="s">
        <v>977</v>
      </c>
      <c r="K777" s="9">
        <v>45859</v>
      </c>
      <c r="L777" s="8" t="s">
        <v>1176</v>
      </c>
      <c r="M777" s="9">
        <v>45859</v>
      </c>
      <c r="N777" s="62" t="s">
        <v>1176</v>
      </c>
      <c r="O777" s="8">
        <v>916</v>
      </c>
      <c r="P777" s="10">
        <v>0.41</v>
      </c>
      <c r="Q777" s="10" t="s">
        <v>51</v>
      </c>
      <c r="R777" s="8" t="s">
        <v>51</v>
      </c>
      <c r="S777" s="8" t="s">
        <v>8</v>
      </c>
      <c r="T777" s="8" t="s">
        <v>7</v>
      </c>
      <c r="U777" s="8" t="s">
        <v>7</v>
      </c>
      <c r="V777" s="9">
        <v>45957</v>
      </c>
      <c r="W777" s="8" t="s">
        <v>1479</v>
      </c>
      <c r="X777" s="8" t="s">
        <v>1770</v>
      </c>
      <c r="Y777" s="8" t="s">
        <v>51</v>
      </c>
      <c r="Z777" s="9">
        <v>45958</v>
      </c>
      <c r="AA777" s="8" t="s">
        <v>1761</v>
      </c>
      <c r="AB777" s="8" t="s">
        <v>51</v>
      </c>
      <c r="AC777" s="11" t="s">
        <v>145</v>
      </c>
      <c r="AD777" s="11">
        <v>2313</v>
      </c>
      <c r="AE777" s="11"/>
      <c r="AF777" s="11"/>
      <c r="AG777" s="11" t="s">
        <v>1372</v>
      </c>
    </row>
    <row r="778" spans="4:33" ht="25.5" customHeight="1">
      <c r="D778" s="8">
        <v>766</v>
      </c>
      <c r="E778" s="8" t="s">
        <v>40</v>
      </c>
      <c r="F778" s="11">
        <v>1001245</v>
      </c>
      <c r="G778" s="11">
        <v>1</v>
      </c>
      <c r="H778" s="8" t="s">
        <v>222</v>
      </c>
      <c r="I778" s="8">
        <v>1109</v>
      </c>
      <c r="J778" s="8" t="s">
        <v>1145</v>
      </c>
      <c r="K778" s="9">
        <v>45859</v>
      </c>
      <c r="L778" s="8" t="s">
        <v>1176</v>
      </c>
      <c r="M778" s="9">
        <v>45859</v>
      </c>
      <c r="N778" s="62" t="s">
        <v>1176</v>
      </c>
      <c r="O778" s="8">
        <v>918</v>
      </c>
      <c r="P778" s="10">
        <v>1.077</v>
      </c>
      <c r="Q778" s="10" t="s">
        <v>50</v>
      </c>
      <c r="R778" s="8" t="s">
        <v>51</v>
      </c>
      <c r="S778" s="8" t="s">
        <v>7</v>
      </c>
      <c r="T778" s="8" t="s">
        <v>7</v>
      </c>
      <c r="U778" s="8" t="s">
        <v>7</v>
      </c>
      <c r="V778" s="9">
        <v>45957</v>
      </c>
      <c r="W778" s="8" t="s">
        <v>1479</v>
      </c>
      <c r="X778" s="8" t="s">
        <v>1770</v>
      </c>
      <c r="Y778" s="8" t="s">
        <v>51</v>
      </c>
      <c r="Z778" s="9">
        <v>45958</v>
      </c>
      <c r="AA778" s="8" t="s">
        <v>1761</v>
      </c>
      <c r="AB778" s="8" t="s">
        <v>51</v>
      </c>
      <c r="AC778" s="11" t="s">
        <v>145</v>
      </c>
      <c r="AD778" s="11" t="s">
        <v>134</v>
      </c>
      <c r="AE778" s="11"/>
      <c r="AF778" s="11"/>
      <c r="AG778" s="11" t="s">
        <v>1394</v>
      </c>
    </row>
    <row r="779" spans="4:33" ht="25.5" customHeight="1">
      <c r="D779" s="8">
        <v>767</v>
      </c>
      <c r="E779" s="8" t="s">
        <v>40</v>
      </c>
      <c r="F779" s="11">
        <v>1001246</v>
      </c>
      <c r="G779" s="11">
        <v>1</v>
      </c>
      <c r="H779" s="8" t="s">
        <v>140</v>
      </c>
      <c r="I779" s="8">
        <v>1113</v>
      </c>
      <c r="J779" s="8" t="s">
        <v>1149</v>
      </c>
      <c r="K779" s="9">
        <v>45861</v>
      </c>
      <c r="L779" s="8" t="s">
        <v>1176</v>
      </c>
      <c r="M779" s="9">
        <v>45861</v>
      </c>
      <c r="N779" s="62" t="s">
        <v>1176</v>
      </c>
      <c r="O779" s="8">
        <v>935</v>
      </c>
      <c r="P779" s="10">
        <v>0.47199999999999998</v>
      </c>
      <c r="Q779" s="10" t="s">
        <v>50</v>
      </c>
      <c r="R779" s="8" t="s">
        <v>51</v>
      </c>
      <c r="S779" s="8" t="s">
        <v>7</v>
      </c>
      <c r="V779" s="9"/>
      <c r="Z779" s="9"/>
      <c r="AC779" s="11" t="s">
        <v>34</v>
      </c>
      <c r="AD779" s="11"/>
      <c r="AE779" s="11" t="s">
        <v>1682</v>
      </c>
      <c r="AF779" s="11"/>
      <c r="AG779" s="11" t="s">
        <v>1433</v>
      </c>
    </row>
    <row r="780" spans="4:33" ht="25.5" customHeight="1">
      <c r="D780" s="8">
        <v>768</v>
      </c>
      <c r="E780" s="8" t="s">
        <v>40</v>
      </c>
      <c r="F780" s="11">
        <v>1001247</v>
      </c>
      <c r="G780" s="11">
        <v>1</v>
      </c>
      <c r="H780" s="8" t="s">
        <v>141</v>
      </c>
      <c r="I780" s="8">
        <v>1107</v>
      </c>
      <c r="J780" s="8" t="s">
        <v>979</v>
      </c>
      <c r="K780" s="9">
        <v>45861</v>
      </c>
      <c r="L780" s="8" t="s">
        <v>1176</v>
      </c>
      <c r="M780" s="9">
        <v>45861</v>
      </c>
      <c r="N780" s="62" t="s">
        <v>1176</v>
      </c>
      <c r="O780" s="8">
        <v>926</v>
      </c>
      <c r="P780" s="10">
        <v>0.71</v>
      </c>
      <c r="Q780" s="10" t="s">
        <v>51</v>
      </c>
      <c r="R780" s="8" t="s">
        <v>51</v>
      </c>
      <c r="S780" s="8" t="s">
        <v>7</v>
      </c>
      <c r="T780" s="8" t="s">
        <v>7</v>
      </c>
      <c r="U780" s="8" t="s">
        <v>7</v>
      </c>
      <c r="V780" s="9">
        <v>45957</v>
      </c>
      <c r="W780" s="8" t="s">
        <v>1479</v>
      </c>
      <c r="X780" s="8" t="s">
        <v>1770</v>
      </c>
      <c r="Y780" s="8" t="s">
        <v>51</v>
      </c>
      <c r="Z780" s="9">
        <v>45958</v>
      </c>
      <c r="AA780" s="8" t="s">
        <v>1761</v>
      </c>
      <c r="AB780" s="8" t="s">
        <v>51</v>
      </c>
      <c r="AC780" s="11" t="s">
        <v>147</v>
      </c>
      <c r="AD780" s="11"/>
      <c r="AE780" s="11" t="s">
        <v>1838</v>
      </c>
      <c r="AF780" s="11" t="s">
        <v>1589</v>
      </c>
      <c r="AG780" s="11" t="s">
        <v>1779</v>
      </c>
    </row>
    <row r="781" spans="4:33" ht="25.5" customHeight="1">
      <c r="D781" s="8">
        <v>769</v>
      </c>
      <c r="E781" s="8" t="s">
        <v>40</v>
      </c>
      <c r="F781" s="11">
        <v>1001248</v>
      </c>
      <c r="G781" s="11">
        <v>1</v>
      </c>
      <c r="H781" s="8" t="s">
        <v>142</v>
      </c>
      <c r="I781" s="8">
        <v>1110</v>
      </c>
      <c r="J781" s="8" t="s">
        <v>1146</v>
      </c>
      <c r="K781" s="9">
        <v>45861</v>
      </c>
      <c r="L781" s="8" t="s">
        <v>1176</v>
      </c>
      <c r="M781" s="9">
        <v>45861</v>
      </c>
      <c r="N781" s="62" t="s">
        <v>1176</v>
      </c>
      <c r="O781" s="8">
        <v>930</v>
      </c>
      <c r="P781" s="10">
        <v>0.45500000000000002</v>
      </c>
      <c r="Q781" s="10" t="s">
        <v>51</v>
      </c>
      <c r="R781" s="8" t="s">
        <v>51</v>
      </c>
      <c r="S781" s="8" t="s">
        <v>8</v>
      </c>
      <c r="V781" s="9"/>
      <c r="Z781" s="9"/>
      <c r="AC781" s="11" t="s">
        <v>34</v>
      </c>
      <c r="AD781" s="11"/>
      <c r="AE781" s="11" t="s">
        <v>1682</v>
      </c>
      <c r="AF781" s="11"/>
      <c r="AG781" s="11" t="s">
        <v>1424</v>
      </c>
    </row>
    <row r="782" spans="4:33" ht="25.5" customHeight="1">
      <c r="D782" s="8">
        <v>770</v>
      </c>
      <c r="E782" s="8" t="s">
        <v>40</v>
      </c>
      <c r="F782" s="11">
        <v>1001249</v>
      </c>
      <c r="G782" s="11">
        <v>1</v>
      </c>
      <c r="H782" s="8" t="s">
        <v>1143</v>
      </c>
      <c r="I782" s="8">
        <v>1105</v>
      </c>
      <c r="J782" s="8" t="s">
        <v>977</v>
      </c>
      <c r="K782" s="9">
        <v>45861</v>
      </c>
      <c r="L782" s="8" t="s">
        <v>1176</v>
      </c>
      <c r="M782" s="9">
        <v>45861</v>
      </c>
      <c r="N782" s="62" t="s">
        <v>1176</v>
      </c>
      <c r="O782" s="8">
        <v>917</v>
      </c>
      <c r="P782" s="10">
        <v>0.40100000000000002</v>
      </c>
      <c r="Q782" s="10" t="s">
        <v>51</v>
      </c>
      <c r="R782" s="8" t="s">
        <v>51</v>
      </c>
      <c r="S782" s="8" t="s">
        <v>8</v>
      </c>
      <c r="V782" s="9"/>
      <c r="Z782" s="9"/>
      <c r="AC782" s="11" t="s">
        <v>34</v>
      </c>
      <c r="AD782" s="11"/>
      <c r="AE782" s="11" t="s">
        <v>1682</v>
      </c>
      <c r="AF782" s="11"/>
      <c r="AG782" s="11" t="s">
        <v>1424</v>
      </c>
    </row>
    <row r="783" spans="4:33" ht="25.5" customHeight="1">
      <c r="D783" s="8">
        <v>771</v>
      </c>
      <c r="E783" s="8" t="s">
        <v>40</v>
      </c>
      <c r="F783" s="11">
        <v>1001250</v>
      </c>
      <c r="G783" s="11">
        <v>1</v>
      </c>
      <c r="H783" s="8" t="s">
        <v>222</v>
      </c>
      <c r="I783" s="8">
        <v>1109</v>
      </c>
      <c r="J783" s="8" t="s">
        <v>1145</v>
      </c>
      <c r="K783" s="9">
        <v>45861</v>
      </c>
      <c r="L783" s="8" t="s">
        <v>1176</v>
      </c>
      <c r="M783" s="9">
        <v>45861</v>
      </c>
      <c r="N783" s="62" t="s">
        <v>1176</v>
      </c>
      <c r="O783" s="8">
        <v>925</v>
      </c>
      <c r="P783" s="10">
        <v>0.63200000000000001</v>
      </c>
      <c r="Q783" s="10" t="s">
        <v>50</v>
      </c>
      <c r="R783" s="8" t="s">
        <v>51</v>
      </c>
      <c r="S783" s="8" t="s">
        <v>7</v>
      </c>
      <c r="V783" s="9"/>
      <c r="Z783" s="9"/>
      <c r="AC783" s="11" t="s">
        <v>147</v>
      </c>
      <c r="AD783" s="11"/>
      <c r="AE783" s="11"/>
      <c r="AF783" s="11"/>
      <c r="AG783" s="11" t="s">
        <v>1510</v>
      </c>
    </row>
    <row r="784" spans="4:33" ht="25.5" customHeight="1">
      <c r="D784" s="8">
        <v>772</v>
      </c>
      <c r="E784" s="8" t="s">
        <v>40</v>
      </c>
      <c r="F784" s="11">
        <v>1001251</v>
      </c>
      <c r="G784" s="11">
        <v>1</v>
      </c>
      <c r="H784" s="8" t="s">
        <v>140</v>
      </c>
      <c r="I784" s="8">
        <v>1113</v>
      </c>
      <c r="J784" s="8" t="s">
        <v>1149</v>
      </c>
      <c r="K784" s="9">
        <v>45863</v>
      </c>
      <c r="L784" s="8" t="s">
        <v>1176</v>
      </c>
      <c r="M784" s="9">
        <v>45863</v>
      </c>
      <c r="N784" s="62" t="s">
        <v>1176</v>
      </c>
      <c r="O784" s="8">
        <v>936</v>
      </c>
      <c r="P784" s="10">
        <v>0.56999999999999995</v>
      </c>
      <c r="Q784" s="10" t="s">
        <v>51</v>
      </c>
      <c r="R784" s="8" t="s">
        <v>51</v>
      </c>
      <c r="S784" s="8" t="s">
        <v>8</v>
      </c>
      <c r="V784" s="9"/>
      <c r="Z784" s="9"/>
      <c r="AC784" s="11" t="s">
        <v>34</v>
      </c>
      <c r="AD784" s="11"/>
      <c r="AE784" s="11" t="s">
        <v>1682</v>
      </c>
      <c r="AF784" s="11"/>
      <c r="AG784" s="11" t="s">
        <v>1424</v>
      </c>
    </row>
    <row r="785" spans="4:33" ht="25.5" customHeight="1">
      <c r="D785" s="8">
        <v>773</v>
      </c>
      <c r="E785" s="8" t="s">
        <v>40</v>
      </c>
      <c r="F785" s="11">
        <v>1001252</v>
      </c>
      <c r="G785" s="11">
        <v>1</v>
      </c>
      <c r="H785" s="8" t="s">
        <v>141</v>
      </c>
      <c r="I785" s="8">
        <v>1111</v>
      </c>
      <c r="J785" s="8" t="s">
        <v>1147</v>
      </c>
      <c r="K785" s="9">
        <v>45863</v>
      </c>
      <c r="L785" s="8" t="s">
        <v>1176</v>
      </c>
      <c r="M785" s="9">
        <v>45863</v>
      </c>
      <c r="N785" s="62" t="s">
        <v>1176</v>
      </c>
      <c r="O785" s="8">
        <v>944</v>
      </c>
      <c r="P785" s="10">
        <v>0.79700000000000004</v>
      </c>
      <c r="Q785" s="10" t="s">
        <v>50</v>
      </c>
      <c r="R785" s="8" t="s">
        <v>51</v>
      </c>
      <c r="S785" s="8" t="s">
        <v>7</v>
      </c>
      <c r="T785" s="8" t="s">
        <v>7</v>
      </c>
      <c r="U785" s="8" t="s">
        <v>7</v>
      </c>
      <c r="V785" s="9">
        <v>45957</v>
      </c>
      <c r="W785" s="8" t="s">
        <v>1479</v>
      </c>
      <c r="X785" s="8" t="s">
        <v>1770</v>
      </c>
      <c r="Y785" s="8" t="s">
        <v>51</v>
      </c>
      <c r="Z785" s="9">
        <v>45958</v>
      </c>
      <c r="AA785" s="8" t="s">
        <v>1761</v>
      </c>
      <c r="AB785" s="8" t="s">
        <v>51</v>
      </c>
      <c r="AC785" s="11" t="s">
        <v>148</v>
      </c>
      <c r="AD785" s="11"/>
      <c r="AE785" s="11"/>
      <c r="AF785" s="11"/>
      <c r="AG785" s="11" t="s">
        <v>1631</v>
      </c>
    </row>
    <row r="786" spans="4:33" ht="25.5" customHeight="1">
      <c r="D786" s="8">
        <v>774</v>
      </c>
      <c r="E786" s="8" t="s">
        <v>40</v>
      </c>
      <c r="F786" s="11">
        <v>1001253</v>
      </c>
      <c r="G786" s="11">
        <v>1</v>
      </c>
      <c r="H786" s="8" t="s">
        <v>142</v>
      </c>
      <c r="I786" s="8">
        <v>1110</v>
      </c>
      <c r="J786" s="8" t="s">
        <v>1146</v>
      </c>
      <c r="K786" s="9">
        <v>45863</v>
      </c>
      <c r="L786" s="8" t="s">
        <v>1176</v>
      </c>
      <c r="M786" s="9">
        <v>45863</v>
      </c>
      <c r="N786" s="62" t="s">
        <v>1176</v>
      </c>
      <c r="O786" s="8">
        <v>934</v>
      </c>
      <c r="P786" s="10">
        <v>0.42799999999999999</v>
      </c>
      <c r="Q786" s="10" t="s">
        <v>51</v>
      </c>
      <c r="R786" s="8" t="s">
        <v>51</v>
      </c>
      <c r="S786" s="8" t="s">
        <v>8</v>
      </c>
      <c r="V786" s="9"/>
      <c r="Z786" s="9"/>
      <c r="AC786" s="11" t="s">
        <v>34</v>
      </c>
      <c r="AD786" s="11"/>
      <c r="AE786" s="11" t="s">
        <v>1682</v>
      </c>
      <c r="AF786" s="11"/>
      <c r="AG786" s="11" t="s">
        <v>1438</v>
      </c>
    </row>
    <row r="787" spans="4:33" ht="25.5" customHeight="1">
      <c r="D787" s="8">
        <v>775</v>
      </c>
      <c r="E787" s="8" t="s">
        <v>40</v>
      </c>
      <c r="F787" s="11">
        <v>1001254</v>
      </c>
      <c r="G787" s="11">
        <v>1</v>
      </c>
      <c r="H787" s="8" t="s">
        <v>1143</v>
      </c>
      <c r="I787" s="8">
        <v>1112</v>
      </c>
      <c r="J787" s="8" t="s">
        <v>1148</v>
      </c>
      <c r="K787" s="9">
        <v>45863</v>
      </c>
      <c r="L787" s="8" t="s">
        <v>1176</v>
      </c>
      <c r="M787" s="9">
        <v>45863</v>
      </c>
      <c r="N787" s="62" t="s">
        <v>1176</v>
      </c>
      <c r="O787" s="8">
        <v>916</v>
      </c>
      <c r="P787" s="10">
        <v>0.36499999999999999</v>
      </c>
      <c r="Q787" s="10" t="s">
        <v>51</v>
      </c>
      <c r="R787" s="8" t="s">
        <v>51</v>
      </c>
      <c r="S787" s="8" t="s">
        <v>8</v>
      </c>
      <c r="V787" s="9"/>
      <c r="Z787" s="9"/>
      <c r="AC787" s="11" t="s">
        <v>34</v>
      </c>
      <c r="AD787" s="11"/>
      <c r="AE787" s="11" t="s">
        <v>1682</v>
      </c>
      <c r="AF787" s="11"/>
      <c r="AG787" s="11" t="s">
        <v>1424</v>
      </c>
    </row>
    <row r="788" spans="4:33" ht="25.5" customHeight="1">
      <c r="D788" s="8">
        <v>776</v>
      </c>
      <c r="E788" s="8" t="s">
        <v>40</v>
      </c>
      <c r="F788" s="11">
        <v>1001255</v>
      </c>
      <c r="G788" s="11">
        <v>1</v>
      </c>
      <c r="H788" s="8" t="s">
        <v>222</v>
      </c>
      <c r="I788" s="8">
        <v>1109</v>
      </c>
      <c r="J788" s="8" t="s">
        <v>1145</v>
      </c>
      <c r="K788" s="9">
        <v>45863</v>
      </c>
      <c r="L788" s="8" t="s">
        <v>1176</v>
      </c>
      <c r="M788" s="9">
        <v>45863</v>
      </c>
      <c r="N788" s="62" t="s">
        <v>1176</v>
      </c>
      <c r="O788" s="8">
        <v>925</v>
      </c>
      <c r="P788" s="10">
        <v>0.40400000000000003</v>
      </c>
      <c r="Q788" s="10" t="s">
        <v>50</v>
      </c>
      <c r="R788" s="8" t="s">
        <v>51</v>
      </c>
      <c r="S788" s="8" t="s">
        <v>7</v>
      </c>
      <c r="V788" s="9"/>
      <c r="Z788" s="9"/>
      <c r="AC788" s="11" t="s">
        <v>34</v>
      </c>
      <c r="AD788" s="11"/>
      <c r="AE788" s="11" t="s">
        <v>1682</v>
      </c>
      <c r="AF788" s="11"/>
      <c r="AG788" s="11" t="s">
        <v>1392</v>
      </c>
    </row>
    <row r="789" spans="4:33" ht="25.5" customHeight="1">
      <c r="D789" s="8">
        <v>777</v>
      </c>
      <c r="E789" s="8" t="s">
        <v>40</v>
      </c>
      <c r="F789" s="11">
        <v>1001256</v>
      </c>
      <c r="G789" s="11">
        <v>1</v>
      </c>
      <c r="H789" s="8" t="s">
        <v>140</v>
      </c>
      <c r="I789" s="8">
        <v>1113</v>
      </c>
      <c r="J789" s="8" t="s">
        <v>1149</v>
      </c>
      <c r="K789" s="9">
        <v>45867</v>
      </c>
      <c r="L789" s="8" t="s">
        <v>1176</v>
      </c>
      <c r="M789" s="9">
        <v>45867</v>
      </c>
      <c r="N789" s="62" t="s">
        <v>1176</v>
      </c>
      <c r="O789" s="8">
        <v>936</v>
      </c>
      <c r="P789" s="10">
        <v>0.55400000000000005</v>
      </c>
      <c r="Q789" s="10" t="s">
        <v>51</v>
      </c>
      <c r="R789" s="8" t="s">
        <v>51</v>
      </c>
      <c r="S789" s="8" t="s">
        <v>8</v>
      </c>
      <c r="V789" s="9"/>
      <c r="Z789" s="9"/>
      <c r="AC789" s="11" t="s">
        <v>34</v>
      </c>
      <c r="AD789" s="11"/>
      <c r="AE789" s="11" t="s">
        <v>1682</v>
      </c>
      <c r="AF789" s="11"/>
      <c r="AG789" s="11" t="s">
        <v>1438</v>
      </c>
    </row>
    <row r="790" spans="4:33" ht="25.5" customHeight="1">
      <c r="D790" s="8">
        <v>778</v>
      </c>
      <c r="E790" s="8" t="s">
        <v>40</v>
      </c>
      <c r="F790" s="11">
        <v>1001257</v>
      </c>
      <c r="G790" s="11">
        <v>1</v>
      </c>
      <c r="H790" s="8" t="s">
        <v>141</v>
      </c>
      <c r="I790" s="8">
        <v>1111</v>
      </c>
      <c r="J790" s="8" t="s">
        <v>1147</v>
      </c>
      <c r="K790" s="9">
        <v>45867</v>
      </c>
      <c r="L790" s="8" t="s">
        <v>1176</v>
      </c>
      <c r="M790" s="9">
        <v>45867</v>
      </c>
      <c r="N790" s="62" t="s">
        <v>1176</v>
      </c>
      <c r="O790" s="8">
        <v>942</v>
      </c>
      <c r="P790" s="10">
        <v>0.68899999999999995</v>
      </c>
      <c r="Q790" s="10" t="s">
        <v>51</v>
      </c>
      <c r="R790" s="8" t="s">
        <v>51</v>
      </c>
      <c r="S790" s="8" t="s">
        <v>7</v>
      </c>
      <c r="T790" s="8" t="s">
        <v>7</v>
      </c>
      <c r="U790" s="8" t="s">
        <v>7</v>
      </c>
      <c r="V790" s="9">
        <v>45957</v>
      </c>
      <c r="W790" s="8" t="s">
        <v>1479</v>
      </c>
      <c r="X790" s="8" t="s">
        <v>1770</v>
      </c>
      <c r="Y790" s="8" t="s">
        <v>51</v>
      </c>
      <c r="Z790" s="9">
        <v>45958</v>
      </c>
      <c r="AA790" s="8" t="s">
        <v>1761</v>
      </c>
      <c r="AB790" s="8" t="s">
        <v>51</v>
      </c>
      <c r="AC790" s="11" t="s">
        <v>147</v>
      </c>
      <c r="AD790" s="11"/>
      <c r="AE790" s="11"/>
      <c r="AF790" s="11"/>
      <c r="AG790" s="11" t="s">
        <v>1779</v>
      </c>
    </row>
    <row r="791" spans="4:33" ht="25.5" customHeight="1">
      <c r="D791" s="8">
        <v>779</v>
      </c>
      <c r="E791" s="8" t="s">
        <v>40</v>
      </c>
      <c r="F791" s="11">
        <v>1001258</v>
      </c>
      <c r="G791" s="11">
        <v>1</v>
      </c>
      <c r="H791" s="8" t="s">
        <v>142</v>
      </c>
      <c r="I791" s="8">
        <v>1110</v>
      </c>
      <c r="J791" s="8" t="s">
        <v>1146</v>
      </c>
      <c r="K791" s="9">
        <v>45867</v>
      </c>
      <c r="L791" s="8" t="s">
        <v>1176</v>
      </c>
      <c r="M791" s="9">
        <v>45867</v>
      </c>
      <c r="N791" s="62" t="s">
        <v>1176</v>
      </c>
      <c r="O791" s="8">
        <v>936</v>
      </c>
      <c r="P791" s="10">
        <v>0.439</v>
      </c>
      <c r="Q791" s="10" t="s">
        <v>51</v>
      </c>
      <c r="R791" s="8" t="s">
        <v>51</v>
      </c>
      <c r="S791" s="8" t="s">
        <v>8</v>
      </c>
      <c r="V791" s="9"/>
      <c r="Z791" s="9"/>
      <c r="AC791" s="11" t="s">
        <v>34</v>
      </c>
      <c r="AD791" s="11"/>
      <c r="AE791" s="11" t="s">
        <v>1682</v>
      </c>
      <c r="AF791" s="11"/>
      <c r="AG791" s="11" t="s">
        <v>1424</v>
      </c>
    </row>
    <row r="792" spans="4:33" ht="25.5" customHeight="1">
      <c r="D792" s="8">
        <v>780</v>
      </c>
      <c r="E792" s="8" t="s">
        <v>40</v>
      </c>
      <c r="F792" s="11">
        <v>1001259</v>
      </c>
      <c r="G792" s="11">
        <v>1</v>
      </c>
      <c r="H792" s="8" t="s">
        <v>1143</v>
      </c>
      <c r="I792" s="8">
        <v>1112</v>
      </c>
      <c r="J792" s="8" t="s">
        <v>1148</v>
      </c>
      <c r="K792" s="9">
        <v>45867</v>
      </c>
      <c r="L792" s="8" t="s">
        <v>1176</v>
      </c>
      <c r="M792" s="9">
        <v>45867</v>
      </c>
      <c r="N792" s="62" t="s">
        <v>1176</v>
      </c>
      <c r="O792" s="8">
        <v>908</v>
      </c>
      <c r="P792" s="10">
        <v>0.373</v>
      </c>
      <c r="Q792" s="10" t="s">
        <v>51</v>
      </c>
      <c r="R792" s="8" t="s">
        <v>51</v>
      </c>
      <c r="S792" s="8" t="s">
        <v>8</v>
      </c>
      <c r="V792" s="9"/>
      <c r="Z792" s="9"/>
      <c r="AC792" s="11" t="s">
        <v>34</v>
      </c>
      <c r="AD792" s="11"/>
      <c r="AE792" s="11" t="s">
        <v>1682</v>
      </c>
      <c r="AF792" s="11"/>
      <c r="AG792" s="11" t="s">
        <v>1424</v>
      </c>
    </row>
    <row r="793" spans="4:33" ht="25.5" customHeight="1">
      <c r="D793" s="8">
        <v>781</v>
      </c>
      <c r="E793" s="8" t="s">
        <v>40</v>
      </c>
      <c r="F793" s="11">
        <v>1001260</v>
      </c>
      <c r="G793" s="11">
        <v>1</v>
      </c>
      <c r="H793" s="8" t="s">
        <v>222</v>
      </c>
      <c r="I793" s="8">
        <v>1109</v>
      </c>
      <c r="J793" s="8" t="s">
        <v>1145</v>
      </c>
      <c r="K793" s="9">
        <v>45867</v>
      </c>
      <c r="L793" s="8" t="s">
        <v>1176</v>
      </c>
      <c r="M793" s="9">
        <v>45867</v>
      </c>
      <c r="N793" s="62" t="s">
        <v>1176</v>
      </c>
      <c r="O793" s="8">
        <v>926</v>
      </c>
      <c r="P793" s="10">
        <v>0.60899999999999999</v>
      </c>
      <c r="Q793" s="10" t="s">
        <v>51</v>
      </c>
      <c r="R793" s="8" t="s">
        <v>51</v>
      </c>
      <c r="S793" s="8" t="s">
        <v>8</v>
      </c>
      <c r="V793" s="9"/>
      <c r="Z793" s="9"/>
      <c r="AC793" s="11" t="s">
        <v>34</v>
      </c>
      <c r="AD793" s="11"/>
      <c r="AE793" s="11" t="s">
        <v>1682</v>
      </c>
      <c r="AF793" s="11"/>
      <c r="AG793" s="11"/>
    </row>
    <row r="794" spans="4:33" ht="25.5" customHeight="1">
      <c r="D794" s="8">
        <v>782</v>
      </c>
      <c r="E794" s="8" t="s">
        <v>40</v>
      </c>
      <c r="F794" s="11">
        <v>1001261</v>
      </c>
      <c r="G794" s="11">
        <v>1</v>
      </c>
      <c r="H794" s="8" t="s">
        <v>140</v>
      </c>
      <c r="I794" s="8">
        <v>1113</v>
      </c>
      <c r="J794" s="8" t="s">
        <v>1149</v>
      </c>
      <c r="K794" s="9">
        <v>45869</v>
      </c>
      <c r="L794" s="8" t="s">
        <v>334</v>
      </c>
      <c r="M794" s="9">
        <v>45869</v>
      </c>
      <c r="N794" s="62" t="s">
        <v>334</v>
      </c>
      <c r="O794" s="8">
        <v>940</v>
      </c>
      <c r="P794" s="10">
        <v>0.51900000000000002</v>
      </c>
      <c r="Q794" s="10" t="s">
        <v>51</v>
      </c>
      <c r="R794" s="8" t="s">
        <v>51</v>
      </c>
      <c r="S794" s="8" t="s">
        <v>8</v>
      </c>
      <c r="V794" s="9"/>
      <c r="Z794" s="9"/>
      <c r="AC794" s="11" t="s">
        <v>34</v>
      </c>
      <c r="AD794" s="11"/>
      <c r="AE794" s="11" t="s">
        <v>1682</v>
      </c>
      <c r="AF794" s="11"/>
      <c r="AG794" s="11" t="s">
        <v>1438</v>
      </c>
    </row>
    <row r="795" spans="4:33" ht="25.5" customHeight="1">
      <c r="D795" s="8">
        <v>783</v>
      </c>
      <c r="E795" s="8" t="s">
        <v>40</v>
      </c>
      <c r="F795" s="11">
        <v>1001262</v>
      </c>
      <c r="G795" s="11">
        <v>1</v>
      </c>
      <c r="H795" s="8" t="s">
        <v>141</v>
      </c>
      <c r="I795" s="8">
        <v>1111</v>
      </c>
      <c r="J795" s="8" t="s">
        <v>1147</v>
      </c>
      <c r="K795" s="9">
        <v>45869</v>
      </c>
      <c r="L795" s="8" t="s">
        <v>334</v>
      </c>
      <c r="M795" s="9">
        <v>45869</v>
      </c>
      <c r="N795" s="62" t="s">
        <v>334</v>
      </c>
      <c r="O795" s="8">
        <v>950</v>
      </c>
      <c r="P795" s="10">
        <v>0.67200000000000004</v>
      </c>
      <c r="Q795" s="10" t="s">
        <v>51</v>
      </c>
      <c r="R795" s="8" t="s">
        <v>51</v>
      </c>
      <c r="S795" s="8" t="s">
        <v>8</v>
      </c>
      <c r="V795" s="9"/>
      <c r="Z795" s="9"/>
      <c r="AC795" s="11" t="s">
        <v>85</v>
      </c>
      <c r="AD795" s="11">
        <v>2274</v>
      </c>
      <c r="AE795" s="11"/>
      <c r="AF795" s="11"/>
      <c r="AG795" s="11"/>
    </row>
    <row r="796" spans="4:33" ht="25.5" customHeight="1">
      <c r="D796" s="8">
        <v>784</v>
      </c>
      <c r="E796" s="8" t="s">
        <v>40</v>
      </c>
      <c r="F796" s="11">
        <v>1001263</v>
      </c>
      <c r="G796" s="11">
        <v>1</v>
      </c>
      <c r="H796" s="8" t="s">
        <v>142</v>
      </c>
      <c r="I796" s="8">
        <v>1110</v>
      </c>
      <c r="J796" s="8" t="s">
        <v>1146</v>
      </c>
      <c r="K796" s="9">
        <v>45869</v>
      </c>
      <c r="L796" s="8" t="s">
        <v>334</v>
      </c>
      <c r="M796" s="9">
        <v>45869</v>
      </c>
      <c r="N796" s="62" t="s">
        <v>334</v>
      </c>
      <c r="O796" s="8">
        <v>936</v>
      </c>
      <c r="P796" s="10">
        <v>0.43099999999999999</v>
      </c>
      <c r="Q796" s="10" t="s">
        <v>51</v>
      </c>
      <c r="R796" s="8" t="s">
        <v>51</v>
      </c>
      <c r="S796" s="8" t="s">
        <v>8</v>
      </c>
      <c r="V796" s="9"/>
      <c r="Z796" s="9"/>
      <c r="AC796" s="11" t="s">
        <v>34</v>
      </c>
      <c r="AD796" s="11"/>
      <c r="AE796" s="11" t="s">
        <v>1682</v>
      </c>
      <c r="AF796" s="11"/>
      <c r="AG796" s="11" t="s">
        <v>1438</v>
      </c>
    </row>
    <row r="797" spans="4:33" ht="25.5" customHeight="1">
      <c r="D797" s="8">
        <v>785</v>
      </c>
      <c r="E797" s="8" t="s">
        <v>40</v>
      </c>
      <c r="F797" s="11">
        <v>1001264</v>
      </c>
      <c r="G797" s="11">
        <v>1</v>
      </c>
      <c r="H797" s="8" t="s">
        <v>1143</v>
      </c>
      <c r="I797" s="8">
        <v>1112</v>
      </c>
      <c r="J797" s="8" t="s">
        <v>1148</v>
      </c>
      <c r="K797" s="9">
        <v>45869</v>
      </c>
      <c r="L797" s="8" t="s">
        <v>334</v>
      </c>
      <c r="M797" s="9">
        <v>45869</v>
      </c>
      <c r="N797" s="62" t="s">
        <v>334</v>
      </c>
      <c r="O797" s="8">
        <v>911</v>
      </c>
      <c r="P797" s="10">
        <v>0.40500000000000003</v>
      </c>
      <c r="Q797" s="10" t="s">
        <v>50</v>
      </c>
      <c r="R797" s="8" t="s">
        <v>51</v>
      </c>
      <c r="S797" s="8" t="s">
        <v>7</v>
      </c>
      <c r="V797" s="9"/>
      <c r="Z797" s="9"/>
      <c r="AC797" s="11" t="s">
        <v>34</v>
      </c>
      <c r="AD797" s="11"/>
      <c r="AE797" s="11" t="s">
        <v>1682</v>
      </c>
      <c r="AF797" s="11"/>
      <c r="AG797" s="11" t="s">
        <v>1446</v>
      </c>
    </row>
    <row r="798" spans="4:33" ht="25.5" customHeight="1">
      <c r="D798" s="8">
        <v>786</v>
      </c>
      <c r="E798" s="8" t="s">
        <v>40</v>
      </c>
      <c r="F798" s="11">
        <v>1001265</v>
      </c>
      <c r="G798" s="11">
        <v>1</v>
      </c>
      <c r="H798" s="8" t="s">
        <v>222</v>
      </c>
      <c r="I798" s="8">
        <v>1109</v>
      </c>
      <c r="J798" s="8" t="s">
        <v>1145</v>
      </c>
      <c r="K798" s="9">
        <v>45869</v>
      </c>
      <c r="L798" s="8" t="s">
        <v>334</v>
      </c>
      <c r="M798" s="9">
        <v>45869</v>
      </c>
      <c r="N798" s="62" t="s">
        <v>334</v>
      </c>
      <c r="O798" s="8">
        <v>927</v>
      </c>
      <c r="P798" s="10">
        <v>0.36799999999999999</v>
      </c>
      <c r="Q798" s="10" t="s">
        <v>50</v>
      </c>
      <c r="R798" s="8" t="s">
        <v>51</v>
      </c>
      <c r="S798" s="8" t="s">
        <v>7</v>
      </c>
      <c r="V798" s="9"/>
      <c r="Z798" s="9"/>
      <c r="AC798" s="11" t="s">
        <v>34</v>
      </c>
      <c r="AD798" s="11"/>
      <c r="AE798" s="11" t="s">
        <v>1682</v>
      </c>
      <c r="AF798" s="11"/>
      <c r="AG798" s="11" t="s">
        <v>1396</v>
      </c>
    </row>
    <row r="799" spans="4:33" ht="25.5" customHeight="1">
      <c r="D799" s="8">
        <v>787</v>
      </c>
      <c r="E799" s="8" t="s">
        <v>40</v>
      </c>
      <c r="F799" s="11">
        <v>1001266</v>
      </c>
      <c r="G799" s="11">
        <v>1</v>
      </c>
      <c r="H799" s="8" t="s">
        <v>140</v>
      </c>
      <c r="I799" s="8">
        <v>1113</v>
      </c>
      <c r="J799" s="8" t="s">
        <v>1149</v>
      </c>
      <c r="K799" s="9">
        <v>45873</v>
      </c>
      <c r="L799" s="8" t="s">
        <v>1176</v>
      </c>
      <c r="M799" s="9">
        <v>45873</v>
      </c>
      <c r="N799" s="62" t="s">
        <v>1176</v>
      </c>
      <c r="O799" s="8">
        <v>941</v>
      </c>
      <c r="P799" s="10">
        <v>0.58399999999999996</v>
      </c>
      <c r="Q799" s="10" t="s">
        <v>51</v>
      </c>
      <c r="R799" s="8" t="s">
        <v>51</v>
      </c>
      <c r="S799" s="8" t="s">
        <v>8</v>
      </c>
      <c r="V799" s="9"/>
      <c r="Z799" s="9"/>
      <c r="AC799" s="11" t="s">
        <v>34</v>
      </c>
      <c r="AD799" s="11"/>
      <c r="AE799" s="11" t="s">
        <v>1682</v>
      </c>
      <c r="AF799" s="11"/>
      <c r="AG799" s="11" t="s">
        <v>1448</v>
      </c>
    </row>
    <row r="800" spans="4:33" ht="25.5" customHeight="1">
      <c r="D800" s="8">
        <v>788</v>
      </c>
      <c r="E800" s="8" t="s">
        <v>40</v>
      </c>
      <c r="F800" s="11">
        <v>1001267</v>
      </c>
      <c r="G800" s="11">
        <v>1</v>
      </c>
      <c r="H800" s="8" t="s">
        <v>141</v>
      </c>
      <c r="I800" s="8">
        <v>1111</v>
      </c>
      <c r="J800" s="8" t="s">
        <v>1147</v>
      </c>
      <c r="K800" s="9">
        <v>45873</v>
      </c>
      <c r="L800" s="8" t="s">
        <v>1176</v>
      </c>
      <c r="M800" s="9">
        <v>45873</v>
      </c>
      <c r="N800" s="62" t="s">
        <v>1176</v>
      </c>
      <c r="O800" s="8">
        <v>949</v>
      </c>
      <c r="P800" s="10">
        <v>0.54300000000000004</v>
      </c>
      <c r="Q800" s="10" t="s">
        <v>51</v>
      </c>
      <c r="R800" s="8" t="s">
        <v>51</v>
      </c>
      <c r="S800" s="8" t="s">
        <v>8</v>
      </c>
      <c r="V800" s="9"/>
      <c r="Z800" s="9"/>
      <c r="AC800" s="11" t="s">
        <v>85</v>
      </c>
      <c r="AD800" s="11"/>
      <c r="AE800" s="11"/>
      <c r="AF800" s="11"/>
      <c r="AG800" s="11" t="s">
        <v>1397</v>
      </c>
    </row>
    <row r="801" spans="4:33" ht="25.5" customHeight="1">
      <c r="D801" s="8">
        <v>789</v>
      </c>
      <c r="E801" s="8" t="s">
        <v>40</v>
      </c>
      <c r="F801" s="11">
        <v>1001268</v>
      </c>
      <c r="G801" s="11">
        <v>1</v>
      </c>
      <c r="H801" s="8" t="s">
        <v>142</v>
      </c>
      <c r="I801" s="8">
        <v>1110</v>
      </c>
      <c r="J801" s="8" t="s">
        <v>1146</v>
      </c>
      <c r="K801" s="9">
        <v>45873</v>
      </c>
      <c r="L801" s="8" t="s">
        <v>1176</v>
      </c>
      <c r="M801" s="9">
        <v>45873</v>
      </c>
      <c r="N801" s="62" t="s">
        <v>1176</v>
      </c>
      <c r="O801" s="8">
        <v>939</v>
      </c>
      <c r="P801" s="10">
        <v>0.437</v>
      </c>
      <c r="Q801" s="10" t="s">
        <v>51</v>
      </c>
      <c r="R801" s="8" t="s">
        <v>51</v>
      </c>
      <c r="S801" s="8" t="s">
        <v>8</v>
      </c>
      <c r="V801" s="9"/>
      <c r="Z801" s="9"/>
      <c r="AC801" s="11" t="s">
        <v>34</v>
      </c>
      <c r="AD801" s="11"/>
      <c r="AE801" s="11" t="s">
        <v>1682</v>
      </c>
      <c r="AF801" s="11"/>
      <c r="AG801" s="11" t="s">
        <v>1450</v>
      </c>
    </row>
    <row r="802" spans="4:33" ht="25.5" customHeight="1">
      <c r="D802" s="8">
        <v>790</v>
      </c>
      <c r="E802" s="8" t="s">
        <v>40</v>
      </c>
      <c r="F802" s="11">
        <v>1001269</v>
      </c>
      <c r="G802" s="11">
        <v>1</v>
      </c>
      <c r="H802" s="8" t="s">
        <v>1143</v>
      </c>
      <c r="I802" s="8">
        <v>1112</v>
      </c>
      <c r="J802" s="8" t="s">
        <v>1148</v>
      </c>
      <c r="K802" s="9">
        <v>45873</v>
      </c>
      <c r="L802" s="8" t="s">
        <v>1176</v>
      </c>
      <c r="M802" s="9">
        <v>45873</v>
      </c>
      <c r="N802" s="62" t="s">
        <v>1176</v>
      </c>
      <c r="O802" s="8">
        <v>911</v>
      </c>
      <c r="P802" s="10">
        <v>0.155</v>
      </c>
      <c r="Q802" s="10" t="s">
        <v>50</v>
      </c>
      <c r="R802" s="8" t="s">
        <v>51</v>
      </c>
      <c r="S802" s="8" t="s">
        <v>7</v>
      </c>
      <c r="V802" s="9"/>
      <c r="Z802" s="9"/>
      <c r="AC802" s="11" t="s">
        <v>34</v>
      </c>
      <c r="AD802" s="11"/>
      <c r="AE802" s="11" t="s">
        <v>1682</v>
      </c>
      <c r="AF802" s="11"/>
      <c r="AG802" s="11" t="s">
        <v>1452</v>
      </c>
    </row>
    <row r="803" spans="4:33" ht="25.5" customHeight="1">
      <c r="D803" s="8">
        <v>791</v>
      </c>
      <c r="E803" s="8" t="s">
        <v>40</v>
      </c>
      <c r="F803" s="11">
        <v>1001270</v>
      </c>
      <c r="G803" s="11">
        <v>1</v>
      </c>
      <c r="H803" s="8" t="s">
        <v>222</v>
      </c>
      <c r="I803" s="8">
        <v>1109</v>
      </c>
      <c r="J803" s="8" t="s">
        <v>1145</v>
      </c>
      <c r="K803" s="9">
        <v>45873</v>
      </c>
      <c r="L803" s="8" t="s">
        <v>1176</v>
      </c>
      <c r="M803" s="9">
        <v>45873</v>
      </c>
      <c r="N803" s="62" t="s">
        <v>1176</v>
      </c>
      <c r="O803" s="8">
        <v>942</v>
      </c>
      <c r="P803" s="10">
        <v>0.38</v>
      </c>
      <c r="Q803" s="10" t="s">
        <v>50</v>
      </c>
      <c r="R803" s="8" t="s">
        <v>51</v>
      </c>
      <c r="S803" s="8" t="s">
        <v>7</v>
      </c>
      <c r="V803" s="9"/>
      <c r="Z803" s="9"/>
      <c r="AC803" s="11" t="s">
        <v>34</v>
      </c>
      <c r="AD803" s="11"/>
      <c r="AE803" s="11" t="s">
        <v>1682</v>
      </c>
      <c r="AF803" s="11"/>
      <c r="AG803" s="11" t="s">
        <v>1399</v>
      </c>
    </row>
    <row r="804" spans="4:33" ht="25.5" customHeight="1">
      <c r="D804" s="8">
        <v>792</v>
      </c>
      <c r="E804" s="8" t="s">
        <v>40</v>
      </c>
      <c r="F804" s="11">
        <v>1001271</v>
      </c>
      <c r="G804" s="11">
        <v>1</v>
      </c>
      <c r="H804" s="8" t="s">
        <v>140</v>
      </c>
      <c r="I804" s="8">
        <v>1113</v>
      </c>
      <c r="J804" s="8" t="s">
        <v>1149</v>
      </c>
      <c r="K804" s="9">
        <v>45875</v>
      </c>
      <c r="L804" s="8" t="s">
        <v>1176</v>
      </c>
      <c r="M804" s="9">
        <v>45875</v>
      </c>
      <c r="N804" s="62" t="s">
        <v>1176</v>
      </c>
      <c r="O804" s="8">
        <v>943</v>
      </c>
      <c r="P804" s="10">
        <v>0.503</v>
      </c>
      <c r="Q804" s="10" t="s">
        <v>51</v>
      </c>
      <c r="R804" s="8" t="s">
        <v>51</v>
      </c>
      <c r="S804" s="8" t="s">
        <v>8</v>
      </c>
      <c r="V804" s="9"/>
      <c r="Z804" s="9"/>
      <c r="AC804" s="11" t="s">
        <v>34</v>
      </c>
      <c r="AD804" s="11"/>
      <c r="AE804" s="11" t="s">
        <v>1682</v>
      </c>
      <c r="AF804" s="11"/>
      <c r="AG804" s="11" t="s">
        <v>1424</v>
      </c>
    </row>
    <row r="805" spans="4:33" ht="25.5" customHeight="1">
      <c r="D805" s="8">
        <v>793</v>
      </c>
      <c r="E805" s="8" t="s">
        <v>40</v>
      </c>
      <c r="F805" s="11">
        <v>1001272</v>
      </c>
      <c r="G805" s="11">
        <v>1</v>
      </c>
      <c r="H805" s="8" t="s">
        <v>141</v>
      </c>
      <c r="I805" s="8">
        <v>1111</v>
      </c>
      <c r="J805" s="8" t="s">
        <v>1147</v>
      </c>
      <c r="K805" s="9">
        <v>45875</v>
      </c>
      <c r="L805" s="8" t="s">
        <v>1176</v>
      </c>
      <c r="M805" s="9">
        <v>45875</v>
      </c>
      <c r="N805" s="62" t="s">
        <v>1176</v>
      </c>
      <c r="O805" s="8">
        <v>953</v>
      </c>
      <c r="P805" s="10">
        <v>0.57299999999999995</v>
      </c>
      <c r="Q805" s="10" t="s">
        <v>51</v>
      </c>
      <c r="R805" s="8" t="s">
        <v>51</v>
      </c>
      <c r="S805" s="8" t="s">
        <v>7</v>
      </c>
      <c r="T805" s="8" t="s">
        <v>7</v>
      </c>
      <c r="U805" s="8" t="s">
        <v>7</v>
      </c>
      <c r="V805" s="9">
        <v>45957</v>
      </c>
      <c r="W805" s="8" t="s">
        <v>1479</v>
      </c>
      <c r="X805" s="8" t="s">
        <v>1770</v>
      </c>
      <c r="Y805" s="8" t="s">
        <v>51</v>
      </c>
      <c r="Z805" s="9">
        <v>45958</v>
      </c>
      <c r="AA805" s="8" t="s">
        <v>1761</v>
      </c>
      <c r="AB805" s="8" t="s">
        <v>51</v>
      </c>
      <c r="AC805" s="11" t="s">
        <v>147</v>
      </c>
      <c r="AD805" s="11"/>
      <c r="AE805" s="11" t="s">
        <v>1838</v>
      </c>
      <c r="AF805" s="11" t="s">
        <v>1589</v>
      </c>
      <c r="AG805" s="11" t="s">
        <v>1779</v>
      </c>
    </row>
    <row r="806" spans="4:33" ht="25.5" customHeight="1">
      <c r="D806" s="8">
        <v>794</v>
      </c>
      <c r="E806" s="8" t="s">
        <v>40</v>
      </c>
      <c r="F806" s="11">
        <v>1001273</v>
      </c>
      <c r="G806" s="11">
        <v>1</v>
      </c>
      <c r="H806" s="8" t="s">
        <v>142</v>
      </c>
      <c r="I806" s="8">
        <v>1115</v>
      </c>
      <c r="J806" s="8" t="s">
        <v>1151</v>
      </c>
      <c r="K806" s="9">
        <v>45875</v>
      </c>
      <c r="L806" s="8" t="s">
        <v>1176</v>
      </c>
      <c r="M806" s="9">
        <v>45875</v>
      </c>
      <c r="N806" s="62" t="s">
        <v>1176</v>
      </c>
      <c r="O806" s="8">
        <v>925</v>
      </c>
      <c r="P806" s="10">
        <v>0.43</v>
      </c>
      <c r="Q806" s="10" t="s">
        <v>50</v>
      </c>
      <c r="R806" s="8" t="s">
        <v>51</v>
      </c>
      <c r="S806" s="8" t="s">
        <v>7</v>
      </c>
      <c r="V806" s="9"/>
      <c r="Z806" s="9"/>
      <c r="AC806" s="11" t="s">
        <v>34</v>
      </c>
      <c r="AD806" s="11"/>
      <c r="AE806" s="11" t="s">
        <v>1682</v>
      </c>
      <c r="AF806" s="11"/>
      <c r="AG806" s="11" t="s">
        <v>1455</v>
      </c>
    </row>
    <row r="807" spans="4:33" ht="25.5" customHeight="1">
      <c r="D807" s="8">
        <v>795</v>
      </c>
      <c r="E807" s="8" t="s">
        <v>40</v>
      </c>
      <c r="F807" s="11">
        <v>1001274</v>
      </c>
      <c r="G807" s="11">
        <v>1</v>
      </c>
      <c r="H807" s="8" t="s">
        <v>1143</v>
      </c>
      <c r="I807" s="8">
        <v>1112</v>
      </c>
      <c r="J807" s="8" t="s">
        <v>1148</v>
      </c>
      <c r="K807" s="9">
        <v>45875</v>
      </c>
      <c r="L807" s="8" t="s">
        <v>1176</v>
      </c>
      <c r="M807" s="9">
        <v>45875</v>
      </c>
      <c r="N807" s="62" t="s">
        <v>1176</v>
      </c>
      <c r="O807" s="8">
        <v>914</v>
      </c>
      <c r="P807" s="10">
        <v>0.46500000000000002</v>
      </c>
      <c r="Q807" s="10" t="s">
        <v>50</v>
      </c>
      <c r="R807" s="8" t="s">
        <v>51</v>
      </c>
      <c r="S807" s="8" t="s">
        <v>7</v>
      </c>
      <c r="V807" s="9"/>
      <c r="Z807" s="9"/>
      <c r="AC807" s="11" t="s">
        <v>34</v>
      </c>
      <c r="AD807" s="11"/>
      <c r="AE807" s="11" t="s">
        <v>1682</v>
      </c>
      <c r="AF807" s="11"/>
      <c r="AG807" s="11" t="s">
        <v>1426</v>
      </c>
    </row>
    <row r="808" spans="4:33" ht="25.5" customHeight="1">
      <c r="D808" s="8">
        <v>796</v>
      </c>
      <c r="E808" s="8" t="s">
        <v>40</v>
      </c>
      <c r="F808" s="11">
        <v>1001275</v>
      </c>
      <c r="G808" s="11">
        <v>1</v>
      </c>
      <c r="H808" s="8" t="s">
        <v>222</v>
      </c>
      <c r="I808" s="8">
        <v>1114</v>
      </c>
      <c r="J808" s="8" t="s">
        <v>1150</v>
      </c>
      <c r="K808" s="9">
        <v>45875</v>
      </c>
      <c r="L808" s="8" t="s">
        <v>1176</v>
      </c>
      <c r="M808" s="9">
        <v>45875</v>
      </c>
      <c r="N808" s="62" t="s">
        <v>1176</v>
      </c>
      <c r="O808" s="8">
        <v>921</v>
      </c>
      <c r="P808" s="10">
        <v>0.36099999999999999</v>
      </c>
      <c r="Q808" s="10" t="s">
        <v>51</v>
      </c>
      <c r="R808" s="8" t="s">
        <v>51</v>
      </c>
      <c r="S808" s="8" t="s">
        <v>8</v>
      </c>
      <c r="V808" s="9"/>
      <c r="Z808" s="9"/>
      <c r="AC808" s="11" t="s">
        <v>34</v>
      </c>
      <c r="AD808" s="11"/>
      <c r="AE808" s="11" t="s">
        <v>1682</v>
      </c>
      <c r="AF808" s="11"/>
      <c r="AG808" s="11"/>
    </row>
    <row r="809" spans="4:33" ht="25.5" customHeight="1">
      <c r="D809" s="8">
        <v>797</v>
      </c>
      <c r="E809" s="8" t="s">
        <v>40</v>
      </c>
      <c r="F809" s="11">
        <v>1001276</v>
      </c>
      <c r="G809" s="11">
        <v>1</v>
      </c>
      <c r="H809" s="8" t="s">
        <v>140</v>
      </c>
      <c r="I809" s="8">
        <v>1113</v>
      </c>
      <c r="J809" s="8" t="s">
        <v>1149</v>
      </c>
      <c r="K809" s="9">
        <v>45877</v>
      </c>
      <c r="L809" s="8" t="s">
        <v>1176</v>
      </c>
      <c r="M809" s="9">
        <v>45877</v>
      </c>
      <c r="N809" s="62" t="s">
        <v>1176</v>
      </c>
      <c r="O809" s="8">
        <v>943</v>
      </c>
      <c r="P809" s="10">
        <v>0.51700000000000002</v>
      </c>
      <c r="Q809" s="10" t="s">
        <v>51</v>
      </c>
      <c r="R809" s="8" t="s">
        <v>51</v>
      </c>
      <c r="S809" s="8" t="s">
        <v>8</v>
      </c>
      <c r="V809" s="9"/>
      <c r="Z809" s="9"/>
      <c r="AC809" s="11" t="s">
        <v>34</v>
      </c>
      <c r="AD809" s="11"/>
      <c r="AE809" s="11" t="s">
        <v>1682</v>
      </c>
      <c r="AF809" s="11"/>
      <c r="AG809" s="11" t="s">
        <v>1424</v>
      </c>
    </row>
    <row r="810" spans="4:33" ht="25.5" customHeight="1">
      <c r="D810" s="8">
        <v>798</v>
      </c>
      <c r="E810" s="8" t="s">
        <v>40</v>
      </c>
      <c r="F810" s="11">
        <v>1001277</v>
      </c>
      <c r="G810" s="11">
        <v>1</v>
      </c>
      <c r="H810" s="8" t="s">
        <v>141</v>
      </c>
      <c r="I810" s="8">
        <v>1111</v>
      </c>
      <c r="J810" s="8" t="s">
        <v>1147</v>
      </c>
      <c r="K810" s="9">
        <v>45877</v>
      </c>
      <c r="L810" s="8" t="s">
        <v>1176</v>
      </c>
      <c r="M810" s="9">
        <v>45877</v>
      </c>
      <c r="N810" s="62" t="s">
        <v>1176</v>
      </c>
      <c r="O810" s="8">
        <v>953</v>
      </c>
      <c r="P810" s="10">
        <v>0.52100000000000002</v>
      </c>
      <c r="Q810" s="10" t="s">
        <v>51</v>
      </c>
      <c r="R810" s="8" t="s">
        <v>51</v>
      </c>
      <c r="S810" s="8" t="s">
        <v>8</v>
      </c>
      <c r="V810" s="9"/>
      <c r="Z810" s="9"/>
      <c r="AC810" s="11" t="s">
        <v>85</v>
      </c>
      <c r="AD810" s="11"/>
      <c r="AE810" s="11"/>
      <c r="AF810" s="11"/>
      <c r="AG810" s="11"/>
    </row>
    <row r="811" spans="4:33" ht="25.5" customHeight="1">
      <c r="D811" s="8">
        <v>799</v>
      </c>
      <c r="E811" s="8" t="s">
        <v>40</v>
      </c>
      <c r="F811" s="11">
        <v>1001278</v>
      </c>
      <c r="G811" s="11">
        <v>1</v>
      </c>
      <c r="H811" s="8" t="s">
        <v>142</v>
      </c>
      <c r="I811" s="8">
        <v>1115</v>
      </c>
      <c r="J811" s="8" t="s">
        <v>1151</v>
      </c>
      <c r="K811" s="9">
        <v>45877</v>
      </c>
      <c r="L811" s="8" t="s">
        <v>1176</v>
      </c>
      <c r="M811" s="9">
        <v>45877</v>
      </c>
      <c r="N811" s="62" t="s">
        <v>1176</v>
      </c>
      <c r="O811" s="8">
        <v>927</v>
      </c>
      <c r="P811" s="10">
        <v>0.441</v>
      </c>
      <c r="Q811" s="10" t="s">
        <v>50</v>
      </c>
      <c r="R811" s="8" t="s">
        <v>51</v>
      </c>
      <c r="S811" s="8" t="s">
        <v>7</v>
      </c>
      <c r="V811" s="9"/>
      <c r="Z811" s="9"/>
      <c r="AC811" s="11" t="s">
        <v>34</v>
      </c>
      <c r="AD811" s="11"/>
      <c r="AE811" s="11" t="s">
        <v>1682</v>
      </c>
      <c r="AF811" s="11"/>
      <c r="AG811" s="11" t="s">
        <v>1459</v>
      </c>
    </row>
    <row r="812" spans="4:33" ht="25.5" customHeight="1">
      <c r="D812" s="8">
        <v>800</v>
      </c>
      <c r="E812" s="8" t="s">
        <v>40</v>
      </c>
      <c r="F812" s="11">
        <v>1001279</v>
      </c>
      <c r="G812" s="11">
        <v>1</v>
      </c>
      <c r="H812" s="8" t="s">
        <v>1143</v>
      </c>
      <c r="I812" s="8">
        <v>1112</v>
      </c>
      <c r="J812" s="8" t="s">
        <v>1148</v>
      </c>
      <c r="K812" s="9">
        <v>45877</v>
      </c>
      <c r="L812" s="8" t="s">
        <v>1176</v>
      </c>
      <c r="M812" s="9">
        <v>45877</v>
      </c>
      <c r="N812" s="62" t="s">
        <v>1176</v>
      </c>
      <c r="O812" s="8">
        <v>920</v>
      </c>
      <c r="P812" s="10">
        <v>0.38700000000000001</v>
      </c>
      <c r="Q812" s="10" t="s">
        <v>50</v>
      </c>
      <c r="R812" s="8" t="s">
        <v>51</v>
      </c>
      <c r="S812" s="8" t="s">
        <v>7</v>
      </c>
      <c r="V812" s="9"/>
      <c r="Z812" s="9"/>
      <c r="AC812" s="11" t="s">
        <v>34</v>
      </c>
      <c r="AD812" s="11"/>
      <c r="AE812" s="11" t="s">
        <v>1682</v>
      </c>
      <c r="AF812" s="11"/>
      <c r="AG812" s="11" t="s">
        <v>1455</v>
      </c>
    </row>
    <row r="813" spans="4:33" ht="25.5" customHeight="1">
      <c r="D813" s="8">
        <v>801</v>
      </c>
      <c r="E813" s="8" t="s">
        <v>40</v>
      </c>
      <c r="F813" s="11">
        <v>1001280</v>
      </c>
      <c r="G813" s="11">
        <v>1</v>
      </c>
      <c r="H813" s="8" t="s">
        <v>222</v>
      </c>
      <c r="I813" s="8">
        <v>1114</v>
      </c>
      <c r="J813" s="8" t="s">
        <v>1150</v>
      </c>
      <c r="K813" s="9">
        <v>45877</v>
      </c>
      <c r="L813" s="8" t="s">
        <v>1176</v>
      </c>
      <c r="M813" s="9">
        <v>45877</v>
      </c>
      <c r="N813" s="62" t="s">
        <v>1176</v>
      </c>
      <c r="O813" s="8">
        <v>924</v>
      </c>
      <c r="P813" s="10">
        <v>0.39</v>
      </c>
      <c r="Q813" s="10" t="s">
        <v>51</v>
      </c>
      <c r="R813" s="8" t="s">
        <v>51</v>
      </c>
      <c r="S813" s="8" t="s">
        <v>8</v>
      </c>
      <c r="V813" s="9"/>
      <c r="Z813" s="9"/>
      <c r="AC813" s="11" t="s">
        <v>34</v>
      </c>
      <c r="AD813" s="11"/>
      <c r="AE813" s="11" t="s">
        <v>1682</v>
      </c>
      <c r="AF813" s="11"/>
      <c r="AG813" s="11"/>
    </row>
    <row r="814" spans="4:33" ht="25.5" customHeight="1">
      <c r="D814" s="8">
        <v>802</v>
      </c>
      <c r="E814" s="8" t="s">
        <v>40</v>
      </c>
      <c r="F814" s="11">
        <v>1001281</v>
      </c>
      <c r="G814" s="11">
        <v>1</v>
      </c>
      <c r="H814" s="8" t="s">
        <v>140</v>
      </c>
      <c r="I814" s="8">
        <v>1116</v>
      </c>
      <c r="J814" s="8" t="s">
        <v>1152</v>
      </c>
      <c r="K814" s="9">
        <v>45880</v>
      </c>
      <c r="L814" s="8" t="s">
        <v>1176</v>
      </c>
      <c r="M814" s="9">
        <v>45880</v>
      </c>
      <c r="N814" s="62" t="s">
        <v>1176</v>
      </c>
      <c r="O814" s="8">
        <v>940</v>
      </c>
      <c r="P814" s="10">
        <v>0.52200000000000002</v>
      </c>
      <c r="Q814" s="10" t="s">
        <v>50</v>
      </c>
      <c r="R814" s="8" t="s">
        <v>51</v>
      </c>
      <c r="S814" s="8" t="s">
        <v>7</v>
      </c>
      <c r="V814" s="9"/>
      <c r="Z814" s="9"/>
      <c r="AC814" s="11" t="s">
        <v>34</v>
      </c>
      <c r="AD814" s="11"/>
      <c r="AE814" s="11" t="s">
        <v>1682</v>
      </c>
      <c r="AF814" s="11"/>
      <c r="AG814" s="11" t="s">
        <v>1611</v>
      </c>
    </row>
    <row r="815" spans="4:33" ht="25.5" customHeight="1">
      <c r="D815" s="8">
        <v>803</v>
      </c>
      <c r="E815" s="8" t="s">
        <v>40</v>
      </c>
      <c r="F815" s="11">
        <v>1001282</v>
      </c>
      <c r="G815" s="11">
        <v>1</v>
      </c>
      <c r="H815" s="8" t="s">
        <v>141</v>
      </c>
      <c r="I815" s="8">
        <v>1111</v>
      </c>
      <c r="J815" s="8" t="s">
        <v>1147</v>
      </c>
      <c r="K815" s="9">
        <v>45880</v>
      </c>
      <c r="L815" s="8" t="s">
        <v>1176</v>
      </c>
      <c r="M815" s="9">
        <v>45880</v>
      </c>
      <c r="N815" s="62" t="s">
        <v>1176</v>
      </c>
      <c r="O815" s="8">
        <v>952</v>
      </c>
      <c r="P815" s="10">
        <v>0.48499999999999999</v>
      </c>
      <c r="Q815" s="10" t="s">
        <v>50</v>
      </c>
      <c r="R815" s="8" t="s">
        <v>51</v>
      </c>
      <c r="S815" s="8" t="s">
        <v>7</v>
      </c>
      <c r="T815" s="8" t="s">
        <v>7</v>
      </c>
      <c r="U815" s="8" t="s">
        <v>7</v>
      </c>
      <c r="V815" s="9">
        <v>45957</v>
      </c>
      <c r="W815" s="8" t="s">
        <v>1479</v>
      </c>
      <c r="X815" s="8" t="s">
        <v>1770</v>
      </c>
      <c r="Y815" s="8" t="s">
        <v>51</v>
      </c>
      <c r="Z815" s="9">
        <v>45958</v>
      </c>
      <c r="AA815" s="8" t="s">
        <v>1761</v>
      </c>
      <c r="AB815" s="8" t="s">
        <v>51</v>
      </c>
      <c r="AC815" s="11" t="s">
        <v>148</v>
      </c>
      <c r="AD815" s="11"/>
      <c r="AE815" s="11"/>
      <c r="AF815" s="11"/>
      <c r="AG815" s="11" t="s">
        <v>1642</v>
      </c>
    </row>
    <row r="816" spans="4:33" ht="25.5" customHeight="1">
      <c r="D816" s="8">
        <v>804</v>
      </c>
      <c r="E816" s="8" t="s">
        <v>40</v>
      </c>
      <c r="F816" s="11">
        <v>1001283</v>
      </c>
      <c r="G816" s="11">
        <v>1</v>
      </c>
      <c r="H816" s="8" t="s">
        <v>142</v>
      </c>
      <c r="I816" s="8">
        <v>1115</v>
      </c>
      <c r="J816" s="8" t="s">
        <v>1151</v>
      </c>
      <c r="K816" s="9">
        <v>45880</v>
      </c>
      <c r="L816" s="8" t="s">
        <v>1176</v>
      </c>
      <c r="M816" s="9">
        <v>45880</v>
      </c>
      <c r="N816" s="62" t="s">
        <v>1176</v>
      </c>
      <c r="O816" s="8">
        <v>927</v>
      </c>
      <c r="P816" s="10">
        <v>0.46300000000000002</v>
      </c>
      <c r="Q816" s="10" t="s">
        <v>50</v>
      </c>
      <c r="R816" s="8" t="s">
        <v>51</v>
      </c>
      <c r="S816" s="8" t="s">
        <v>7</v>
      </c>
      <c r="V816" s="9"/>
      <c r="Z816" s="9"/>
      <c r="AC816" s="11" t="s">
        <v>34</v>
      </c>
      <c r="AD816" s="11"/>
      <c r="AE816" s="11" t="s">
        <v>1682</v>
      </c>
      <c r="AF816" s="11"/>
      <c r="AG816" s="11" t="s">
        <v>1606</v>
      </c>
    </row>
    <row r="817" spans="4:33" ht="25.5" customHeight="1">
      <c r="D817" s="8">
        <v>805</v>
      </c>
      <c r="E817" s="8" t="s">
        <v>40</v>
      </c>
      <c r="F817" s="11">
        <v>1001284</v>
      </c>
      <c r="G817" s="11">
        <v>1</v>
      </c>
      <c r="H817" s="8" t="s">
        <v>1143</v>
      </c>
      <c r="I817" s="8">
        <v>1112</v>
      </c>
      <c r="J817" s="8" t="s">
        <v>1148</v>
      </c>
      <c r="K817" s="9">
        <v>45880</v>
      </c>
      <c r="L817" s="8" t="s">
        <v>1176</v>
      </c>
      <c r="M817" s="9">
        <v>45880</v>
      </c>
      <c r="N817" s="62" t="s">
        <v>1176</v>
      </c>
      <c r="O817" s="8">
        <v>918</v>
      </c>
      <c r="P817" s="10">
        <v>0.38200000000000001</v>
      </c>
      <c r="Q817" s="10" t="s">
        <v>50</v>
      </c>
      <c r="R817" s="8" t="s">
        <v>51</v>
      </c>
      <c r="S817" s="8" t="s">
        <v>7</v>
      </c>
      <c r="V817" s="9"/>
      <c r="Z817" s="9"/>
      <c r="AC817" s="11" t="s">
        <v>34</v>
      </c>
      <c r="AD817" s="11"/>
      <c r="AE817" s="11" t="s">
        <v>1682</v>
      </c>
      <c r="AF817" s="11"/>
      <c r="AG817" s="11" t="s">
        <v>1455</v>
      </c>
    </row>
    <row r="818" spans="4:33" ht="25.5" customHeight="1">
      <c r="D818" s="8">
        <v>806</v>
      </c>
      <c r="E818" s="8" t="s">
        <v>40</v>
      </c>
      <c r="F818" s="11">
        <v>1001285</v>
      </c>
      <c r="G818" s="11">
        <v>1</v>
      </c>
      <c r="H818" s="8" t="s">
        <v>222</v>
      </c>
      <c r="I818" s="8">
        <v>1114</v>
      </c>
      <c r="J818" s="8" t="s">
        <v>1150</v>
      </c>
      <c r="K818" s="9">
        <v>45880</v>
      </c>
      <c r="L818" s="8" t="s">
        <v>1176</v>
      </c>
      <c r="M818" s="9">
        <v>45880</v>
      </c>
      <c r="N818" s="62" t="s">
        <v>1176</v>
      </c>
      <c r="O818" s="8">
        <v>925</v>
      </c>
      <c r="P818" s="10">
        <v>0.373</v>
      </c>
      <c r="Q818" s="10" t="s">
        <v>51</v>
      </c>
      <c r="R818" s="8" t="s">
        <v>51</v>
      </c>
      <c r="S818" s="8" t="s">
        <v>8</v>
      </c>
      <c r="V818" s="9"/>
      <c r="Z818" s="9"/>
      <c r="AC818" s="11" t="s">
        <v>34</v>
      </c>
      <c r="AD818" s="11"/>
      <c r="AE818" s="11" t="s">
        <v>1682</v>
      </c>
      <c r="AF818" s="11"/>
      <c r="AG818" s="11"/>
    </row>
    <row r="819" spans="4:33" ht="25.5" customHeight="1">
      <c r="D819" s="8">
        <v>807</v>
      </c>
      <c r="E819" s="8" t="s">
        <v>40</v>
      </c>
      <c r="F819" s="11">
        <v>1001286</v>
      </c>
      <c r="G819" s="11">
        <v>1</v>
      </c>
      <c r="H819" s="8" t="s">
        <v>140</v>
      </c>
      <c r="I819" s="8">
        <v>1116</v>
      </c>
      <c r="J819" s="8" t="s">
        <v>1152</v>
      </c>
      <c r="K819" s="9">
        <v>45882</v>
      </c>
      <c r="L819" s="8" t="s">
        <v>1176</v>
      </c>
      <c r="M819" s="9">
        <v>45882</v>
      </c>
      <c r="N819" s="62" t="s">
        <v>1176</v>
      </c>
      <c r="O819" s="8">
        <v>941</v>
      </c>
      <c r="P819" s="10">
        <v>0.55200000000000005</v>
      </c>
      <c r="Q819" s="10" t="s">
        <v>50</v>
      </c>
      <c r="R819" s="8" t="s">
        <v>51</v>
      </c>
      <c r="S819" s="8" t="s">
        <v>7</v>
      </c>
      <c r="V819" s="9"/>
      <c r="Z819" s="9"/>
      <c r="AC819" s="11" t="s">
        <v>34</v>
      </c>
      <c r="AD819" s="11"/>
      <c r="AE819" s="11" t="s">
        <v>1682</v>
      </c>
      <c r="AF819" s="11"/>
      <c r="AG819" s="11" t="s">
        <v>1465</v>
      </c>
    </row>
    <row r="820" spans="4:33" ht="25.5" customHeight="1">
      <c r="D820" s="8">
        <v>808</v>
      </c>
      <c r="E820" s="8" t="s">
        <v>40</v>
      </c>
      <c r="F820" s="11">
        <v>1001287</v>
      </c>
      <c r="G820" s="11">
        <v>1</v>
      </c>
      <c r="H820" s="8" t="s">
        <v>141</v>
      </c>
      <c r="I820" s="8">
        <v>1111</v>
      </c>
      <c r="J820" s="8" t="s">
        <v>1147</v>
      </c>
      <c r="K820" s="9">
        <v>45882</v>
      </c>
      <c r="L820" s="8" t="s">
        <v>1176</v>
      </c>
      <c r="M820" s="9">
        <v>45882</v>
      </c>
      <c r="N820" s="62" t="s">
        <v>1176</v>
      </c>
      <c r="O820" s="8">
        <v>958</v>
      </c>
      <c r="P820" s="10">
        <v>0.56000000000000005</v>
      </c>
      <c r="Q820" s="10" t="s">
        <v>50</v>
      </c>
      <c r="R820" s="8" t="s">
        <v>51</v>
      </c>
      <c r="S820" s="8" t="s">
        <v>7</v>
      </c>
      <c r="T820" s="8" t="s">
        <v>7</v>
      </c>
      <c r="U820" s="8" t="s">
        <v>7</v>
      </c>
      <c r="V820" s="9">
        <v>45957</v>
      </c>
      <c r="W820" s="8" t="s">
        <v>1479</v>
      </c>
      <c r="X820" s="8" t="s">
        <v>1770</v>
      </c>
      <c r="Y820" s="8" t="s">
        <v>51</v>
      </c>
      <c r="Z820" s="9">
        <v>45958</v>
      </c>
      <c r="AA820" s="8" t="s">
        <v>1761</v>
      </c>
      <c r="AB820" s="8" t="s">
        <v>51</v>
      </c>
      <c r="AC820" s="11" t="s">
        <v>148</v>
      </c>
      <c r="AD820" s="11"/>
      <c r="AE820" s="11"/>
      <c r="AF820" s="11"/>
      <c r="AG820" s="11" t="s">
        <v>1629</v>
      </c>
    </row>
    <row r="821" spans="4:33" ht="25.5" customHeight="1">
      <c r="D821" s="8">
        <v>809</v>
      </c>
      <c r="E821" s="8" t="s">
        <v>40</v>
      </c>
      <c r="F821" s="11">
        <v>1001288</v>
      </c>
      <c r="G821" s="11">
        <v>1</v>
      </c>
      <c r="H821" s="8" t="s">
        <v>142</v>
      </c>
      <c r="I821" s="8">
        <v>1115</v>
      </c>
      <c r="J821" s="8" t="s">
        <v>1151</v>
      </c>
      <c r="K821" s="9">
        <v>45882</v>
      </c>
      <c r="L821" s="8" t="s">
        <v>1176</v>
      </c>
      <c r="M821" s="9">
        <v>45882</v>
      </c>
      <c r="N821" s="62" t="s">
        <v>1176</v>
      </c>
      <c r="O821" s="8">
        <v>934</v>
      </c>
      <c r="P821" s="10">
        <v>0.47399999999999998</v>
      </c>
      <c r="Q821" s="10" t="s">
        <v>50</v>
      </c>
      <c r="R821" s="8" t="s">
        <v>51</v>
      </c>
      <c r="S821" s="8" t="s">
        <v>7</v>
      </c>
      <c r="V821" s="9"/>
      <c r="Z821" s="9"/>
      <c r="AC821" s="11" t="s">
        <v>34</v>
      </c>
      <c r="AD821" s="11"/>
      <c r="AE821" s="11" t="s">
        <v>1682</v>
      </c>
      <c r="AF821" s="11"/>
      <c r="AG821" s="11" t="s">
        <v>1467</v>
      </c>
    </row>
    <row r="822" spans="4:33" ht="25.5" customHeight="1">
      <c r="D822" s="8">
        <v>810</v>
      </c>
      <c r="E822" s="8" t="s">
        <v>40</v>
      </c>
      <c r="F822" s="11">
        <v>1001289</v>
      </c>
      <c r="G822" s="11">
        <v>1</v>
      </c>
      <c r="H822" s="8" t="s">
        <v>1143</v>
      </c>
      <c r="I822" s="8">
        <v>1112</v>
      </c>
      <c r="J822" s="8" t="s">
        <v>1148</v>
      </c>
      <c r="K822" s="9">
        <v>45882</v>
      </c>
      <c r="L822" s="8" t="s">
        <v>1176</v>
      </c>
      <c r="M822" s="9">
        <v>45882</v>
      </c>
      <c r="N822" s="62" t="s">
        <v>1176</v>
      </c>
      <c r="O822" s="8">
        <v>921</v>
      </c>
      <c r="P822" s="10">
        <v>0.40899999999999997</v>
      </c>
      <c r="Q822" s="10" t="s">
        <v>51</v>
      </c>
      <c r="R822" s="8" t="s">
        <v>51</v>
      </c>
      <c r="S822" s="8" t="s">
        <v>8</v>
      </c>
      <c r="V822" s="9"/>
      <c r="Z822" s="9"/>
      <c r="AC822" s="11" t="s">
        <v>34</v>
      </c>
      <c r="AD822" s="11"/>
      <c r="AE822" s="11" t="s">
        <v>1682</v>
      </c>
      <c r="AF822" s="11"/>
      <c r="AG822" s="11" t="s">
        <v>1438</v>
      </c>
    </row>
    <row r="823" spans="4:33" ht="25.5" customHeight="1">
      <c r="D823" s="8">
        <v>811</v>
      </c>
      <c r="E823" s="8" t="s">
        <v>40</v>
      </c>
      <c r="F823" s="11">
        <v>1001290</v>
      </c>
      <c r="G823" s="11">
        <v>1</v>
      </c>
      <c r="H823" s="8" t="s">
        <v>222</v>
      </c>
      <c r="I823" s="8">
        <v>1114</v>
      </c>
      <c r="J823" s="8" t="s">
        <v>1150</v>
      </c>
      <c r="K823" s="9">
        <v>45882</v>
      </c>
      <c r="L823" s="8" t="s">
        <v>1176</v>
      </c>
      <c r="M823" s="9">
        <v>45882</v>
      </c>
      <c r="N823" s="62" t="s">
        <v>1176</v>
      </c>
      <c r="O823" s="8">
        <v>931</v>
      </c>
      <c r="P823" s="10">
        <v>0.45400000000000001</v>
      </c>
      <c r="Q823" s="10" t="s">
        <v>50</v>
      </c>
      <c r="R823" s="8" t="s">
        <v>51</v>
      </c>
      <c r="S823" s="8" t="s">
        <v>7</v>
      </c>
      <c r="V823" s="9"/>
      <c r="Z823" s="9"/>
      <c r="AC823" s="11" t="s">
        <v>34</v>
      </c>
      <c r="AD823" s="11"/>
      <c r="AE823" s="11" t="s">
        <v>1682</v>
      </c>
      <c r="AF823" s="11"/>
      <c r="AG823" s="11" t="s">
        <v>1401</v>
      </c>
    </row>
    <row r="824" spans="4:33" ht="25.5" customHeight="1">
      <c r="D824" s="8">
        <v>812</v>
      </c>
      <c r="E824" s="8" t="s">
        <v>40</v>
      </c>
      <c r="F824" s="11">
        <v>1001291</v>
      </c>
      <c r="G824" s="11">
        <v>1</v>
      </c>
      <c r="H824" s="8" t="s">
        <v>140</v>
      </c>
      <c r="I824" s="8">
        <v>1116</v>
      </c>
      <c r="J824" s="8" t="s">
        <v>1152</v>
      </c>
      <c r="K824" s="9">
        <v>45884</v>
      </c>
      <c r="L824" s="8" t="s">
        <v>1176</v>
      </c>
      <c r="M824" s="9">
        <v>45884</v>
      </c>
      <c r="N824" s="62" t="s">
        <v>1176</v>
      </c>
      <c r="O824" s="8">
        <v>939</v>
      </c>
      <c r="P824" s="10">
        <v>0.59499999999999997</v>
      </c>
      <c r="Q824" s="10" t="s">
        <v>51</v>
      </c>
      <c r="R824" s="8" t="s">
        <v>51</v>
      </c>
      <c r="S824" s="8" t="s">
        <v>8</v>
      </c>
      <c r="V824" s="9"/>
      <c r="Z824" s="9"/>
      <c r="AC824" s="11" t="s">
        <v>34</v>
      </c>
      <c r="AD824" s="11"/>
      <c r="AE824" s="11" t="s">
        <v>1682</v>
      </c>
      <c r="AF824" s="11"/>
      <c r="AG824" s="11" t="s">
        <v>1424</v>
      </c>
    </row>
    <row r="825" spans="4:33" ht="25.5" customHeight="1">
      <c r="D825" s="8">
        <v>813</v>
      </c>
      <c r="E825" s="8" t="s">
        <v>40</v>
      </c>
      <c r="F825" s="11">
        <v>1001292</v>
      </c>
      <c r="G825" s="11">
        <v>1</v>
      </c>
      <c r="H825" s="8" t="s">
        <v>141</v>
      </c>
      <c r="I825" s="8">
        <v>1117</v>
      </c>
      <c r="J825" s="8" t="s">
        <v>1153</v>
      </c>
      <c r="K825" s="9">
        <v>45884</v>
      </c>
      <c r="L825" s="8" t="s">
        <v>1176</v>
      </c>
      <c r="M825" s="9">
        <v>45884</v>
      </c>
      <c r="N825" s="62" t="s">
        <v>1176</v>
      </c>
      <c r="O825" s="8">
        <v>934</v>
      </c>
      <c r="P825" s="10">
        <v>0.61199999999999999</v>
      </c>
      <c r="Q825" s="10" t="s">
        <v>50</v>
      </c>
      <c r="R825" s="8" t="s">
        <v>51</v>
      </c>
      <c r="S825" s="8" t="s">
        <v>7</v>
      </c>
      <c r="T825" s="8" t="s">
        <v>7</v>
      </c>
      <c r="U825" s="8" t="s">
        <v>7</v>
      </c>
      <c r="V825" s="9">
        <v>45957</v>
      </c>
      <c r="W825" s="8" t="s">
        <v>1479</v>
      </c>
      <c r="X825" s="8" t="s">
        <v>1770</v>
      </c>
      <c r="Y825" s="8" t="s">
        <v>51</v>
      </c>
      <c r="Z825" s="9">
        <v>45958</v>
      </c>
      <c r="AA825" s="8" t="s">
        <v>1761</v>
      </c>
      <c r="AB825" s="8" t="s">
        <v>51</v>
      </c>
      <c r="AC825" s="11" t="s">
        <v>148</v>
      </c>
      <c r="AD825" s="11"/>
      <c r="AE825" s="11"/>
      <c r="AF825" s="11"/>
      <c r="AG825" s="11" t="s">
        <v>1785</v>
      </c>
    </row>
    <row r="826" spans="4:33" ht="25.5" customHeight="1">
      <c r="D826" s="8">
        <v>814</v>
      </c>
      <c r="E826" s="8" t="s">
        <v>40</v>
      </c>
      <c r="F826" s="11">
        <v>1001293</v>
      </c>
      <c r="G826" s="11">
        <v>1</v>
      </c>
      <c r="H826" s="8" t="s">
        <v>142</v>
      </c>
      <c r="I826" s="8">
        <v>1115</v>
      </c>
      <c r="J826" s="8" t="s">
        <v>1151</v>
      </c>
      <c r="K826" s="9">
        <v>45884</v>
      </c>
      <c r="L826" s="8" t="s">
        <v>1176</v>
      </c>
      <c r="M826" s="9">
        <v>45884</v>
      </c>
      <c r="N826" s="62" t="s">
        <v>1176</v>
      </c>
      <c r="O826" s="8">
        <v>934</v>
      </c>
      <c r="P826" s="10">
        <v>0.45500000000000002</v>
      </c>
      <c r="Q826" s="10" t="s">
        <v>50</v>
      </c>
      <c r="R826" s="8" t="s">
        <v>51</v>
      </c>
      <c r="S826" s="8" t="s">
        <v>7</v>
      </c>
      <c r="V826" s="9"/>
      <c r="Z826" s="9"/>
      <c r="AC826" s="11" t="s">
        <v>34</v>
      </c>
      <c r="AD826" s="11"/>
      <c r="AE826" s="11" t="s">
        <v>1682</v>
      </c>
      <c r="AF826" s="11"/>
      <c r="AG826" s="11" t="s">
        <v>1420</v>
      </c>
    </row>
    <row r="827" spans="4:33" ht="25.5" customHeight="1">
      <c r="D827" s="8">
        <v>815</v>
      </c>
      <c r="E827" s="8" t="s">
        <v>40</v>
      </c>
      <c r="F827" s="11">
        <v>1001294</v>
      </c>
      <c r="G827" s="11">
        <v>1</v>
      </c>
      <c r="H827" s="8" t="s">
        <v>1143</v>
      </c>
      <c r="I827" s="8">
        <v>1112</v>
      </c>
      <c r="J827" s="8" t="s">
        <v>1148</v>
      </c>
      <c r="K827" s="9">
        <v>45884</v>
      </c>
      <c r="L827" s="8" t="s">
        <v>1176</v>
      </c>
      <c r="M827" s="9">
        <v>45884</v>
      </c>
      <c r="N827" s="62" t="s">
        <v>1176</v>
      </c>
      <c r="O827" s="8">
        <v>919</v>
      </c>
      <c r="P827" s="10">
        <v>0.38900000000000001</v>
      </c>
      <c r="Q827" s="10" t="s">
        <v>51</v>
      </c>
      <c r="R827" s="8" t="s">
        <v>51</v>
      </c>
      <c r="S827" s="8" t="s">
        <v>8</v>
      </c>
      <c r="V827" s="9"/>
      <c r="Z827" s="9"/>
      <c r="AC827" s="11" t="s">
        <v>34</v>
      </c>
      <c r="AD827" s="11"/>
      <c r="AE827" s="11" t="s">
        <v>1682</v>
      </c>
      <c r="AF827" s="11"/>
      <c r="AG827" s="11" t="s">
        <v>1421</v>
      </c>
    </row>
    <row r="828" spans="4:33" ht="25.5" customHeight="1">
      <c r="D828" s="8">
        <v>816</v>
      </c>
      <c r="E828" s="8" t="s">
        <v>40</v>
      </c>
      <c r="F828" s="11">
        <v>1001295</v>
      </c>
      <c r="G828" s="11">
        <v>1</v>
      </c>
      <c r="H828" s="8" t="s">
        <v>222</v>
      </c>
      <c r="I828" s="8">
        <v>1114</v>
      </c>
      <c r="J828" s="8" t="s">
        <v>1150</v>
      </c>
      <c r="K828" s="9">
        <v>45884</v>
      </c>
      <c r="L828" s="8" t="s">
        <v>1176</v>
      </c>
      <c r="M828" s="9">
        <v>45884</v>
      </c>
      <c r="N828" s="62" t="s">
        <v>1176</v>
      </c>
      <c r="O828" s="8">
        <v>931</v>
      </c>
      <c r="P828" s="10">
        <v>0.39600000000000002</v>
      </c>
      <c r="Q828" s="10" t="s">
        <v>51</v>
      </c>
      <c r="R828" s="8" t="s">
        <v>51</v>
      </c>
      <c r="S828" s="8" t="s">
        <v>8</v>
      </c>
      <c r="V828" s="9"/>
      <c r="Z828" s="9"/>
      <c r="AC828" s="11" t="s">
        <v>34</v>
      </c>
      <c r="AD828" s="11"/>
      <c r="AE828" s="11" t="s">
        <v>1682</v>
      </c>
      <c r="AF828" s="11"/>
      <c r="AG828" s="11"/>
    </row>
    <row r="829" spans="4:33" ht="25.5" customHeight="1">
      <c r="D829" s="8">
        <v>817</v>
      </c>
      <c r="E829" s="8" t="s">
        <v>40</v>
      </c>
      <c r="F829" s="11">
        <v>1001296</v>
      </c>
      <c r="G829" s="11">
        <v>1</v>
      </c>
      <c r="H829" s="8" t="s">
        <v>140</v>
      </c>
      <c r="I829" s="8">
        <v>1116</v>
      </c>
      <c r="J829" s="8" t="s">
        <v>1152</v>
      </c>
      <c r="K829" s="9">
        <v>45887</v>
      </c>
      <c r="L829" s="8" t="s">
        <v>1176</v>
      </c>
      <c r="M829" s="9">
        <v>45887</v>
      </c>
      <c r="N829" s="62" t="s">
        <v>1176</v>
      </c>
      <c r="O829" s="8">
        <v>937</v>
      </c>
      <c r="P829" s="10">
        <v>0.51600000000000001</v>
      </c>
      <c r="Q829" s="10" t="s">
        <v>51</v>
      </c>
      <c r="R829" s="8" t="s">
        <v>51</v>
      </c>
      <c r="S829" s="8" t="s">
        <v>8</v>
      </c>
      <c r="V829" s="9"/>
      <c r="Z829" s="9"/>
      <c r="AC829" s="11" t="s">
        <v>34</v>
      </c>
      <c r="AD829" s="11"/>
      <c r="AE829" s="11" t="s">
        <v>1682</v>
      </c>
      <c r="AF829" s="11"/>
      <c r="AG829" s="11" t="s">
        <v>1424</v>
      </c>
    </row>
    <row r="830" spans="4:33" ht="25.5" customHeight="1">
      <c r="D830" s="8">
        <v>818</v>
      </c>
      <c r="E830" s="8" t="s">
        <v>40</v>
      </c>
      <c r="F830" s="11">
        <v>1001297</v>
      </c>
      <c r="G830" s="11">
        <v>1</v>
      </c>
      <c r="H830" s="8" t="s">
        <v>141</v>
      </c>
      <c r="I830" s="8">
        <v>1117</v>
      </c>
      <c r="J830" s="8" t="s">
        <v>1153</v>
      </c>
      <c r="K830" s="9">
        <v>45887</v>
      </c>
      <c r="L830" s="8" t="s">
        <v>1176</v>
      </c>
      <c r="M830" s="9">
        <v>45887</v>
      </c>
      <c r="N830" s="62" t="s">
        <v>1176</v>
      </c>
      <c r="O830" s="8">
        <v>926</v>
      </c>
      <c r="P830" s="10">
        <v>0.56599999999999995</v>
      </c>
      <c r="Q830" s="10" t="s">
        <v>51</v>
      </c>
      <c r="R830" s="8" t="s">
        <v>51</v>
      </c>
      <c r="S830" s="8" t="s">
        <v>8</v>
      </c>
      <c r="T830" s="8" t="s">
        <v>7</v>
      </c>
      <c r="U830" s="8" t="s">
        <v>7</v>
      </c>
      <c r="V830" s="9">
        <v>45957</v>
      </c>
      <c r="W830" s="8" t="s">
        <v>1479</v>
      </c>
      <c r="X830" s="8" t="s">
        <v>1770</v>
      </c>
      <c r="Y830" s="8" t="s">
        <v>51</v>
      </c>
      <c r="Z830" s="9">
        <v>45958</v>
      </c>
      <c r="AA830" s="8" t="s">
        <v>1761</v>
      </c>
      <c r="AB830" s="8" t="s">
        <v>51</v>
      </c>
      <c r="AC830" s="11" t="s">
        <v>148</v>
      </c>
      <c r="AD830" s="11"/>
      <c r="AE830" s="11"/>
      <c r="AF830" s="11"/>
      <c r="AG830" s="11" t="s">
        <v>1786</v>
      </c>
    </row>
    <row r="831" spans="4:33" ht="25.5" customHeight="1">
      <c r="D831" s="8">
        <v>819</v>
      </c>
      <c r="E831" s="8" t="s">
        <v>40</v>
      </c>
      <c r="F831" s="11">
        <v>1001298</v>
      </c>
      <c r="G831" s="11">
        <v>1</v>
      </c>
      <c r="H831" s="8" t="s">
        <v>142</v>
      </c>
      <c r="I831" s="8">
        <v>1115</v>
      </c>
      <c r="J831" s="8" t="s">
        <v>1151</v>
      </c>
      <c r="K831" s="9">
        <v>45887</v>
      </c>
      <c r="L831" s="8" t="s">
        <v>1176</v>
      </c>
      <c r="M831" s="9">
        <v>45887</v>
      </c>
      <c r="N831" s="62" t="s">
        <v>1176</v>
      </c>
      <c r="O831" s="8">
        <v>933</v>
      </c>
      <c r="P831" s="10">
        <v>0.38900000000000001</v>
      </c>
      <c r="Q831" s="10" t="s">
        <v>51</v>
      </c>
      <c r="R831" s="8" t="s">
        <v>51</v>
      </c>
      <c r="S831" s="8" t="s">
        <v>8</v>
      </c>
      <c r="V831" s="9"/>
      <c r="Z831" s="9"/>
      <c r="AC831" s="11" t="s">
        <v>34</v>
      </c>
      <c r="AD831" s="11"/>
      <c r="AE831" s="11" t="s">
        <v>1682</v>
      </c>
      <c r="AF831" s="11"/>
      <c r="AG831" s="11" t="s">
        <v>1422</v>
      </c>
    </row>
    <row r="832" spans="4:33" ht="25.5" customHeight="1">
      <c r="D832" s="8">
        <v>820</v>
      </c>
      <c r="E832" s="8" t="s">
        <v>40</v>
      </c>
      <c r="F832" s="11">
        <v>1001299</v>
      </c>
      <c r="G832" s="11">
        <v>1</v>
      </c>
      <c r="H832" s="8" t="s">
        <v>1143</v>
      </c>
      <c r="I832" s="8">
        <v>1118</v>
      </c>
      <c r="J832" s="8" t="s">
        <v>1154</v>
      </c>
      <c r="K832" s="9">
        <v>45887</v>
      </c>
      <c r="L832" s="8" t="s">
        <v>1176</v>
      </c>
      <c r="M832" s="9">
        <v>45887</v>
      </c>
      <c r="N832" s="62" t="s">
        <v>1176</v>
      </c>
      <c r="O832" s="8">
        <v>908</v>
      </c>
      <c r="P832" s="10">
        <v>0.34100000000000003</v>
      </c>
      <c r="Q832" s="10" t="s">
        <v>51</v>
      </c>
      <c r="R832" s="8" t="s">
        <v>51</v>
      </c>
      <c r="S832" s="8" t="s">
        <v>8</v>
      </c>
      <c r="V832" s="9"/>
      <c r="Z832" s="9"/>
      <c r="AC832" s="11" t="s">
        <v>34</v>
      </c>
      <c r="AD832" s="11"/>
      <c r="AE832" s="11" t="s">
        <v>1682</v>
      </c>
      <c r="AF832" s="11"/>
      <c r="AG832" s="11" t="s">
        <v>1422</v>
      </c>
    </row>
    <row r="833" spans="4:33" ht="25.5" customHeight="1">
      <c r="D833" s="8">
        <v>821</v>
      </c>
      <c r="E833" s="8" t="s">
        <v>40</v>
      </c>
      <c r="F833" s="11">
        <v>1001300</v>
      </c>
      <c r="G833" s="11">
        <v>1</v>
      </c>
      <c r="H833" s="8" t="s">
        <v>222</v>
      </c>
      <c r="I833" s="8">
        <v>1114</v>
      </c>
      <c r="J833" s="8" t="s">
        <v>1150</v>
      </c>
      <c r="K833" s="9">
        <v>45887</v>
      </c>
      <c r="L833" s="8" t="s">
        <v>1176</v>
      </c>
      <c r="M833" s="9">
        <v>45887</v>
      </c>
      <c r="N833" s="62" t="s">
        <v>1176</v>
      </c>
      <c r="O833" s="8">
        <v>931</v>
      </c>
      <c r="P833" s="10">
        <v>0.35</v>
      </c>
      <c r="Q833" s="10" t="s">
        <v>50</v>
      </c>
      <c r="R833" s="8" t="s">
        <v>51</v>
      </c>
      <c r="S833" s="8" t="s">
        <v>7</v>
      </c>
      <c r="V833" s="9"/>
      <c r="Z833" s="9"/>
      <c r="AC833" s="11" t="s">
        <v>34</v>
      </c>
      <c r="AD833" s="11"/>
      <c r="AE833" s="11" t="s">
        <v>1682</v>
      </c>
      <c r="AF833" s="11"/>
      <c r="AG833" s="11" t="s">
        <v>1423</v>
      </c>
    </row>
    <row r="834" spans="4:33" ht="25.5" customHeight="1">
      <c r="D834" s="8">
        <v>822</v>
      </c>
      <c r="E834" s="8" t="s">
        <v>40</v>
      </c>
      <c r="F834" s="11">
        <v>1001301</v>
      </c>
      <c r="G834" s="11">
        <v>1</v>
      </c>
      <c r="H834" s="8" t="s">
        <v>140</v>
      </c>
      <c r="I834" s="8">
        <v>1116</v>
      </c>
      <c r="J834" s="8" t="s">
        <v>1152</v>
      </c>
      <c r="K834" s="9">
        <v>45889</v>
      </c>
      <c r="L834" s="8" t="s">
        <v>1176</v>
      </c>
      <c r="M834" s="9">
        <v>45889</v>
      </c>
      <c r="N834" s="62" t="s">
        <v>1176</v>
      </c>
      <c r="O834" s="8">
        <v>938</v>
      </c>
      <c r="P834" s="10">
        <v>0.49</v>
      </c>
      <c r="Q834" s="10" t="s">
        <v>51</v>
      </c>
      <c r="R834" s="8" t="s">
        <v>51</v>
      </c>
      <c r="S834" s="8" t="s">
        <v>8</v>
      </c>
      <c r="V834" s="9"/>
      <c r="Z834" s="9"/>
      <c r="AC834" s="11" t="s">
        <v>34</v>
      </c>
      <c r="AD834" s="11"/>
      <c r="AE834" s="11" t="s">
        <v>1682</v>
      </c>
      <c r="AF834" s="11"/>
      <c r="AG834" s="11" t="s">
        <v>1424</v>
      </c>
    </row>
    <row r="835" spans="4:33" ht="25.5" customHeight="1">
      <c r="D835" s="8">
        <v>823</v>
      </c>
      <c r="E835" s="8" t="s">
        <v>40</v>
      </c>
      <c r="F835" s="11">
        <v>1001302</v>
      </c>
      <c r="G835" s="11">
        <v>1</v>
      </c>
      <c r="H835" s="8" t="s">
        <v>141</v>
      </c>
      <c r="I835" s="8">
        <v>1117</v>
      </c>
      <c r="J835" s="8" t="s">
        <v>1153</v>
      </c>
      <c r="K835" s="9">
        <v>45889</v>
      </c>
      <c r="L835" s="8" t="s">
        <v>1176</v>
      </c>
      <c r="M835" s="9">
        <v>45889</v>
      </c>
      <c r="N835" s="62" t="s">
        <v>1176</v>
      </c>
      <c r="O835" s="8">
        <v>935</v>
      </c>
      <c r="P835" s="10">
        <v>0.55800000000000005</v>
      </c>
      <c r="Q835" s="10" t="s">
        <v>50</v>
      </c>
      <c r="R835" s="8" t="s">
        <v>51</v>
      </c>
      <c r="S835" s="8" t="s">
        <v>7</v>
      </c>
      <c r="T835" s="8" t="s">
        <v>7</v>
      </c>
      <c r="U835" s="8" t="s">
        <v>7</v>
      </c>
      <c r="V835" s="9">
        <v>45957</v>
      </c>
      <c r="W835" s="8" t="s">
        <v>1479</v>
      </c>
      <c r="X835" s="8" t="s">
        <v>1770</v>
      </c>
      <c r="Y835" s="8" t="s">
        <v>51</v>
      </c>
      <c r="Z835" s="9">
        <v>45958</v>
      </c>
      <c r="AA835" s="8" t="s">
        <v>1761</v>
      </c>
      <c r="AB835" s="8" t="s">
        <v>51</v>
      </c>
      <c r="AC835" s="11" t="s">
        <v>148</v>
      </c>
      <c r="AD835" s="11"/>
      <c r="AE835" s="11"/>
      <c r="AF835" s="11"/>
      <c r="AG835" s="11" t="s">
        <v>1637</v>
      </c>
    </row>
    <row r="836" spans="4:33" ht="25.5" customHeight="1">
      <c r="D836" s="8">
        <v>824</v>
      </c>
      <c r="E836" s="8" t="s">
        <v>40</v>
      </c>
      <c r="F836" s="11">
        <v>1001303</v>
      </c>
      <c r="G836" s="11">
        <v>1</v>
      </c>
      <c r="H836" s="8" t="s">
        <v>142</v>
      </c>
      <c r="I836" s="8">
        <v>1115</v>
      </c>
      <c r="J836" s="8" t="s">
        <v>1151</v>
      </c>
      <c r="K836" s="9">
        <v>45889</v>
      </c>
      <c r="L836" s="8" t="s">
        <v>1176</v>
      </c>
      <c r="M836" s="9">
        <v>45889</v>
      </c>
      <c r="N836" s="62" t="s">
        <v>1176</v>
      </c>
      <c r="O836" s="8">
        <v>937</v>
      </c>
      <c r="P836" s="10">
        <v>0.41399999999999998</v>
      </c>
      <c r="Q836" s="10" t="s">
        <v>50</v>
      </c>
      <c r="R836" s="8" t="s">
        <v>51</v>
      </c>
      <c r="S836" s="8" t="s">
        <v>7</v>
      </c>
      <c r="V836" s="9"/>
      <c r="Z836" s="9"/>
      <c r="AC836" s="11" t="s">
        <v>34</v>
      </c>
      <c r="AD836" s="11"/>
      <c r="AE836" s="11" t="s">
        <v>1682</v>
      </c>
      <c r="AF836" s="11"/>
      <c r="AG836" s="11" t="s">
        <v>1425</v>
      </c>
    </row>
    <row r="837" spans="4:33" ht="25.5" customHeight="1">
      <c r="D837" s="8">
        <v>825</v>
      </c>
      <c r="E837" s="8" t="s">
        <v>40</v>
      </c>
      <c r="F837" s="11">
        <v>1001304</v>
      </c>
      <c r="G837" s="11">
        <v>1</v>
      </c>
      <c r="H837" s="8" t="s">
        <v>1143</v>
      </c>
      <c r="I837" s="8">
        <v>1118</v>
      </c>
      <c r="J837" s="8" t="s">
        <v>1154</v>
      </c>
      <c r="K837" s="9">
        <v>45889</v>
      </c>
      <c r="L837" s="8" t="s">
        <v>1176</v>
      </c>
      <c r="M837" s="9">
        <v>45889</v>
      </c>
      <c r="N837" s="62" t="s">
        <v>1176</v>
      </c>
      <c r="O837" s="8">
        <v>912</v>
      </c>
      <c r="P837" s="10">
        <v>0.42599999999999999</v>
      </c>
      <c r="Q837" s="10" t="s">
        <v>50</v>
      </c>
      <c r="R837" s="8" t="s">
        <v>51</v>
      </c>
      <c r="S837" s="8" t="s">
        <v>7</v>
      </c>
      <c r="V837" s="9"/>
      <c r="Z837" s="9"/>
      <c r="AC837" s="11" t="s">
        <v>34</v>
      </c>
      <c r="AD837" s="11"/>
      <c r="AE837" s="11" t="s">
        <v>1682</v>
      </c>
      <c r="AF837" s="11"/>
      <c r="AG837" s="11" t="s">
        <v>1426</v>
      </c>
    </row>
    <row r="838" spans="4:33" ht="25.5" customHeight="1">
      <c r="D838" s="8">
        <v>826</v>
      </c>
      <c r="E838" s="8" t="s">
        <v>40</v>
      </c>
      <c r="F838" s="11">
        <v>1001305</v>
      </c>
      <c r="G838" s="11">
        <v>1</v>
      </c>
      <c r="H838" s="8" t="s">
        <v>222</v>
      </c>
      <c r="I838" s="8">
        <v>1114</v>
      </c>
      <c r="J838" s="8" t="s">
        <v>1150</v>
      </c>
      <c r="K838" s="9">
        <v>45889</v>
      </c>
      <c r="L838" s="8" t="s">
        <v>1176</v>
      </c>
      <c r="M838" s="9">
        <v>45889</v>
      </c>
      <c r="N838" s="62" t="s">
        <v>1176</v>
      </c>
      <c r="O838" s="8">
        <v>936</v>
      </c>
      <c r="P838" s="10">
        <v>0.39500000000000002</v>
      </c>
      <c r="Q838" s="10" t="s">
        <v>51</v>
      </c>
      <c r="R838" s="8" t="s">
        <v>51</v>
      </c>
      <c r="S838" s="8" t="s">
        <v>8</v>
      </c>
      <c r="V838" s="9"/>
      <c r="Z838" s="9"/>
      <c r="AC838" s="11" t="s">
        <v>34</v>
      </c>
      <c r="AD838" s="11"/>
      <c r="AE838" s="11" t="s">
        <v>1682</v>
      </c>
      <c r="AF838" s="11"/>
      <c r="AG838" s="11"/>
    </row>
    <row r="839" spans="4:33" ht="25.5" customHeight="1">
      <c r="D839" s="8">
        <v>827</v>
      </c>
      <c r="E839" s="8" t="s">
        <v>40</v>
      </c>
      <c r="F839" s="11">
        <v>1001306</v>
      </c>
      <c r="G839" s="11">
        <v>1</v>
      </c>
      <c r="H839" s="8" t="s">
        <v>140</v>
      </c>
      <c r="I839" s="8">
        <v>1116</v>
      </c>
      <c r="J839" s="8" t="s">
        <v>1152</v>
      </c>
      <c r="K839" s="9">
        <v>45891</v>
      </c>
      <c r="L839" s="8" t="s">
        <v>1176</v>
      </c>
      <c r="M839" s="9">
        <v>45891</v>
      </c>
      <c r="N839" s="62" t="s">
        <v>1176</v>
      </c>
      <c r="O839" s="8">
        <v>938</v>
      </c>
      <c r="P839" s="10">
        <v>0.436</v>
      </c>
      <c r="Q839" s="10" t="s">
        <v>51</v>
      </c>
      <c r="R839" s="8" t="s">
        <v>51</v>
      </c>
      <c r="S839" s="8" t="s">
        <v>8</v>
      </c>
      <c r="V839" s="9"/>
      <c r="Z839" s="9"/>
      <c r="AC839" s="11" t="s">
        <v>34</v>
      </c>
      <c r="AD839" s="11"/>
      <c r="AE839" s="11" t="s">
        <v>1682</v>
      </c>
      <c r="AF839" s="11"/>
      <c r="AG839" s="11" t="s">
        <v>1424</v>
      </c>
    </row>
    <row r="840" spans="4:33" ht="25.5" customHeight="1">
      <c r="D840" s="8">
        <v>828</v>
      </c>
      <c r="E840" s="8" t="s">
        <v>40</v>
      </c>
      <c r="F840" s="11">
        <v>1001307</v>
      </c>
      <c r="G840" s="11">
        <v>1</v>
      </c>
      <c r="H840" s="8" t="s">
        <v>141</v>
      </c>
      <c r="I840" s="8">
        <v>1117</v>
      </c>
      <c r="J840" s="8" t="s">
        <v>1153</v>
      </c>
      <c r="K840" s="9">
        <v>45891</v>
      </c>
      <c r="L840" s="8" t="s">
        <v>1176</v>
      </c>
      <c r="M840" s="9">
        <v>45891</v>
      </c>
      <c r="N840" s="62" t="s">
        <v>1176</v>
      </c>
      <c r="O840" s="8">
        <v>936</v>
      </c>
      <c r="P840" s="10">
        <v>0.51</v>
      </c>
      <c r="Q840" s="10" t="s">
        <v>51</v>
      </c>
      <c r="R840" s="8" t="s">
        <v>51</v>
      </c>
      <c r="S840" s="8" t="s">
        <v>8</v>
      </c>
      <c r="V840" s="9"/>
      <c r="Z840" s="9"/>
      <c r="AC840" s="11" t="s">
        <v>85</v>
      </c>
      <c r="AD840" s="11"/>
      <c r="AE840" s="11"/>
      <c r="AF840" s="11"/>
      <c r="AG840" s="11"/>
    </row>
    <row r="841" spans="4:33" ht="25.5" customHeight="1">
      <c r="D841" s="8">
        <v>829</v>
      </c>
      <c r="E841" s="8" t="s">
        <v>40</v>
      </c>
      <c r="F841" s="11">
        <v>1001308</v>
      </c>
      <c r="G841" s="11">
        <v>1</v>
      </c>
      <c r="H841" s="8" t="s">
        <v>142</v>
      </c>
      <c r="I841" s="8">
        <v>1115</v>
      </c>
      <c r="J841" s="8" t="s">
        <v>1151</v>
      </c>
      <c r="K841" s="9">
        <v>45891</v>
      </c>
      <c r="L841" s="8" t="s">
        <v>1176</v>
      </c>
      <c r="M841" s="9">
        <v>45891</v>
      </c>
      <c r="N841" s="62" t="s">
        <v>1176</v>
      </c>
      <c r="O841" s="8">
        <v>937</v>
      </c>
      <c r="P841" s="10">
        <v>0.38300000000000001</v>
      </c>
      <c r="Q841" s="10" t="s">
        <v>51</v>
      </c>
      <c r="R841" s="8" t="s">
        <v>51</v>
      </c>
      <c r="S841" s="8" t="s">
        <v>8</v>
      </c>
      <c r="V841" s="9"/>
      <c r="Z841" s="9"/>
      <c r="AC841" s="11" t="s">
        <v>34</v>
      </c>
      <c r="AD841" s="11"/>
      <c r="AE841" s="11" t="s">
        <v>1682</v>
      </c>
      <c r="AF841" s="11"/>
      <c r="AG841" s="11" t="s">
        <v>1424</v>
      </c>
    </row>
    <row r="842" spans="4:33" ht="25.5" customHeight="1">
      <c r="D842" s="8">
        <v>830</v>
      </c>
      <c r="E842" s="8" t="s">
        <v>40</v>
      </c>
      <c r="F842" s="11">
        <v>1001309</v>
      </c>
      <c r="G842" s="11">
        <v>1</v>
      </c>
      <c r="H842" s="8" t="s">
        <v>1143</v>
      </c>
      <c r="I842" s="8">
        <v>1118</v>
      </c>
      <c r="J842" s="8" t="s">
        <v>1154</v>
      </c>
      <c r="K842" s="9">
        <v>45891</v>
      </c>
      <c r="L842" s="8" t="s">
        <v>1176</v>
      </c>
      <c r="M842" s="9">
        <v>45891</v>
      </c>
      <c r="N842" s="62" t="s">
        <v>1176</v>
      </c>
      <c r="O842" s="8">
        <v>909</v>
      </c>
      <c r="P842" s="10">
        <v>0.45100000000000001</v>
      </c>
      <c r="Q842" s="10" t="s">
        <v>51</v>
      </c>
      <c r="R842" s="8" t="s">
        <v>51</v>
      </c>
      <c r="S842" s="8" t="s">
        <v>8</v>
      </c>
      <c r="V842" s="9"/>
      <c r="Z842" s="9"/>
      <c r="AC842" s="11" t="s">
        <v>34</v>
      </c>
      <c r="AD842" s="11"/>
      <c r="AE842" s="11" t="s">
        <v>1682</v>
      </c>
      <c r="AF842" s="11"/>
      <c r="AG842" s="11" t="s">
        <v>1424</v>
      </c>
    </row>
    <row r="843" spans="4:33" ht="25.5" customHeight="1">
      <c r="D843" s="8">
        <v>831</v>
      </c>
      <c r="E843" s="8" t="s">
        <v>40</v>
      </c>
      <c r="F843" s="11">
        <v>1001310</v>
      </c>
      <c r="G843" s="11">
        <v>1</v>
      </c>
      <c r="H843" s="8" t="s">
        <v>222</v>
      </c>
      <c r="I843" s="8">
        <v>1114</v>
      </c>
      <c r="J843" s="8" t="s">
        <v>1150</v>
      </c>
      <c r="K843" s="9">
        <v>45891</v>
      </c>
      <c r="L843" s="8" t="s">
        <v>1176</v>
      </c>
      <c r="M843" s="9">
        <v>45891</v>
      </c>
      <c r="N843" s="62" t="s">
        <v>1176</v>
      </c>
      <c r="O843" s="8">
        <v>934</v>
      </c>
      <c r="P843" s="10">
        <v>0.35199999999999998</v>
      </c>
      <c r="Q843" s="10" t="s">
        <v>51</v>
      </c>
      <c r="R843" s="8" t="s">
        <v>51</v>
      </c>
      <c r="S843" s="8" t="s">
        <v>8</v>
      </c>
      <c r="V843" s="9"/>
      <c r="Z843" s="9"/>
      <c r="AC843" s="11" t="s">
        <v>34</v>
      </c>
      <c r="AD843" s="11"/>
      <c r="AE843" s="11" t="s">
        <v>1682</v>
      </c>
      <c r="AF843" s="11"/>
      <c r="AG843" s="11"/>
    </row>
    <row r="844" spans="4:33" ht="25.5" customHeight="1">
      <c r="D844" s="8">
        <v>832</v>
      </c>
      <c r="E844" s="8" t="s">
        <v>40</v>
      </c>
      <c r="F844" s="11">
        <v>1001311</v>
      </c>
      <c r="G844" s="11">
        <v>1</v>
      </c>
      <c r="H844" s="8" t="s">
        <v>140</v>
      </c>
      <c r="I844" s="8">
        <v>1116</v>
      </c>
      <c r="J844" s="8" t="s">
        <v>1152</v>
      </c>
      <c r="K844" s="9">
        <v>45894</v>
      </c>
      <c r="L844" s="8" t="s">
        <v>1176</v>
      </c>
      <c r="M844" s="9">
        <v>45894</v>
      </c>
      <c r="N844" s="62" t="s">
        <v>1176</v>
      </c>
      <c r="O844" s="8">
        <v>941</v>
      </c>
      <c r="P844" s="10">
        <v>0.53700000000000003</v>
      </c>
      <c r="Q844" s="10" t="s">
        <v>51</v>
      </c>
      <c r="R844" s="8" t="s">
        <v>51</v>
      </c>
      <c r="S844" s="8" t="s">
        <v>8</v>
      </c>
      <c r="V844" s="9"/>
      <c r="Z844" s="9"/>
      <c r="AC844" s="11" t="s">
        <v>34</v>
      </c>
      <c r="AD844" s="11"/>
      <c r="AE844" s="11" t="s">
        <v>1682</v>
      </c>
      <c r="AF844" s="11"/>
      <c r="AG844" s="11"/>
    </row>
    <row r="845" spans="4:33" ht="25.5" customHeight="1">
      <c r="D845" s="8">
        <v>833</v>
      </c>
      <c r="E845" s="8" t="s">
        <v>40</v>
      </c>
      <c r="F845" s="11">
        <v>1001312</v>
      </c>
      <c r="G845" s="11">
        <v>1</v>
      </c>
      <c r="H845" s="8" t="s">
        <v>141</v>
      </c>
      <c r="I845" s="8">
        <v>1117</v>
      </c>
      <c r="J845" s="8" t="s">
        <v>1153</v>
      </c>
      <c r="K845" s="9">
        <v>45894</v>
      </c>
      <c r="L845" s="8" t="s">
        <v>1176</v>
      </c>
      <c r="M845" s="9">
        <v>45894</v>
      </c>
      <c r="N845" s="62" t="s">
        <v>1176</v>
      </c>
      <c r="O845" s="8">
        <v>943</v>
      </c>
      <c r="P845" s="10">
        <v>0.48199999999999998</v>
      </c>
      <c r="Q845" s="10" t="s">
        <v>50</v>
      </c>
      <c r="R845" s="8" t="s">
        <v>51</v>
      </c>
      <c r="S845" s="8" t="s">
        <v>7</v>
      </c>
      <c r="T845" s="8" t="s">
        <v>7</v>
      </c>
      <c r="U845" s="8" t="s">
        <v>7</v>
      </c>
      <c r="V845" s="9">
        <v>45957</v>
      </c>
      <c r="W845" s="8" t="s">
        <v>1479</v>
      </c>
      <c r="X845" s="8" t="s">
        <v>1770</v>
      </c>
      <c r="Y845" s="8" t="s">
        <v>51</v>
      </c>
      <c r="Z845" s="9">
        <v>45958</v>
      </c>
      <c r="AA845" s="8" t="s">
        <v>1761</v>
      </c>
      <c r="AB845" s="8" t="s">
        <v>51</v>
      </c>
      <c r="AC845" s="11" t="s">
        <v>148</v>
      </c>
      <c r="AD845" s="11"/>
      <c r="AE845" s="11"/>
      <c r="AF845" s="11"/>
      <c r="AG845" s="11" t="s">
        <v>1627</v>
      </c>
    </row>
    <row r="846" spans="4:33" ht="25.5" customHeight="1">
      <c r="D846" s="8">
        <v>834</v>
      </c>
      <c r="E846" s="8" t="s">
        <v>40</v>
      </c>
      <c r="F846" s="11">
        <v>1001313</v>
      </c>
      <c r="G846" s="11">
        <v>1</v>
      </c>
      <c r="H846" s="8" t="s">
        <v>142</v>
      </c>
      <c r="I846" s="8">
        <v>1120</v>
      </c>
      <c r="J846" s="8" t="s">
        <v>1156</v>
      </c>
      <c r="K846" s="9">
        <v>45894</v>
      </c>
      <c r="L846" s="8" t="s">
        <v>1176</v>
      </c>
      <c r="M846" s="9">
        <v>45894</v>
      </c>
      <c r="N846" s="62" t="s">
        <v>1176</v>
      </c>
      <c r="O846" s="8">
        <v>928</v>
      </c>
      <c r="P846" s="10">
        <v>0.40500000000000003</v>
      </c>
      <c r="Q846" s="10" t="s">
        <v>51</v>
      </c>
      <c r="R846" s="8" t="s">
        <v>51</v>
      </c>
      <c r="S846" s="8" t="s">
        <v>8</v>
      </c>
      <c r="V846" s="9"/>
      <c r="Z846" s="9"/>
      <c r="AC846" s="11" t="s">
        <v>34</v>
      </c>
      <c r="AD846" s="11"/>
      <c r="AE846" s="11" t="s">
        <v>1682</v>
      </c>
      <c r="AF846" s="11"/>
      <c r="AG846" s="11" t="s">
        <v>1424</v>
      </c>
    </row>
    <row r="847" spans="4:33" ht="25.5" customHeight="1">
      <c r="D847" s="8">
        <v>835</v>
      </c>
      <c r="E847" s="8" t="s">
        <v>40</v>
      </c>
      <c r="F847" s="11">
        <v>1001314</v>
      </c>
      <c r="G847" s="11">
        <v>1</v>
      </c>
      <c r="H847" s="8" t="s">
        <v>1143</v>
      </c>
      <c r="I847" s="8">
        <v>1118</v>
      </c>
      <c r="J847" s="8" t="s">
        <v>1154</v>
      </c>
      <c r="K847" s="9">
        <v>45894</v>
      </c>
      <c r="L847" s="8" t="s">
        <v>1176</v>
      </c>
      <c r="M847" s="9">
        <v>45894</v>
      </c>
      <c r="N847" s="62" t="s">
        <v>1176</v>
      </c>
      <c r="O847" s="8">
        <v>915</v>
      </c>
      <c r="P847" s="10">
        <v>0.372</v>
      </c>
      <c r="Q847" s="10" t="s">
        <v>50</v>
      </c>
      <c r="R847" s="8" t="s">
        <v>51</v>
      </c>
      <c r="S847" s="8" t="s">
        <v>7</v>
      </c>
      <c r="V847" s="9"/>
      <c r="Z847" s="9"/>
      <c r="AC847" s="11" t="s">
        <v>34</v>
      </c>
      <c r="AD847" s="11"/>
      <c r="AE847" s="11" t="s">
        <v>1682</v>
      </c>
      <c r="AF847" s="11"/>
      <c r="AG847" s="11" t="s">
        <v>1472</v>
      </c>
    </row>
    <row r="848" spans="4:33" ht="25.5" customHeight="1">
      <c r="D848" s="8">
        <v>836</v>
      </c>
      <c r="E848" s="8" t="s">
        <v>40</v>
      </c>
      <c r="F848" s="11">
        <v>1001315</v>
      </c>
      <c r="G848" s="11">
        <v>1</v>
      </c>
      <c r="H848" s="8" t="s">
        <v>222</v>
      </c>
      <c r="I848" s="8">
        <v>1119</v>
      </c>
      <c r="J848" s="8" t="s">
        <v>1155</v>
      </c>
      <c r="K848" s="9">
        <v>45894</v>
      </c>
      <c r="L848" s="8" t="s">
        <v>1176</v>
      </c>
      <c r="M848" s="9">
        <v>45894</v>
      </c>
      <c r="N848" s="62" t="s">
        <v>1176</v>
      </c>
      <c r="O848" s="8">
        <v>916</v>
      </c>
      <c r="P848" s="10">
        <v>0.378</v>
      </c>
      <c r="Q848" s="10" t="s">
        <v>50</v>
      </c>
      <c r="R848" s="8" t="s">
        <v>51</v>
      </c>
      <c r="S848" s="8" t="s">
        <v>7</v>
      </c>
      <c r="V848" s="9"/>
      <c r="Z848" s="9"/>
      <c r="AC848" s="11" t="s">
        <v>34</v>
      </c>
      <c r="AD848" s="11"/>
      <c r="AE848" s="11" t="s">
        <v>1682</v>
      </c>
      <c r="AF848" s="11"/>
      <c r="AG848" s="11" t="s">
        <v>1471</v>
      </c>
    </row>
    <row r="849" spans="4:33" ht="25.5" customHeight="1">
      <c r="D849" s="8">
        <v>837</v>
      </c>
      <c r="E849" s="8" t="s">
        <v>40</v>
      </c>
      <c r="F849" s="11">
        <v>1001316</v>
      </c>
      <c r="G849" s="11">
        <v>1</v>
      </c>
      <c r="H849" s="8" t="s">
        <v>140</v>
      </c>
      <c r="I849" s="8">
        <v>1116</v>
      </c>
      <c r="J849" s="8" t="s">
        <v>1152</v>
      </c>
      <c r="K849" s="9">
        <v>45896</v>
      </c>
      <c r="L849" s="8" t="s">
        <v>1176</v>
      </c>
      <c r="M849" s="9">
        <v>45896</v>
      </c>
      <c r="N849" s="62" t="s">
        <v>1176</v>
      </c>
      <c r="O849" s="8">
        <v>944</v>
      </c>
      <c r="P849" s="10">
        <v>0.497</v>
      </c>
      <c r="Q849" s="10" t="s">
        <v>51</v>
      </c>
      <c r="R849" s="8" t="s">
        <v>51</v>
      </c>
      <c r="S849" s="8" t="s">
        <v>8</v>
      </c>
      <c r="V849" s="9"/>
      <c r="Z849" s="9"/>
      <c r="AC849" s="11" t="s">
        <v>34</v>
      </c>
      <c r="AD849" s="11"/>
      <c r="AE849" s="11" t="s">
        <v>1682</v>
      </c>
      <c r="AF849" s="11"/>
      <c r="AG849" s="11" t="s">
        <v>1473</v>
      </c>
    </row>
    <row r="850" spans="4:33" ht="25.5" customHeight="1">
      <c r="D850" s="8">
        <v>838</v>
      </c>
      <c r="E850" s="8" t="s">
        <v>40</v>
      </c>
      <c r="F850" s="11">
        <v>1001317</v>
      </c>
      <c r="G850" s="11">
        <v>1</v>
      </c>
      <c r="H850" s="8" t="s">
        <v>141</v>
      </c>
      <c r="I850" s="8">
        <v>1117</v>
      </c>
      <c r="J850" s="8" t="s">
        <v>1153</v>
      </c>
      <c r="K850" s="9">
        <v>45896</v>
      </c>
      <c r="L850" s="8" t="s">
        <v>1176</v>
      </c>
      <c r="M850" s="9">
        <v>45896</v>
      </c>
      <c r="N850" s="62" t="s">
        <v>1176</v>
      </c>
      <c r="O850" s="8">
        <v>940</v>
      </c>
      <c r="P850" s="10">
        <v>0.53200000000000003</v>
      </c>
      <c r="Q850" s="10" t="s">
        <v>50</v>
      </c>
      <c r="R850" s="8" t="s">
        <v>51</v>
      </c>
      <c r="S850" s="8" t="s">
        <v>7</v>
      </c>
      <c r="T850" s="8" t="s">
        <v>7</v>
      </c>
      <c r="U850" s="8" t="s">
        <v>7</v>
      </c>
      <c r="V850" s="9">
        <v>45957</v>
      </c>
      <c r="W850" s="8" t="s">
        <v>1479</v>
      </c>
      <c r="X850" s="8" t="s">
        <v>1770</v>
      </c>
      <c r="Y850" s="8" t="s">
        <v>51</v>
      </c>
      <c r="Z850" s="9">
        <v>45958</v>
      </c>
      <c r="AA850" s="8" t="s">
        <v>1761</v>
      </c>
      <c r="AB850" s="8" t="s">
        <v>51</v>
      </c>
      <c r="AC850" s="11" t="s">
        <v>148</v>
      </c>
      <c r="AD850" s="11"/>
      <c r="AE850" s="11"/>
      <c r="AF850" s="11"/>
      <c r="AG850" s="11" t="s">
        <v>1639</v>
      </c>
    </row>
    <row r="851" spans="4:33" ht="25.5" customHeight="1">
      <c r="D851" s="8">
        <v>839</v>
      </c>
      <c r="E851" s="8" t="s">
        <v>40</v>
      </c>
      <c r="F851" s="11">
        <v>1001318</v>
      </c>
      <c r="G851" s="11">
        <v>1</v>
      </c>
      <c r="H851" s="8" t="s">
        <v>142</v>
      </c>
      <c r="I851" s="8">
        <v>1120</v>
      </c>
      <c r="J851" s="8" t="s">
        <v>1156</v>
      </c>
      <c r="K851" s="9">
        <v>45896</v>
      </c>
      <c r="L851" s="8" t="s">
        <v>1176</v>
      </c>
      <c r="M851" s="9">
        <v>45896</v>
      </c>
      <c r="N851" s="62" t="s">
        <v>1176</v>
      </c>
      <c r="O851" s="8">
        <v>931</v>
      </c>
      <c r="P851" s="10">
        <v>0.36399999999999999</v>
      </c>
      <c r="Q851" s="10" t="s">
        <v>50</v>
      </c>
      <c r="R851" s="8" t="s">
        <v>51</v>
      </c>
      <c r="S851" s="8" t="s">
        <v>7</v>
      </c>
      <c r="V851" s="9"/>
      <c r="Z851" s="9"/>
      <c r="AC851" s="11" t="s">
        <v>34</v>
      </c>
      <c r="AD851" s="11"/>
      <c r="AE851" s="11" t="s">
        <v>1682</v>
      </c>
      <c r="AF851" s="11"/>
      <c r="AG851" s="11" t="s">
        <v>441</v>
      </c>
    </row>
    <row r="852" spans="4:33" ht="25.5" customHeight="1">
      <c r="D852" s="8">
        <v>840</v>
      </c>
      <c r="E852" s="8" t="s">
        <v>40</v>
      </c>
      <c r="F852" s="11">
        <v>1001319</v>
      </c>
      <c r="G852" s="11">
        <v>1</v>
      </c>
      <c r="H852" s="8" t="s">
        <v>1143</v>
      </c>
      <c r="I852" s="8">
        <v>1118</v>
      </c>
      <c r="J852" s="8" t="s">
        <v>1154</v>
      </c>
      <c r="K852" s="9">
        <v>45896</v>
      </c>
      <c r="L852" s="8" t="s">
        <v>1176</v>
      </c>
      <c r="M852" s="9">
        <v>45896</v>
      </c>
      <c r="N852" s="62" t="s">
        <v>1176</v>
      </c>
      <c r="O852" s="8">
        <v>921</v>
      </c>
      <c r="P852" s="10">
        <v>0.38</v>
      </c>
      <c r="Q852" s="10" t="s">
        <v>50</v>
      </c>
      <c r="R852" s="8" t="s">
        <v>51</v>
      </c>
      <c r="S852" s="8" t="s">
        <v>7</v>
      </c>
      <c r="V852" s="9"/>
      <c r="Z852" s="9"/>
      <c r="AC852" s="11" t="s">
        <v>34</v>
      </c>
      <c r="AD852" s="11"/>
      <c r="AE852" s="11" t="s">
        <v>1682</v>
      </c>
      <c r="AF852" s="11"/>
      <c r="AG852" s="11" t="s">
        <v>1400</v>
      </c>
    </row>
    <row r="853" spans="4:33" ht="25.5" customHeight="1">
      <c r="D853" s="8">
        <v>841</v>
      </c>
      <c r="E853" s="8" t="s">
        <v>40</v>
      </c>
      <c r="F853" s="11">
        <v>1001320</v>
      </c>
      <c r="G853" s="11">
        <v>1</v>
      </c>
      <c r="H853" s="8" t="s">
        <v>222</v>
      </c>
      <c r="I853" s="8">
        <v>1119</v>
      </c>
      <c r="J853" s="8" t="s">
        <v>1155</v>
      </c>
      <c r="K853" s="9">
        <v>45896</v>
      </c>
      <c r="L853" s="8" t="s">
        <v>1176</v>
      </c>
      <c r="M853" s="9">
        <v>45896</v>
      </c>
      <c r="N853" s="62" t="s">
        <v>1176</v>
      </c>
      <c r="O853" s="8">
        <v>925</v>
      </c>
      <c r="P853" s="10">
        <v>0.372</v>
      </c>
      <c r="Q853" s="10" t="s">
        <v>50</v>
      </c>
      <c r="R853" s="8" t="s">
        <v>51</v>
      </c>
      <c r="S853" s="8" t="s">
        <v>7</v>
      </c>
      <c r="V853" s="9"/>
      <c r="Z853" s="9"/>
      <c r="AC853" s="11" t="s">
        <v>34</v>
      </c>
      <c r="AD853" s="11"/>
      <c r="AE853" s="11" t="s">
        <v>1682</v>
      </c>
      <c r="AF853" s="11"/>
      <c r="AG853" s="11" t="s">
        <v>1475</v>
      </c>
    </row>
    <row r="854" spans="4:33" ht="25.5" customHeight="1">
      <c r="D854" s="8">
        <v>842</v>
      </c>
      <c r="E854" s="8" t="s">
        <v>40</v>
      </c>
      <c r="F854" s="11">
        <v>1001321</v>
      </c>
      <c r="G854" s="11">
        <v>1</v>
      </c>
      <c r="H854" s="8" t="s">
        <v>140</v>
      </c>
      <c r="I854" s="8">
        <v>1121</v>
      </c>
      <c r="J854" s="8" t="s">
        <v>1157</v>
      </c>
      <c r="K854" s="9">
        <v>45898</v>
      </c>
      <c r="L854" s="8" t="s">
        <v>1176</v>
      </c>
      <c r="M854" s="9">
        <v>45898</v>
      </c>
      <c r="N854" s="62" t="s">
        <v>1176</v>
      </c>
      <c r="O854" s="8">
        <v>937</v>
      </c>
      <c r="P854" s="10">
        <v>0.48399999999999999</v>
      </c>
      <c r="Q854" s="10" t="s">
        <v>51</v>
      </c>
      <c r="R854" s="8" t="s">
        <v>51</v>
      </c>
      <c r="S854" s="8" t="s">
        <v>7</v>
      </c>
      <c r="T854" s="8" t="s">
        <v>7</v>
      </c>
      <c r="U854" s="8" t="s">
        <v>7</v>
      </c>
      <c r="V854" s="9">
        <v>45957</v>
      </c>
      <c r="W854" s="8" t="s">
        <v>1479</v>
      </c>
      <c r="X854" s="8" t="s">
        <v>1770</v>
      </c>
      <c r="Y854" s="8" t="s">
        <v>51</v>
      </c>
      <c r="Z854" s="9">
        <v>45958</v>
      </c>
      <c r="AA854" s="8" t="s">
        <v>1761</v>
      </c>
      <c r="AB854" s="8" t="s">
        <v>51</v>
      </c>
      <c r="AC854" s="11" t="s">
        <v>148</v>
      </c>
      <c r="AD854" s="11"/>
      <c r="AE854" s="11"/>
      <c r="AF854" s="11"/>
      <c r="AG854" s="11" t="s">
        <v>1633</v>
      </c>
    </row>
    <row r="855" spans="4:33" ht="25.5" customHeight="1">
      <c r="D855" s="8">
        <v>843</v>
      </c>
      <c r="E855" s="8" t="s">
        <v>40</v>
      </c>
      <c r="F855" s="11">
        <v>1001322</v>
      </c>
      <c r="G855" s="11">
        <v>1</v>
      </c>
      <c r="H855" s="8" t="s">
        <v>141</v>
      </c>
      <c r="I855" s="8">
        <v>1117</v>
      </c>
      <c r="J855" s="8" t="s">
        <v>1153</v>
      </c>
      <c r="K855" s="9">
        <v>45898</v>
      </c>
      <c r="L855" s="8" t="s">
        <v>1176</v>
      </c>
      <c r="M855" s="9">
        <v>45898</v>
      </c>
      <c r="N855" s="62" t="s">
        <v>1176</v>
      </c>
      <c r="O855" s="8">
        <v>937</v>
      </c>
      <c r="P855" s="10">
        <v>0.51300000000000001</v>
      </c>
      <c r="Q855" s="10" t="s">
        <v>51</v>
      </c>
      <c r="R855" s="8" t="s">
        <v>51</v>
      </c>
      <c r="S855" s="8" t="s">
        <v>8</v>
      </c>
      <c r="T855" s="8" t="s">
        <v>7</v>
      </c>
      <c r="U855" s="8" t="s">
        <v>7</v>
      </c>
      <c r="V855" s="9">
        <v>45957</v>
      </c>
      <c r="W855" s="8" t="s">
        <v>1479</v>
      </c>
      <c r="X855" s="8" t="s">
        <v>1770</v>
      </c>
      <c r="Y855" s="8" t="s">
        <v>51</v>
      </c>
      <c r="Z855" s="9">
        <v>45958</v>
      </c>
      <c r="AA855" s="8" t="s">
        <v>1761</v>
      </c>
      <c r="AB855" s="8" t="s">
        <v>51</v>
      </c>
      <c r="AC855" s="11" t="s">
        <v>148</v>
      </c>
      <c r="AD855" s="11"/>
      <c r="AE855" s="11"/>
      <c r="AF855" s="11"/>
      <c r="AG855" s="11" t="s">
        <v>1786</v>
      </c>
    </row>
    <row r="856" spans="4:33" ht="25.5" customHeight="1">
      <c r="D856" s="8">
        <v>844</v>
      </c>
      <c r="E856" s="8" t="s">
        <v>40</v>
      </c>
      <c r="F856" s="11">
        <v>1001323</v>
      </c>
      <c r="G856" s="11">
        <v>1</v>
      </c>
      <c r="H856" s="8" t="s">
        <v>142</v>
      </c>
      <c r="I856" s="8">
        <v>1120</v>
      </c>
      <c r="J856" s="8" t="s">
        <v>1156</v>
      </c>
      <c r="K856" s="9">
        <v>45898</v>
      </c>
      <c r="L856" s="8" t="s">
        <v>1176</v>
      </c>
      <c r="M856" s="9">
        <v>45898</v>
      </c>
      <c r="N856" s="62" t="s">
        <v>1176</v>
      </c>
      <c r="O856" s="8">
        <v>932</v>
      </c>
      <c r="P856" s="10">
        <v>0.40200000000000002</v>
      </c>
      <c r="Q856" s="10" t="s">
        <v>50</v>
      </c>
      <c r="R856" s="8" t="s">
        <v>51</v>
      </c>
      <c r="S856" s="8" t="s">
        <v>7</v>
      </c>
      <c r="T856" s="8" t="s">
        <v>7</v>
      </c>
      <c r="U856" s="8" t="s">
        <v>7</v>
      </c>
      <c r="V856" s="9">
        <v>45957</v>
      </c>
      <c r="W856" s="8" t="s">
        <v>1479</v>
      </c>
      <c r="X856" s="8" t="s">
        <v>1770</v>
      </c>
      <c r="Y856" s="8" t="s">
        <v>51</v>
      </c>
      <c r="Z856" s="9">
        <v>45958</v>
      </c>
      <c r="AA856" s="8" t="s">
        <v>1761</v>
      </c>
      <c r="AB856" s="8" t="s">
        <v>51</v>
      </c>
      <c r="AC856" s="11" t="s">
        <v>148</v>
      </c>
      <c r="AD856" s="11"/>
      <c r="AE856" s="11"/>
      <c r="AF856" s="11"/>
      <c r="AG856" s="11" t="s">
        <v>1633</v>
      </c>
    </row>
    <row r="857" spans="4:33" ht="25.5" customHeight="1">
      <c r="D857" s="8">
        <v>845</v>
      </c>
      <c r="E857" s="8" t="s">
        <v>40</v>
      </c>
      <c r="F857" s="11">
        <v>1001324</v>
      </c>
      <c r="G857" s="11">
        <v>1</v>
      </c>
      <c r="H857" s="8" t="s">
        <v>1143</v>
      </c>
      <c r="I857" s="8">
        <v>1118</v>
      </c>
      <c r="J857" s="8" t="s">
        <v>1154</v>
      </c>
      <c r="K857" s="9">
        <v>45898</v>
      </c>
      <c r="L857" s="8" t="s">
        <v>1176</v>
      </c>
      <c r="M857" s="9">
        <v>45898</v>
      </c>
      <c r="N857" s="62" t="s">
        <v>1176</v>
      </c>
      <c r="O857" s="8">
        <v>921</v>
      </c>
      <c r="P857" s="10">
        <v>0.33100000000000002</v>
      </c>
      <c r="Q857" s="10" t="s">
        <v>51</v>
      </c>
      <c r="R857" s="8" t="s">
        <v>51</v>
      </c>
      <c r="S857" s="8" t="s">
        <v>8</v>
      </c>
      <c r="V857" s="9"/>
      <c r="Z857" s="9"/>
      <c r="AC857" s="11" t="s">
        <v>34</v>
      </c>
      <c r="AD857" s="11"/>
      <c r="AE857" s="11" t="s">
        <v>1682</v>
      </c>
      <c r="AF857" s="11"/>
      <c r="AG857" s="11" t="s">
        <v>1477</v>
      </c>
    </row>
    <row r="858" spans="4:33" ht="25.5" customHeight="1">
      <c r="D858" s="8">
        <v>846</v>
      </c>
      <c r="E858" s="8" t="s">
        <v>40</v>
      </c>
      <c r="F858" s="11">
        <v>1001325</v>
      </c>
      <c r="G858" s="11">
        <v>1</v>
      </c>
      <c r="H858" s="8" t="s">
        <v>222</v>
      </c>
      <c r="I858" s="8">
        <v>1119</v>
      </c>
      <c r="J858" s="8" t="s">
        <v>1155</v>
      </c>
      <c r="K858" s="9">
        <v>45898</v>
      </c>
      <c r="L858" s="8" t="s">
        <v>1176</v>
      </c>
      <c r="M858" s="9">
        <v>45898</v>
      </c>
      <c r="N858" s="62" t="s">
        <v>1176</v>
      </c>
      <c r="O858" s="8">
        <v>926</v>
      </c>
      <c r="P858" s="10">
        <v>0.32900000000000001</v>
      </c>
      <c r="Q858" s="10" t="s">
        <v>51</v>
      </c>
      <c r="R858" s="8" t="s">
        <v>51</v>
      </c>
      <c r="S858" s="8" t="s">
        <v>8</v>
      </c>
      <c r="V858" s="9"/>
      <c r="Z858" s="9"/>
      <c r="AC858" s="11" t="s">
        <v>34</v>
      </c>
      <c r="AD858" s="11"/>
      <c r="AE858" s="11" t="s">
        <v>1682</v>
      </c>
      <c r="AF858" s="11"/>
      <c r="AG858" s="11"/>
    </row>
    <row r="859" spans="4:33" ht="25.5" customHeight="1">
      <c r="D859" s="8">
        <v>847</v>
      </c>
      <c r="E859" s="8" t="s">
        <v>40</v>
      </c>
      <c r="F859" s="11">
        <v>1001326</v>
      </c>
      <c r="G859" s="11">
        <v>1</v>
      </c>
      <c r="H859" s="8" t="s">
        <v>140</v>
      </c>
      <c r="I859" s="8">
        <v>1121</v>
      </c>
      <c r="J859" s="8" t="s">
        <v>1157</v>
      </c>
      <c r="K859" s="9">
        <v>45901</v>
      </c>
      <c r="L859" s="8" t="s">
        <v>1478</v>
      </c>
      <c r="M859" s="9">
        <v>45901</v>
      </c>
      <c r="N859" s="62" t="s">
        <v>1478</v>
      </c>
      <c r="O859" s="8">
        <v>938</v>
      </c>
      <c r="P859" s="10">
        <v>0.47499999999999998</v>
      </c>
      <c r="Q859" s="10" t="s">
        <v>50</v>
      </c>
      <c r="R859" s="8" t="s">
        <v>51</v>
      </c>
      <c r="S859" s="8" t="s">
        <v>7</v>
      </c>
      <c r="T859" s="8" t="s">
        <v>7</v>
      </c>
      <c r="U859" s="8" t="s">
        <v>7</v>
      </c>
      <c r="V859" s="9">
        <v>45957</v>
      </c>
      <c r="W859" s="8" t="s">
        <v>1479</v>
      </c>
      <c r="X859" s="8" t="s">
        <v>1770</v>
      </c>
      <c r="Y859" s="8" t="s">
        <v>51</v>
      </c>
      <c r="Z859" s="9">
        <v>45958</v>
      </c>
      <c r="AA859" s="8" t="s">
        <v>1761</v>
      </c>
      <c r="AB859" s="8" t="s">
        <v>51</v>
      </c>
      <c r="AC859" s="11" t="s">
        <v>148</v>
      </c>
      <c r="AD859" s="11"/>
      <c r="AE859" s="11"/>
      <c r="AF859" s="11"/>
      <c r="AG859" s="11" t="s">
        <v>1633</v>
      </c>
    </row>
    <row r="860" spans="4:33" ht="25.5" customHeight="1">
      <c r="D860" s="8">
        <v>848</v>
      </c>
      <c r="E860" s="8" t="s">
        <v>40</v>
      </c>
      <c r="F860" s="11">
        <v>1001327</v>
      </c>
      <c r="G860" s="11">
        <v>1</v>
      </c>
      <c r="H860" s="8" t="s">
        <v>141</v>
      </c>
      <c r="I860" s="8">
        <v>1117</v>
      </c>
      <c r="J860" s="8" t="s">
        <v>1153</v>
      </c>
      <c r="K860" s="9">
        <v>45901</v>
      </c>
      <c r="L860" s="8" t="s">
        <v>1478</v>
      </c>
      <c r="M860" s="9">
        <v>45901</v>
      </c>
      <c r="N860" s="62" t="s">
        <v>1478</v>
      </c>
      <c r="O860" s="8">
        <v>939</v>
      </c>
      <c r="P860" s="10">
        <v>2</v>
      </c>
      <c r="Q860" s="10" t="s">
        <v>50</v>
      </c>
      <c r="R860" s="8" t="s">
        <v>51</v>
      </c>
      <c r="S860" s="8" t="s">
        <v>7</v>
      </c>
      <c r="T860" s="8" t="s">
        <v>7</v>
      </c>
      <c r="U860" s="8" t="s">
        <v>7</v>
      </c>
      <c r="V860" s="9">
        <v>45957</v>
      </c>
      <c r="W860" s="8" t="s">
        <v>1479</v>
      </c>
      <c r="X860" s="8" t="s">
        <v>1770</v>
      </c>
      <c r="Y860" s="8" t="s">
        <v>51</v>
      </c>
      <c r="Z860" s="9">
        <v>45958</v>
      </c>
      <c r="AA860" s="8" t="s">
        <v>1761</v>
      </c>
      <c r="AB860" s="8" t="s">
        <v>51</v>
      </c>
      <c r="AC860" s="11" t="s">
        <v>148</v>
      </c>
      <c r="AD860" s="11"/>
      <c r="AE860" s="11"/>
      <c r="AF860" s="11"/>
      <c r="AG860" s="11" t="s">
        <v>1790</v>
      </c>
    </row>
    <row r="861" spans="4:33" ht="25.5" customHeight="1">
      <c r="D861" s="8">
        <v>849</v>
      </c>
      <c r="E861" s="8" t="s">
        <v>40</v>
      </c>
      <c r="F861" s="11">
        <v>1001328</v>
      </c>
      <c r="G861" s="11">
        <v>1</v>
      </c>
      <c r="H861" s="8" t="s">
        <v>142</v>
      </c>
      <c r="I861" s="8">
        <v>1120</v>
      </c>
      <c r="J861" s="8" t="s">
        <v>1156</v>
      </c>
      <c r="K861" s="9">
        <v>45901</v>
      </c>
      <c r="L861" s="8" t="s">
        <v>1478</v>
      </c>
      <c r="M861" s="9">
        <v>45901</v>
      </c>
      <c r="N861" s="62" t="s">
        <v>1478</v>
      </c>
      <c r="O861" s="8">
        <v>933</v>
      </c>
      <c r="P861" s="10">
        <v>0.372</v>
      </c>
      <c r="Q861" s="10" t="s">
        <v>51</v>
      </c>
      <c r="R861" s="8" t="s">
        <v>51</v>
      </c>
      <c r="S861" s="8" t="s">
        <v>7</v>
      </c>
      <c r="T861" s="8" t="s">
        <v>7</v>
      </c>
      <c r="U861" s="8" t="s">
        <v>7</v>
      </c>
      <c r="V861" s="9">
        <v>45957</v>
      </c>
      <c r="W861" s="8" t="s">
        <v>1479</v>
      </c>
      <c r="X861" s="8" t="s">
        <v>1770</v>
      </c>
      <c r="Y861" s="8" t="s">
        <v>51</v>
      </c>
      <c r="Z861" s="9">
        <v>45958</v>
      </c>
      <c r="AA861" s="8" t="s">
        <v>1761</v>
      </c>
      <c r="AB861" s="8" t="s">
        <v>51</v>
      </c>
      <c r="AC861" s="11" t="s">
        <v>148</v>
      </c>
      <c r="AD861" s="11"/>
      <c r="AE861" s="11"/>
      <c r="AF861" s="11"/>
      <c r="AG861" s="11" t="s">
        <v>1633</v>
      </c>
    </row>
    <row r="862" spans="4:33" ht="25.5" customHeight="1">
      <c r="D862" s="8">
        <v>850</v>
      </c>
      <c r="E862" s="8" t="s">
        <v>40</v>
      </c>
      <c r="F862" s="11">
        <v>1001329</v>
      </c>
      <c r="G862" s="11">
        <v>1</v>
      </c>
      <c r="H862" s="8" t="s">
        <v>1143</v>
      </c>
      <c r="I862" s="8">
        <v>1118</v>
      </c>
      <c r="J862" s="8" t="s">
        <v>1154</v>
      </c>
      <c r="K862" s="9">
        <v>45901</v>
      </c>
      <c r="L862" s="8" t="s">
        <v>1478</v>
      </c>
      <c r="M862" s="9">
        <v>45901</v>
      </c>
      <c r="N862" s="62" t="s">
        <v>1478</v>
      </c>
      <c r="O862" s="8">
        <v>921</v>
      </c>
      <c r="P862" s="10">
        <v>0.35499999999999998</v>
      </c>
      <c r="Q862" s="10" t="s">
        <v>51</v>
      </c>
      <c r="R862" s="8" t="s">
        <v>51</v>
      </c>
      <c r="S862" s="8" t="s">
        <v>8</v>
      </c>
      <c r="V862" s="9"/>
      <c r="Z862" s="9"/>
      <c r="AC862" s="11" t="s">
        <v>34</v>
      </c>
      <c r="AD862" s="11"/>
      <c r="AE862" s="11" t="s">
        <v>1682</v>
      </c>
      <c r="AF862" s="11"/>
      <c r="AG862" s="11" t="s">
        <v>1477</v>
      </c>
    </row>
    <row r="863" spans="4:33" ht="25.5" customHeight="1">
      <c r="D863" s="8">
        <v>851</v>
      </c>
      <c r="E863" s="8" t="s">
        <v>40</v>
      </c>
      <c r="F863" s="11">
        <v>1001330</v>
      </c>
      <c r="G863" s="11">
        <v>1</v>
      </c>
      <c r="H863" s="8" t="s">
        <v>222</v>
      </c>
      <c r="I863" s="8">
        <v>1119</v>
      </c>
      <c r="J863" s="8" t="s">
        <v>1155</v>
      </c>
      <c r="K863" s="9">
        <v>45901</v>
      </c>
      <c r="L863" s="8" t="s">
        <v>1478</v>
      </c>
      <c r="M863" s="9">
        <v>45901</v>
      </c>
      <c r="N863" s="62" t="s">
        <v>1478</v>
      </c>
      <c r="O863" s="8">
        <v>929</v>
      </c>
      <c r="P863" s="10">
        <v>0.314</v>
      </c>
      <c r="Q863" s="10" t="s">
        <v>50</v>
      </c>
      <c r="R863" s="8" t="s">
        <v>51</v>
      </c>
      <c r="S863" s="8" t="s">
        <v>7</v>
      </c>
      <c r="V863" s="9"/>
      <c r="Z863" s="9"/>
      <c r="AC863" s="11" t="s">
        <v>34</v>
      </c>
      <c r="AD863" s="11"/>
      <c r="AE863" s="11" t="s">
        <v>1682</v>
      </c>
      <c r="AF863" s="11"/>
      <c r="AG863" s="11" t="s">
        <v>1481</v>
      </c>
    </row>
    <row r="864" spans="4:33" ht="25.5" customHeight="1">
      <c r="D864" s="8">
        <v>852</v>
      </c>
      <c r="E864" s="8" t="s">
        <v>40</v>
      </c>
      <c r="F864" s="11">
        <v>1001331</v>
      </c>
      <c r="G864" s="11">
        <v>1</v>
      </c>
      <c r="H864" s="8" t="s">
        <v>140</v>
      </c>
      <c r="I864" s="8">
        <v>1121</v>
      </c>
      <c r="J864" s="8" t="s">
        <v>1157</v>
      </c>
      <c r="K864" s="9">
        <v>45903</v>
      </c>
      <c r="L864" s="8" t="s">
        <v>1478</v>
      </c>
      <c r="M864" s="9">
        <v>45903</v>
      </c>
      <c r="N864" s="62" t="s">
        <v>1478</v>
      </c>
      <c r="O864" s="8">
        <v>941</v>
      </c>
      <c r="P864" s="10">
        <v>0.49399999999999999</v>
      </c>
      <c r="Q864" s="10" t="s">
        <v>50</v>
      </c>
      <c r="R864" s="8" t="s">
        <v>51</v>
      </c>
      <c r="S864" s="8" t="s">
        <v>7</v>
      </c>
      <c r="T864" s="8" t="s">
        <v>7</v>
      </c>
      <c r="U864" s="8" t="s">
        <v>7</v>
      </c>
      <c r="V864" s="9">
        <v>45957</v>
      </c>
      <c r="W864" s="8" t="s">
        <v>1479</v>
      </c>
      <c r="X864" s="8" t="s">
        <v>1770</v>
      </c>
      <c r="Y864" s="8" t="s">
        <v>51</v>
      </c>
      <c r="Z864" s="9">
        <v>45958</v>
      </c>
      <c r="AA864" s="8" t="s">
        <v>1761</v>
      </c>
      <c r="AB864" s="8" t="s">
        <v>51</v>
      </c>
      <c r="AC864" s="11" t="s">
        <v>148</v>
      </c>
      <c r="AD864" s="11"/>
      <c r="AE864" s="11"/>
      <c r="AF864" s="11"/>
      <c r="AG864" s="11" t="s">
        <v>1792</v>
      </c>
    </row>
    <row r="865" spans="4:33" ht="25.5" customHeight="1">
      <c r="D865" s="8">
        <v>853</v>
      </c>
      <c r="E865" s="8" t="s">
        <v>40</v>
      </c>
      <c r="F865" s="11">
        <v>1001332</v>
      </c>
      <c r="G865" s="11">
        <v>1</v>
      </c>
      <c r="H865" s="8" t="s">
        <v>141</v>
      </c>
      <c r="I865" s="8">
        <v>1122</v>
      </c>
      <c r="J865" s="8" t="s">
        <v>1158</v>
      </c>
      <c r="K865" s="9">
        <v>45903</v>
      </c>
      <c r="L865" s="8" t="s">
        <v>1478</v>
      </c>
      <c r="M865" s="9">
        <v>45903</v>
      </c>
      <c r="N865" s="62" t="s">
        <v>1478</v>
      </c>
      <c r="O865" s="8">
        <v>929</v>
      </c>
      <c r="P865" s="10">
        <v>0.51100000000000001</v>
      </c>
      <c r="Q865" s="10" t="s">
        <v>51</v>
      </c>
      <c r="R865" s="8" t="s">
        <v>51</v>
      </c>
      <c r="S865" s="8" t="s">
        <v>8</v>
      </c>
      <c r="T865" s="8" t="s">
        <v>7</v>
      </c>
      <c r="U865" s="8" t="s">
        <v>7</v>
      </c>
      <c r="V865" s="9">
        <v>45957</v>
      </c>
      <c r="W865" s="8" t="s">
        <v>1479</v>
      </c>
      <c r="X865" s="8" t="s">
        <v>1770</v>
      </c>
      <c r="Y865" s="8" t="s">
        <v>51</v>
      </c>
      <c r="Z865" s="9">
        <v>45958</v>
      </c>
      <c r="AA865" s="8" t="s">
        <v>1761</v>
      </c>
      <c r="AB865" s="8" t="s">
        <v>51</v>
      </c>
      <c r="AC865" s="11" t="s">
        <v>148</v>
      </c>
      <c r="AD865" s="11"/>
      <c r="AE865" s="11"/>
      <c r="AF865" s="11"/>
      <c r="AG865" s="11" t="s">
        <v>1786</v>
      </c>
    </row>
    <row r="866" spans="4:33" ht="25.5" customHeight="1">
      <c r="D866" s="8">
        <v>854</v>
      </c>
      <c r="E866" s="8" t="s">
        <v>40</v>
      </c>
      <c r="F866" s="11">
        <v>1001333</v>
      </c>
      <c r="G866" s="11">
        <v>1</v>
      </c>
      <c r="H866" s="8" t="s">
        <v>142</v>
      </c>
      <c r="I866" s="8">
        <v>1120</v>
      </c>
      <c r="J866" s="8" t="s">
        <v>1156</v>
      </c>
      <c r="K866" s="9">
        <v>45903</v>
      </c>
      <c r="L866" s="8" t="s">
        <v>1478</v>
      </c>
      <c r="M866" s="9">
        <v>45903</v>
      </c>
      <c r="N866" s="62" t="s">
        <v>1478</v>
      </c>
      <c r="O866" s="8">
        <v>937</v>
      </c>
      <c r="P866" s="10">
        <v>0.39400000000000002</v>
      </c>
      <c r="Q866" s="10" t="s">
        <v>51</v>
      </c>
      <c r="R866" s="8" t="s">
        <v>51</v>
      </c>
      <c r="S866" s="8" t="s">
        <v>7</v>
      </c>
      <c r="T866" s="8" t="s">
        <v>7</v>
      </c>
      <c r="U866" s="8" t="s">
        <v>7</v>
      </c>
      <c r="V866" s="9">
        <v>45957</v>
      </c>
      <c r="W866" s="8" t="s">
        <v>1479</v>
      </c>
      <c r="X866" s="8" t="s">
        <v>1770</v>
      </c>
      <c r="Y866" s="8" t="s">
        <v>51</v>
      </c>
      <c r="Z866" s="9">
        <v>45958</v>
      </c>
      <c r="AA866" s="8" t="s">
        <v>1761</v>
      </c>
      <c r="AB866" s="8" t="s">
        <v>51</v>
      </c>
      <c r="AC866" s="11" t="s">
        <v>147</v>
      </c>
      <c r="AD866" s="11"/>
      <c r="AE866" s="11" t="s">
        <v>1838</v>
      </c>
      <c r="AF866" s="11" t="s">
        <v>1589</v>
      </c>
      <c r="AG866" s="11" t="s">
        <v>1779</v>
      </c>
    </row>
    <row r="867" spans="4:33" ht="25.5" customHeight="1">
      <c r="D867" s="8">
        <v>855</v>
      </c>
      <c r="E867" s="8" t="s">
        <v>40</v>
      </c>
      <c r="F867" s="11">
        <v>1001334</v>
      </c>
      <c r="G867" s="11">
        <v>1</v>
      </c>
      <c r="H867" s="8" t="s">
        <v>1143</v>
      </c>
      <c r="I867" s="8">
        <v>1118</v>
      </c>
      <c r="J867" s="8" t="s">
        <v>1154</v>
      </c>
      <c r="K867" s="9">
        <v>45903</v>
      </c>
      <c r="L867" s="8" t="s">
        <v>1478</v>
      </c>
      <c r="M867" s="9">
        <v>45903</v>
      </c>
      <c r="N867" s="62" t="s">
        <v>1478</v>
      </c>
      <c r="O867" s="8">
        <v>924</v>
      </c>
      <c r="P867" s="10">
        <v>0.36099999999999999</v>
      </c>
      <c r="Q867" s="10" t="s">
        <v>51</v>
      </c>
      <c r="R867" s="8" t="s">
        <v>51</v>
      </c>
      <c r="S867" s="8" t="s">
        <v>8</v>
      </c>
      <c r="V867" s="9"/>
      <c r="Z867" s="9"/>
      <c r="AC867" s="11" t="s">
        <v>34</v>
      </c>
      <c r="AD867" s="11"/>
      <c r="AE867" s="11" t="s">
        <v>1682</v>
      </c>
      <c r="AF867" s="11"/>
      <c r="AG867" s="11" t="s">
        <v>1559</v>
      </c>
    </row>
    <row r="868" spans="4:33" ht="25.5" customHeight="1">
      <c r="D868" s="8">
        <v>856</v>
      </c>
      <c r="E868" s="8" t="s">
        <v>40</v>
      </c>
      <c r="F868" s="11">
        <v>1001335</v>
      </c>
      <c r="G868" s="11">
        <v>1</v>
      </c>
      <c r="H868" s="8" t="s">
        <v>222</v>
      </c>
      <c r="I868" s="8">
        <v>1119</v>
      </c>
      <c r="J868" s="8" t="s">
        <v>1155</v>
      </c>
      <c r="K868" s="9">
        <v>45903</v>
      </c>
      <c r="L868" s="8" t="s">
        <v>1478</v>
      </c>
      <c r="M868" s="9">
        <v>45903</v>
      </c>
      <c r="N868" s="62" t="s">
        <v>1478</v>
      </c>
      <c r="O868" s="8">
        <v>933</v>
      </c>
      <c r="P868" s="10">
        <v>0.35699999999999998</v>
      </c>
      <c r="Q868" s="10" t="s">
        <v>51</v>
      </c>
      <c r="R868" s="8" t="s">
        <v>51</v>
      </c>
      <c r="S868" s="8" t="s">
        <v>8</v>
      </c>
      <c r="V868" s="9"/>
      <c r="Z868" s="9"/>
      <c r="AC868" s="11" t="s">
        <v>34</v>
      </c>
      <c r="AD868" s="11"/>
      <c r="AE868" s="11" t="s">
        <v>1682</v>
      </c>
      <c r="AF868" s="11"/>
      <c r="AG868" s="11"/>
    </row>
    <row r="869" spans="4:33" ht="25.5" customHeight="1">
      <c r="D869" s="8">
        <v>857</v>
      </c>
      <c r="E869" s="8" t="s">
        <v>41</v>
      </c>
      <c r="F869" s="11">
        <v>1001336</v>
      </c>
      <c r="G869" s="11">
        <v>1</v>
      </c>
      <c r="H869" s="8" t="s">
        <v>140</v>
      </c>
      <c r="I869" s="8">
        <v>1121</v>
      </c>
      <c r="J869" s="8" t="s">
        <v>1157</v>
      </c>
      <c r="K869" s="9">
        <v>45904</v>
      </c>
      <c r="L869" s="8" t="s">
        <v>334</v>
      </c>
      <c r="M869" s="9">
        <v>45904</v>
      </c>
      <c r="N869" s="62" t="s">
        <v>334</v>
      </c>
      <c r="O869" s="8">
        <v>165</v>
      </c>
      <c r="P869" s="10">
        <v>0.73499999999999999</v>
      </c>
      <c r="Q869" s="10" t="s">
        <v>50</v>
      </c>
      <c r="R869" s="8" t="s">
        <v>51</v>
      </c>
      <c r="S869" s="8" t="s">
        <v>7</v>
      </c>
      <c r="T869" s="8" t="s">
        <v>7</v>
      </c>
      <c r="U869" s="8" t="s">
        <v>7</v>
      </c>
      <c r="V869" s="9">
        <v>45957</v>
      </c>
      <c r="W869" s="8" t="s">
        <v>1479</v>
      </c>
      <c r="X869" s="8" t="s">
        <v>1770</v>
      </c>
      <c r="Y869" s="8" t="s">
        <v>51</v>
      </c>
      <c r="Z869" s="9">
        <v>45958</v>
      </c>
      <c r="AA869" s="8" t="s">
        <v>1761</v>
      </c>
      <c r="AB869" s="8" t="s">
        <v>51</v>
      </c>
      <c r="AC869" s="11" t="s">
        <v>145</v>
      </c>
      <c r="AD869" s="11" t="s">
        <v>134</v>
      </c>
      <c r="AE869" s="11"/>
      <c r="AF869" s="11"/>
      <c r="AG869" s="11" t="s">
        <v>1560</v>
      </c>
    </row>
    <row r="870" spans="4:33" ht="25.5" customHeight="1">
      <c r="D870" s="8">
        <v>858</v>
      </c>
      <c r="E870" s="8" t="s">
        <v>41</v>
      </c>
      <c r="F870" s="11">
        <v>1001337</v>
      </c>
      <c r="G870" s="11">
        <v>1</v>
      </c>
      <c r="H870" s="8" t="s">
        <v>140</v>
      </c>
      <c r="I870" s="8">
        <v>1121</v>
      </c>
      <c r="J870" s="8" t="s">
        <v>1157</v>
      </c>
      <c r="K870" s="9">
        <v>45904</v>
      </c>
      <c r="L870" s="8" t="s">
        <v>334</v>
      </c>
      <c r="M870" s="9">
        <v>45904</v>
      </c>
      <c r="N870" s="62" t="s">
        <v>334</v>
      </c>
      <c r="O870" s="8">
        <v>164</v>
      </c>
      <c r="P870" s="10">
        <v>0.60599999999999998</v>
      </c>
      <c r="Q870" s="10" t="s">
        <v>50</v>
      </c>
      <c r="R870" s="8" t="s">
        <v>51</v>
      </c>
      <c r="S870" s="8" t="s">
        <v>7</v>
      </c>
      <c r="T870" s="8" t="s">
        <v>7</v>
      </c>
      <c r="U870" s="8" t="s">
        <v>7</v>
      </c>
      <c r="V870" s="9">
        <v>45957</v>
      </c>
      <c r="W870" s="8" t="s">
        <v>1479</v>
      </c>
      <c r="X870" s="8" t="s">
        <v>1770</v>
      </c>
      <c r="Y870" s="8" t="s">
        <v>51</v>
      </c>
      <c r="Z870" s="9">
        <v>45958</v>
      </c>
      <c r="AA870" s="8" t="s">
        <v>1761</v>
      </c>
      <c r="AB870" s="8" t="s">
        <v>51</v>
      </c>
      <c r="AC870" s="11" t="s">
        <v>145</v>
      </c>
      <c r="AD870" s="11" t="s">
        <v>134</v>
      </c>
      <c r="AE870" s="11"/>
      <c r="AF870" s="11"/>
      <c r="AG870" s="11" t="s">
        <v>1561</v>
      </c>
    </row>
    <row r="871" spans="4:33" ht="25.5" customHeight="1">
      <c r="D871" s="8">
        <v>859</v>
      </c>
      <c r="E871" s="8" t="s">
        <v>41</v>
      </c>
      <c r="F871" s="11">
        <v>1001338</v>
      </c>
      <c r="G871" s="11">
        <v>1</v>
      </c>
      <c r="H871" s="8" t="s">
        <v>140</v>
      </c>
      <c r="I871" s="8">
        <v>1121</v>
      </c>
      <c r="J871" s="8" t="s">
        <v>1157</v>
      </c>
      <c r="K871" s="9">
        <v>45904</v>
      </c>
      <c r="L871" s="8" t="s">
        <v>334</v>
      </c>
      <c r="M871" s="9">
        <v>45904</v>
      </c>
      <c r="N871" s="62" t="s">
        <v>334</v>
      </c>
      <c r="O871" s="8">
        <v>162</v>
      </c>
      <c r="P871" s="10">
        <v>0.46100000000000002</v>
      </c>
      <c r="Q871" s="10" t="s">
        <v>51</v>
      </c>
      <c r="R871" s="8" t="s">
        <v>51</v>
      </c>
      <c r="S871" s="8" t="s">
        <v>8</v>
      </c>
      <c r="T871" s="8" t="s">
        <v>7</v>
      </c>
      <c r="U871" s="8" t="s">
        <v>7</v>
      </c>
      <c r="V871" s="9">
        <v>45957</v>
      </c>
      <c r="W871" s="8" t="s">
        <v>1479</v>
      </c>
      <c r="X871" s="8" t="s">
        <v>1770</v>
      </c>
      <c r="Y871" s="8" t="s">
        <v>51</v>
      </c>
      <c r="Z871" s="9">
        <v>45958</v>
      </c>
      <c r="AA871" s="8" t="s">
        <v>1761</v>
      </c>
      <c r="AB871" s="8" t="s">
        <v>51</v>
      </c>
      <c r="AC871" s="11" t="s">
        <v>145</v>
      </c>
      <c r="AD871" s="11"/>
      <c r="AE871" s="11"/>
      <c r="AF871" s="11"/>
      <c r="AG871" s="11" t="s">
        <v>1562</v>
      </c>
    </row>
    <row r="872" spans="4:33" ht="25.5" customHeight="1">
      <c r="D872" s="8">
        <v>860</v>
      </c>
      <c r="E872" s="8" t="s">
        <v>41</v>
      </c>
      <c r="F872" s="11">
        <v>1001339</v>
      </c>
      <c r="G872" s="11">
        <v>1</v>
      </c>
      <c r="H872" s="8" t="s">
        <v>141</v>
      </c>
      <c r="I872" s="8">
        <v>1122</v>
      </c>
      <c r="J872" s="8" t="s">
        <v>1158</v>
      </c>
      <c r="K872" s="9">
        <v>45904</v>
      </c>
      <c r="L872" s="8" t="s">
        <v>334</v>
      </c>
      <c r="M872" s="9">
        <v>45904</v>
      </c>
      <c r="N872" s="62" t="s">
        <v>334</v>
      </c>
      <c r="O872" s="8">
        <v>162</v>
      </c>
      <c r="P872" s="10">
        <v>0.72799999999999998</v>
      </c>
      <c r="Q872" s="10" t="s">
        <v>50</v>
      </c>
      <c r="R872" s="8" t="s">
        <v>51</v>
      </c>
      <c r="S872" s="8" t="s">
        <v>7</v>
      </c>
      <c r="T872" s="8" t="s">
        <v>7</v>
      </c>
      <c r="U872" s="8" t="s">
        <v>7</v>
      </c>
      <c r="V872" s="9">
        <v>45957</v>
      </c>
      <c r="W872" s="8" t="s">
        <v>1479</v>
      </c>
      <c r="X872" s="8" t="s">
        <v>1770</v>
      </c>
      <c r="Y872" s="8" t="s">
        <v>51</v>
      </c>
      <c r="Z872" s="9">
        <v>45958</v>
      </c>
      <c r="AA872" s="8" t="s">
        <v>1761</v>
      </c>
      <c r="AB872" s="8" t="s">
        <v>51</v>
      </c>
      <c r="AC872" s="11" t="s">
        <v>145</v>
      </c>
      <c r="AD872" s="11" t="s">
        <v>134</v>
      </c>
      <c r="AE872" s="11"/>
      <c r="AF872" s="11"/>
      <c r="AG872" s="11" t="s">
        <v>1563</v>
      </c>
    </row>
    <row r="873" spans="4:33" ht="25.5" customHeight="1">
      <c r="D873" s="8">
        <v>861</v>
      </c>
      <c r="E873" s="8" t="s">
        <v>41</v>
      </c>
      <c r="F873" s="11">
        <v>1001340</v>
      </c>
      <c r="G873" s="11">
        <v>1</v>
      </c>
      <c r="H873" s="8" t="s">
        <v>141</v>
      </c>
      <c r="I873" s="8">
        <v>1122</v>
      </c>
      <c r="J873" s="8" t="s">
        <v>1158</v>
      </c>
      <c r="K873" s="9">
        <v>45904</v>
      </c>
      <c r="L873" s="8" t="s">
        <v>334</v>
      </c>
      <c r="M873" s="9">
        <v>45904</v>
      </c>
      <c r="N873" s="62" t="s">
        <v>334</v>
      </c>
      <c r="O873" s="8">
        <v>161</v>
      </c>
      <c r="P873" s="10">
        <v>3.7130000000000001</v>
      </c>
      <c r="Q873" s="10" t="s">
        <v>50</v>
      </c>
      <c r="R873" s="8" t="s">
        <v>51</v>
      </c>
      <c r="S873" s="8" t="s">
        <v>7</v>
      </c>
      <c r="T873" s="8" t="s">
        <v>7</v>
      </c>
      <c r="U873" s="8" t="s">
        <v>7</v>
      </c>
      <c r="V873" s="9">
        <v>45957</v>
      </c>
      <c r="W873" s="8" t="s">
        <v>1479</v>
      </c>
      <c r="X873" s="8" t="s">
        <v>1770</v>
      </c>
      <c r="Y873" s="8" t="s">
        <v>51</v>
      </c>
      <c r="Z873" s="9">
        <v>45958</v>
      </c>
      <c r="AA873" s="8" t="s">
        <v>1761</v>
      </c>
      <c r="AB873" s="8" t="s">
        <v>51</v>
      </c>
      <c r="AC873" s="11" t="s">
        <v>145</v>
      </c>
      <c r="AD873" s="11" t="s">
        <v>134</v>
      </c>
      <c r="AE873" s="11"/>
      <c r="AF873" s="11"/>
      <c r="AG873" s="11" t="s">
        <v>1564</v>
      </c>
    </row>
    <row r="874" spans="4:33" ht="25.5" customHeight="1">
      <c r="D874" s="8">
        <v>862</v>
      </c>
      <c r="E874" s="8" t="s">
        <v>41</v>
      </c>
      <c r="F874" s="11">
        <v>1001341</v>
      </c>
      <c r="G874" s="11">
        <v>1</v>
      </c>
      <c r="H874" s="8" t="s">
        <v>141</v>
      </c>
      <c r="I874" s="8">
        <v>1122</v>
      </c>
      <c r="J874" s="8" t="s">
        <v>1158</v>
      </c>
      <c r="K874" s="9">
        <v>45904</v>
      </c>
      <c r="L874" s="8" t="s">
        <v>334</v>
      </c>
      <c r="M874" s="9">
        <v>45904</v>
      </c>
      <c r="N874" s="62" t="s">
        <v>334</v>
      </c>
      <c r="O874" s="8">
        <v>159</v>
      </c>
      <c r="P874" s="10">
        <v>0.60899999999999999</v>
      </c>
      <c r="Q874" s="10" t="s">
        <v>50</v>
      </c>
      <c r="R874" s="8" t="s">
        <v>51</v>
      </c>
      <c r="S874" s="8" t="s">
        <v>7</v>
      </c>
      <c r="T874" s="8" t="s">
        <v>7</v>
      </c>
      <c r="U874" s="8" t="s">
        <v>7</v>
      </c>
      <c r="V874" s="9">
        <v>45957</v>
      </c>
      <c r="W874" s="8" t="s">
        <v>1479</v>
      </c>
      <c r="X874" s="8" t="s">
        <v>1770</v>
      </c>
      <c r="Y874" s="8" t="s">
        <v>51</v>
      </c>
      <c r="Z874" s="9">
        <v>45958</v>
      </c>
      <c r="AA874" s="8" t="s">
        <v>1761</v>
      </c>
      <c r="AB874" s="8" t="s">
        <v>51</v>
      </c>
      <c r="AC874" s="11" t="s">
        <v>145</v>
      </c>
      <c r="AD874" s="11" t="s">
        <v>134</v>
      </c>
      <c r="AE874" s="11"/>
      <c r="AF874" s="11"/>
      <c r="AG874" s="11" t="s">
        <v>1565</v>
      </c>
    </row>
    <row r="875" spans="4:33" ht="25.5" customHeight="1">
      <c r="D875" s="8">
        <v>863</v>
      </c>
      <c r="E875" s="8" t="s">
        <v>41</v>
      </c>
      <c r="F875" s="11">
        <v>1001342</v>
      </c>
      <c r="G875" s="11">
        <v>1</v>
      </c>
      <c r="H875" s="8" t="s">
        <v>142</v>
      </c>
      <c r="I875" s="8">
        <v>1120</v>
      </c>
      <c r="J875" s="8" t="s">
        <v>1156</v>
      </c>
      <c r="K875" s="9">
        <v>45904</v>
      </c>
      <c r="L875" s="8" t="s">
        <v>334</v>
      </c>
      <c r="M875" s="9">
        <v>45904</v>
      </c>
      <c r="N875" s="62" t="s">
        <v>334</v>
      </c>
      <c r="O875" s="8">
        <v>164</v>
      </c>
      <c r="P875" s="10">
        <v>0.52</v>
      </c>
      <c r="Q875" s="10" t="s">
        <v>50</v>
      </c>
      <c r="R875" s="8" t="s">
        <v>51</v>
      </c>
      <c r="S875" s="8" t="s">
        <v>7</v>
      </c>
      <c r="T875" s="8" t="s">
        <v>7</v>
      </c>
      <c r="U875" s="8" t="s">
        <v>7</v>
      </c>
      <c r="V875" s="9">
        <v>45957</v>
      </c>
      <c r="W875" s="8" t="s">
        <v>1479</v>
      </c>
      <c r="X875" s="8" t="s">
        <v>1770</v>
      </c>
      <c r="Y875" s="8" t="s">
        <v>51</v>
      </c>
      <c r="Z875" s="9">
        <v>45958</v>
      </c>
      <c r="AA875" s="8" t="s">
        <v>1761</v>
      </c>
      <c r="AB875" s="8" t="s">
        <v>51</v>
      </c>
      <c r="AC875" s="11" t="s">
        <v>145</v>
      </c>
      <c r="AD875" s="11" t="s">
        <v>134</v>
      </c>
      <c r="AE875" s="11"/>
      <c r="AF875" s="11"/>
      <c r="AG875" s="11" t="s">
        <v>1566</v>
      </c>
    </row>
    <row r="876" spans="4:33" ht="25.5" customHeight="1">
      <c r="D876" s="8">
        <v>864</v>
      </c>
      <c r="E876" s="8" t="s">
        <v>41</v>
      </c>
      <c r="F876" s="11">
        <v>1001343</v>
      </c>
      <c r="G876" s="11">
        <v>1</v>
      </c>
      <c r="H876" s="8" t="s">
        <v>142</v>
      </c>
      <c r="I876" s="8">
        <v>1120</v>
      </c>
      <c r="J876" s="8" t="s">
        <v>1156</v>
      </c>
      <c r="K876" s="9">
        <v>45904</v>
      </c>
      <c r="L876" s="8" t="s">
        <v>334</v>
      </c>
      <c r="M876" s="9">
        <v>45904</v>
      </c>
      <c r="N876" s="62" t="s">
        <v>334</v>
      </c>
      <c r="O876" s="8">
        <v>162</v>
      </c>
      <c r="P876" s="10">
        <v>0.48</v>
      </c>
      <c r="Q876" s="10" t="s">
        <v>51</v>
      </c>
      <c r="R876" s="8" t="s">
        <v>51</v>
      </c>
      <c r="S876" s="8" t="s">
        <v>8</v>
      </c>
      <c r="T876" s="8" t="s">
        <v>7</v>
      </c>
      <c r="U876" s="8" t="s">
        <v>7</v>
      </c>
      <c r="V876" s="9">
        <v>45957</v>
      </c>
      <c r="W876" s="8" t="s">
        <v>1479</v>
      </c>
      <c r="X876" s="8" t="s">
        <v>1770</v>
      </c>
      <c r="Y876" s="8" t="s">
        <v>51</v>
      </c>
      <c r="Z876" s="9">
        <v>45958</v>
      </c>
      <c r="AA876" s="8" t="s">
        <v>1761</v>
      </c>
      <c r="AB876" s="8" t="s">
        <v>51</v>
      </c>
      <c r="AC876" s="11" t="s">
        <v>145</v>
      </c>
      <c r="AD876" s="11"/>
      <c r="AE876" s="11"/>
      <c r="AF876" s="11"/>
      <c r="AG876" s="11" t="s">
        <v>1562</v>
      </c>
    </row>
    <row r="877" spans="4:33" ht="25.5" customHeight="1">
      <c r="D877" s="8">
        <v>865</v>
      </c>
      <c r="E877" s="8" t="s">
        <v>41</v>
      </c>
      <c r="F877" s="11">
        <v>1001344</v>
      </c>
      <c r="G877" s="11">
        <v>1</v>
      </c>
      <c r="H877" s="8" t="s">
        <v>142</v>
      </c>
      <c r="I877" s="8">
        <v>1120</v>
      </c>
      <c r="J877" s="8" t="s">
        <v>1156</v>
      </c>
      <c r="K877" s="9">
        <v>45904</v>
      </c>
      <c r="L877" s="8" t="s">
        <v>334</v>
      </c>
      <c r="M877" s="9">
        <v>45904</v>
      </c>
      <c r="N877" s="62" t="s">
        <v>334</v>
      </c>
      <c r="O877" s="8">
        <v>160</v>
      </c>
      <c r="P877" s="10">
        <v>0.54800000000000004</v>
      </c>
      <c r="Q877" s="10" t="s">
        <v>50</v>
      </c>
      <c r="R877" s="8" t="s">
        <v>51</v>
      </c>
      <c r="S877" s="8" t="s">
        <v>7</v>
      </c>
      <c r="T877" s="8" t="s">
        <v>7</v>
      </c>
      <c r="U877" s="8" t="s">
        <v>7</v>
      </c>
      <c r="V877" s="9">
        <v>45957</v>
      </c>
      <c r="W877" s="8" t="s">
        <v>1479</v>
      </c>
      <c r="X877" s="8" t="s">
        <v>1770</v>
      </c>
      <c r="Y877" s="8" t="s">
        <v>51</v>
      </c>
      <c r="Z877" s="9">
        <v>45958</v>
      </c>
      <c r="AA877" s="8" t="s">
        <v>1761</v>
      </c>
      <c r="AB877" s="8" t="s">
        <v>51</v>
      </c>
      <c r="AC877" s="11" t="s">
        <v>145</v>
      </c>
      <c r="AD877" s="11" t="s">
        <v>134</v>
      </c>
      <c r="AE877" s="11"/>
      <c r="AF877" s="11"/>
      <c r="AG877" s="11" t="s">
        <v>1567</v>
      </c>
    </row>
    <row r="878" spans="4:33" ht="25.5" customHeight="1">
      <c r="D878" s="8">
        <v>866</v>
      </c>
      <c r="E878" s="8" t="s">
        <v>41</v>
      </c>
      <c r="F878" s="11">
        <v>1001345</v>
      </c>
      <c r="G878" s="11">
        <v>1</v>
      </c>
      <c r="H878" s="8" t="s">
        <v>1143</v>
      </c>
      <c r="I878" s="8">
        <v>1118</v>
      </c>
      <c r="J878" s="8" t="s">
        <v>1154</v>
      </c>
      <c r="K878" s="9">
        <v>45904</v>
      </c>
      <c r="L878" s="8" t="s">
        <v>334</v>
      </c>
      <c r="M878" s="9">
        <v>45904</v>
      </c>
      <c r="N878" s="62" t="s">
        <v>334</v>
      </c>
      <c r="O878" s="8">
        <v>162</v>
      </c>
      <c r="P878" s="10">
        <v>0.47199999999999998</v>
      </c>
      <c r="Q878" s="10" t="s">
        <v>51</v>
      </c>
      <c r="R878" s="8" t="s">
        <v>51</v>
      </c>
      <c r="S878" s="8" t="s">
        <v>8</v>
      </c>
      <c r="T878" s="8" t="s">
        <v>7</v>
      </c>
      <c r="U878" s="8" t="s">
        <v>7</v>
      </c>
      <c r="V878" s="9">
        <v>45957</v>
      </c>
      <c r="W878" s="8" t="s">
        <v>1479</v>
      </c>
      <c r="X878" s="8" t="s">
        <v>1770</v>
      </c>
      <c r="Y878" s="8" t="s">
        <v>51</v>
      </c>
      <c r="Z878" s="9">
        <v>45958</v>
      </c>
      <c r="AA878" s="8" t="s">
        <v>1761</v>
      </c>
      <c r="AB878" s="8" t="s">
        <v>51</v>
      </c>
      <c r="AC878" s="11" t="s">
        <v>145</v>
      </c>
      <c r="AD878" s="11"/>
      <c r="AE878" s="11"/>
      <c r="AF878" s="11"/>
      <c r="AG878" s="11" t="s">
        <v>1562</v>
      </c>
    </row>
    <row r="879" spans="4:33" ht="25.5" customHeight="1">
      <c r="D879" s="8">
        <v>867</v>
      </c>
      <c r="E879" s="8" t="s">
        <v>41</v>
      </c>
      <c r="F879" s="11">
        <v>1001346</v>
      </c>
      <c r="G879" s="11">
        <v>1</v>
      </c>
      <c r="H879" s="8" t="s">
        <v>1143</v>
      </c>
      <c r="I879" s="8">
        <v>1118</v>
      </c>
      <c r="J879" s="8" t="s">
        <v>1154</v>
      </c>
      <c r="K879" s="9">
        <v>45904</v>
      </c>
      <c r="L879" s="8" t="s">
        <v>334</v>
      </c>
      <c r="M879" s="9">
        <v>45904</v>
      </c>
      <c r="N879" s="62" t="s">
        <v>334</v>
      </c>
      <c r="O879" s="8">
        <v>160</v>
      </c>
      <c r="P879" s="10">
        <v>0.46899999999999997</v>
      </c>
      <c r="Q879" s="10" t="s">
        <v>50</v>
      </c>
      <c r="R879" s="8" t="s">
        <v>51</v>
      </c>
      <c r="S879" s="8" t="s">
        <v>7</v>
      </c>
      <c r="T879" s="8" t="s">
        <v>7</v>
      </c>
      <c r="U879" s="8" t="s">
        <v>7</v>
      </c>
      <c r="V879" s="9">
        <v>45957</v>
      </c>
      <c r="W879" s="8" t="s">
        <v>1479</v>
      </c>
      <c r="X879" s="8" t="s">
        <v>1770</v>
      </c>
      <c r="Y879" s="8" t="s">
        <v>51</v>
      </c>
      <c r="Z879" s="9">
        <v>45958</v>
      </c>
      <c r="AA879" s="8" t="s">
        <v>1761</v>
      </c>
      <c r="AB879" s="8" t="s">
        <v>51</v>
      </c>
      <c r="AC879" s="11" t="s">
        <v>145</v>
      </c>
      <c r="AD879" s="11" t="s">
        <v>134</v>
      </c>
      <c r="AE879" s="11"/>
      <c r="AF879" s="11"/>
      <c r="AG879" s="11" t="s">
        <v>1574</v>
      </c>
    </row>
    <row r="880" spans="4:33" ht="25.5" customHeight="1">
      <c r="D880" s="8">
        <v>868</v>
      </c>
      <c r="E880" s="8" t="s">
        <v>41</v>
      </c>
      <c r="F880" s="11">
        <v>1001347</v>
      </c>
      <c r="G880" s="11">
        <v>1</v>
      </c>
      <c r="H880" s="8" t="s">
        <v>1143</v>
      </c>
      <c r="I880" s="8">
        <v>1118</v>
      </c>
      <c r="J880" s="8" t="s">
        <v>1154</v>
      </c>
      <c r="K880" s="9">
        <v>45904</v>
      </c>
      <c r="L880" s="8" t="s">
        <v>334</v>
      </c>
      <c r="M880" s="9">
        <v>45904</v>
      </c>
      <c r="N880" s="62" t="s">
        <v>334</v>
      </c>
      <c r="O880" s="8">
        <v>157</v>
      </c>
      <c r="P880" s="10">
        <v>0.54200000000000004</v>
      </c>
      <c r="Q880" s="10" t="s">
        <v>51</v>
      </c>
      <c r="R880" s="8" t="s">
        <v>51</v>
      </c>
      <c r="S880" s="8" t="s">
        <v>8</v>
      </c>
      <c r="T880" s="8" t="s">
        <v>7</v>
      </c>
      <c r="U880" s="8" t="s">
        <v>7</v>
      </c>
      <c r="V880" s="9">
        <v>45957</v>
      </c>
      <c r="W880" s="8" t="s">
        <v>1479</v>
      </c>
      <c r="X880" s="8" t="s">
        <v>1770</v>
      </c>
      <c r="Y880" s="8" t="s">
        <v>51</v>
      </c>
      <c r="Z880" s="9">
        <v>45958</v>
      </c>
      <c r="AA880" s="8" t="s">
        <v>1761</v>
      </c>
      <c r="AB880" s="8" t="s">
        <v>51</v>
      </c>
      <c r="AC880" s="11" t="s">
        <v>145</v>
      </c>
      <c r="AD880" s="11"/>
      <c r="AE880" s="11"/>
      <c r="AF880" s="11"/>
      <c r="AG880" s="11" t="s">
        <v>1562</v>
      </c>
    </row>
    <row r="881" spans="4:33" ht="25.5" customHeight="1">
      <c r="D881" s="8">
        <v>869</v>
      </c>
      <c r="E881" s="8" t="s">
        <v>41</v>
      </c>
      <c r="F881" s="11">
        <v>1001348</v>
      </c>
      <c r="G881" s="11">
        <v>1</v>
      </c>
      <c r="H881" s="8" t="s">
        <v>222</v>
      </c>
      <c r="I881" s="8">
        <v>1119</v>
      </c>
      <c r="J881" s="8" t="s">
        <v>1155</v>
      </c>
      <c r="K881" s="9">
        <v>45904</v>
      </c>
      <c r="L881" s="8" t="s">
        <v>334</v>
      </c>
      <c r="M881" s="9">
        <v>45904</v>
      </c>
      <c r="N881" s="62" t="s">
        <v>334</v>
      </c>
      <c r="O881" s="8">
        <v>163</v>
      </c>
      <c r="P881" s="10">
        <v>0.56100000000000005</v>
      </c>
      <c r="Q881" s="10" t="s">
        <v>50</v>
      </c>
      <c r="R881" s="8" t="s">
        <v>51</v>
      </c>
      <c r="S881" s="8" t="s">
        <v>7</v>
      </c>
      <c r="T881" s="8" t="s">
        <v>7</v>
      </c>
      <c r="U881" s="8" t="s">
        <v>7</v>
      </c>
      <c r="V881" s="9">
        <v>45957</v>
      </c>
      <c r="W881" s="8" t="s">
        <v>1479</v>
      </c>
      <c r="X881" s="8" t="s">
        <v>1770</v>
      </c>
      <c r="Y881" s="8" t="s">
        <v>51</v>
      </c>
      <c r="Z881" s="9">
        <v>45958</v>
      </c>
      <c r="AA881" s="8" t="s">
        <v>1761</v>
      </c>
      <c r="AB881" s="8" t="s">
        <v>51</v>
      </c>
      <c r="AC881" s="11" t="s">
        <v>145</v>
      </c>
      <c r="AD881" s="11" t="s">
        <v>134</v>
      </c>
      <c r="AE881" s="11"/>
      <c r="AF881" s="11"/>
      <c r="AG881" s="11" t="s">
        <v>1575</v>
      </c>
    </row>
    <row r="882" spans="4:33" ht="25.5" customHeight="1">
      <c r="D882" s="8">
        <v>870</v>
      </c>
      <c r="E882" s="8" t="s">
        <v>41</v>
      </c>
      <c r="F882" s="11">
        <v>1001349</v>
      </c>
      <c r="G882" s="11">
        <v>1</v>
      </c>
      <c r="H882" s="8" t="s">
        <v>222</v>
      </c>
      <c r="I882" s="8">
        <v>1118</v>
      </c>
      <c r="J882" s="8" t="s">
        <v>1154</v>
      </c>
      <c r="K882" s="9">
        <v>45904</v>
      </c>
      <c r="L882" s="8" t="s">
        <v>334</v>
      </c>
      <c r="M882" s="9">
        <v>45904</v>
      </c>
      <c r="N882" s="62" t="s">
        <v>334</v>
      </c>
      <c r="O882" s="8">
        <v>162</v>
      </c>
      <c r="P882" s="10">
        <v>0.43</v>
      </c>
      <c r="Q882" s="10" t="s">
        <v>50</v>
      </c>
      <c r="R882" s="8" t="s">
        <v>51</v>
      </c>
      <c r="S882" s="8" t="s">
        <v>7</v>
      </c>
      <c r="T882" s="8" t="s">
        <v>7</v>
      </c>
      <c r="U882" s="8" t="s">
        <v>7</v>
      </c>
      <c r="V882" s="9">
        <v>45957</v>
      </c>
      <c r="W882" s="8" t="s">
        <v>1479</v>
      </c>
      <c r="X882" s="8" t="s">
        <v>1770</v>
      </c>
      <c r="Y882" s="8" t="s">
        <v>51</v>
      </c>
      <c r="Z882" s="9">
        <v>45958</v>
      </c>
      <c r="AA882" s="8" t="s">
        <v>1761</v>
      </c>
      <c r="AB882" s="8" t="s">
        <v>51</v>
      </c>
      <c r="AC882" s="11" t="s">
        <v>145</v>
      </c>
      <c r="AD882" s="11" t="s">
        <v>134</v>
      </c>
      <c r="AE882" s="11"/>
      <c r="AF882" s="11"/>
      <c r="AG882" s="11"/>
    </row>
    <row r="883" spans="4:33" ht="25.5" customHeight="1">
      <c r="D883" s="8">
        <v>871</v>
      </c>
      <c r="E883" s="8" t="s">
        <v>41</v>
      </c>
      <c r="F883" s="11">
        <v>1001350</v>
      </c>
      <c r="G883" s="11">
        <v>1</v>
      </c>
      <c r="H883" s="8" t="s">
        <v>222</v>
      </c>
      <c r="I883" s="8">
        <v>1118</v>
      </c>
      <c r="J883" s="8" t="s">
        <v>1154</v>
      </c>
      <c r="K883" s="9">
        <v>45904</v>
      </c>
      <c r="L883" s="8" t="s">
        <v>334</v>
      </c>
      <c r="M883" s="9">
        <v>45904</v>
      </c>
      <c r="N883" s="62" t="s">
        <v>334</v>
      </c>
      <c r="O883" s="8">
        <v>160</v>
      </c>
      <c r="P883" s="10">
        <v>0.43</v>
      </c>
      <c r="Q883" s="10" t="s">
        <v>50</v>
      </c>
      <c r="R883" s="8" t="s">
        <v>51</v>
      </c>
      <c r="S883" s="8" t="s">
        <v>7</v>
      </c>
      <c r="T883" s="8" t="s">
        <v>7</v>
      </c>
      <c r="U883" s="8" t="s">
        <v>7</v>
      </c>
      <c r="V883" s="9">
        <v>45957</v>
      </c>
      <c r="W883" s="8" t="s">
        <v>1479</v>
      </c>
      <c r="X883" s="8" t="s">
        <v>1770</v>
      </c>
      <c r="Y883" s="8" t="s">
        <v>51</v>
      </c>
      <c r="Z883" s="9">
        <v>45958</v>
      </c>
      <c r="AA883" s="8" t="s">
        <v>1761</v>
      </c>
      <c r="AB883" s="8" t="s">
        <v>51</v>
      </c>
      <c r="AC883" s="11" t="s">
        <v>145</v>
      </c>
      <c r="AD883" s="11" t="s">
        <v>134</v>
      </c>
      <c r="AE883" s="11"/>
      <c r="AF883" s="11"/>
      <c r="AG883" s="11" t="s">
        <v>1576</v>
      </c>
    </row>
    <row r="884" spans="4:33" ht="25.5" customHeight="1">
      <c r="D884" s="8">
        <v>872</v>
      </c>
      <c r="E884" s="8" t="s">
        <v>41</v>
      </c>
      <c r="F884" s="11">
        <v>1001351</v>
      </c>
      <c r="G884" s="11">
        <v>1</v>
      </c>
      <c r="H884" s="8" t="s">
        <v>140</v>
      </c>
      <c r="I884" s="8">
        <v>1121</v>
      </c>
      <c r="J884" s="8" t="s">
        <v>1157</v>
      </c>
      <c r="K884" s="9">
        <v>45905</v>
      </c>
      <c r="L884" s="8" t="s">
        <v>1478</v>
      </c>
      <c r="M884" s="9">
        <v>45905</v>
      </c>
      <c r="N884" s="62" t="s">
        <v>1478</v>
      </c>
      <c r="O884" s="8">
        <v>164</v>
      </c>
      <c r="P884" s="10">
        <v>0.4</v>
      </c>
      <c r="Q884" s="10" t="s">
        <v>51</v>
      </c>
      <c r="R884" s="8" t="s">
        <v>51</v>
      </c>
      <c r="S884" s="8" t="s">
        <v>8</v>
      </c>
      <c r="T884" s="8" t="s">
        <v>7</v>
      </c>
      <c r="U884" s="8" t="s">
        <v>7</v>
      </c>
      <c r="V884" s="9">
        <v>45957</v>
      </c>
      <c r="W884" s="8" t="s">
        <v>1479</v>
      </c>
      <c r="X884" s="8" t="s">
        <v>1770</v>
      </c>
      <c r="Y884" s="8" t="s">
        <v>51</v>
      </c>
      <c r="Z884" s="9">
        <v>45958</v>
      </c>
      <c r="AA884" s="8" t="s">
        <v>1761</v>
      </c>
      <c r="AB884" s="8" t="s">
        <v>51</v>
      </c>
      <c r="AC884" s="11" t="s">
        <v>145</v>
      </c>
      <c r="AD884" s="11"/>
      <c r="AE884" s="11"/>
      <c r="AF884" s="11"/>
      <c r="AG884" s="11" t="s">
        <v>1578</v>
      </c>
    </row>
    <row r="885" spans="4:33" ht="25.5" customHeight="1">
      <c r="D885" s="8">
        <v>873</v>
      </c>
      <c r="E885" s="8" t="s">
        <v>41</v>
      </c>
      <c r="F885" s="11">
        <v>1001352</v>
      </c>
      <c r="G885" s="11">
        <v>1</v>
      </c>
      <c r="H885" s="8" t="s">
        <v>141</v>
      </c>
      <c r="I885" s="8">
        <v>1122</v>
      </c>
      <c r="J885" s="8" t="s">
        <v>1158</v>
      </c>
      <c r="K885" s="9">
        <v>45905</v>
      </c>
      <c r="L885" s="8" t="s">
        <v>1478</v>
      </c>
      <c r="M885" s="9">
        <v>45905</v>
      </c>
      <c r="N885" s="62" t="s">
        <v>1478</v>
      </c>
      <c r="O885" s="8">
        <v>160</v>
      </c>
      <c r="P885" s="10">
        <v>0.63400000000000001</v>
      </c>
      <c r="Q885" s="10" t="s">
        <v>51</v>
      </c>
      <c r="R885" s="8" t="s">
        <v>51</v>
      </c>
      <c r="S885" s="8" t="s">
        <v>8</v>
      </c>
      <c r="T885" s="8" t="s">
        <v>7</v>
      </c>
      <c r="U885" s="8" t="s">
        <v>7</v>
      </c>
      <c r="V885" s="9">
        <v>45957</v>
      </c>
      <c r="W885" s="8" t="s">
        <v>1479</v>
      </c>
      <c r="X885" s="8" t="s">
        <v>1770</v>
      </c>
      <c r="Y885" s="8" t="s">
        <v>51</v>
      </c>
      <c r="Z885" s="9">
        <v>45958</v>
      </c>
      <c r="AA885" s="8" t="s">
        <v>1761</v>
      </c>
      <c r="AB885" s="8" t="s">
        <v>51</v>
      </c>
      <c r="AC885" s="11" t="s">
        <v>145</v>
      </c>
      <c r="AD885" s="11"/>
      <c r="AE885" s="11"/>
      <c r="AF885" s="11"/>
      <c r="AG885" s="11" t="s">
        <v>1578</v>
      </c>
    </row>
    <row r="886" spans="4:33" ht="25.5" customHeight="1">
      <c r="D886" s="8">
        <v>874</v>
      </c>
      <c r="E886" s="8" t="s">
        <v>41</v>
      </c>
      <c r="F886" s="11">
        <v>1001353</v>
      </c>
      <c r="G886" s="11">
        <v>1</v>
      </c>
      <c r="H886" s="8" t="s">
        <v>142</v>
      </c>
      <c r="I886" s="8">
        <v>1120</v>
      </c>
      <c r="J886" s="8" t="s">
        <v>1156</v>
      </c>
      <c r="K886" s="9">
        <v>45905</v>
      </c>
      <c r="L886" s="8" t="s">
        <v>1478</v>
      </c>
      <c r="M886" s="9">
        <v>45905</v>
      </c>
      <c r="N886" s="62" t="s">
        <v>1478</v>
      </c>
      <c r="O886" s="8">
        <v>163</v>
      </c>
      <c r="P886" s="10">
        <v>0.51</v>
      </c>
      <c r="Q886" s="10" t="s">
        <v>51</v>
      </c>
      <c r="R886" s="8" t="s">
        <v>51</v>
      </c>
      <c r="S886" s="8" t="s">
        <v>8</v>
      </c>
      <c r="T886" s="8" t="s">
        <v>7</v>
      </c>
      <c r="U886" s="8" t="s">
        <v>7</v>
      </c>
      <c r="V886" s="9">
        <v>45957</v>
      </c>
      <c r="W886" s="8" t="s">
        <v>1479</v>
      </c>
      <c r="X886" s="8" t="s">
        <v>1770</v>
      </c>
      <c r="Y886" s="8" t="s">
        <v>51</v>
      </c>
      <c r="Z886" s="9">
        <v>45958</v>
      </c>
      <c r="AA886" s="8" t="s">
        <v>1761</v>
      </c>
      <c r="AB886" s="8" t="s">
        <v>51</v>
      </c>
      <c r="AC886" s="11" t="s">
        <v>145</v>
      </c>
      <c r="AD886" s="11"/>
      <c r="AE886" s="11"/>
      <c r="AF886" s="11"/>
      <c r="AG886" s="11" t="s">
        <v>1578</v>
      </c>
    </row>
    <row r="887" spans="4:33" ht="25.5" customHeight="1">
      <c r="D887" s="8">
        <v>875</v>
      </c>
      <c r="E887" s="8" t="s">
        <v>41</v>
      </c>
      <c r="F887" s="11">
        <v>1001354</v>
      </c>
      <c r="G887" s="11">
        <v>1</v>
      </c>
      <c r="H887" s="8" t="s">
        <v>1143</v>
      </c>
      <c r="I887" s="8">
        <v>1123</v>
      </c>
      <c r="J887" s="8" t="s">
        <v>1159</v>
      </c>
      <c r="K887" s="9">
        <v>45905</v>
      </c>
      <c r="L887" s="8" t="s">
        <v>1478</v>
      </c>
      <c r="M887" s="9">
        <v>45905</v>
      </c>
      <c r="N887" s="62" t="s">
        <v>1478</v>
      </c>
      <c r="O887" s="8">
        <v>158</v>
      </c>
      <c r="P887" s="10">
        <v>0.42699999999999999</v>
      </c>
      <c r="Q887" s="10" t="s">
        <v>51</v>
      </c>
      <c r="R887" s="8" t="s">
        <v>51</v>
      </c>
      <c r="S887" s="8" t="s">
        <v>8</v>
      </c>
      <c r="T887" s="8" t="s">
        <v>7</v>
      </c>
      <c r="U887" s="8" t="s">
        <v>7</v>
      </c>
      <c r="V887" s="9">
        <v>45957</v>
      </c>
      <c r="W887" s="8" t="s">
        <v>1479</v>
      </c>
      <c r="X887" s="8" t="s">
        <v>1770</v>
      </c>
      <c r="Y887" s="8" t="s">
        <v>51</v>
      </c>
      <c r="Z887" s="9">
        <v>45958</v>
      </c>
      <c r="AA887" s="8" t="s">
        <v>1761</v>
      </c>
      <c r="AB887" s="8" t="s">
        <v>51</v>
      </c>
      <c r="AC887" s="11" t="s">
        <v>145</v>
      </c>
      <c r="AD887" s="11"/>
      <c r="AE887" s="11"/>
      <c r="AF887" s="11"/>
      <c r="AG887" s="11" t="s">
        <v>1578</v>
      </c>
    </row>
    <row r="888" spans="4:33" ht="25.5" customHeight="1">
      <c r="D888" s="8">
        <v>876</v>
      </c>
      <c r="E888" s="8" t="s">
        <v>41</v>
      </c>
      <c r="F888" s="11">
        <v>1001355</v>
      </c>
      <c r="G888" s="11">
        <v>1</v>
      </c>
      <c r="H888" s="8" t="s">
        <v>222</v>
      </c>
      <c r="I888" s="8">
        <v>1119</v>
      </c>
      <c r="J888" s="8" t="s">
        <v>1155</v>
      </c>
      <c r="K888" s="9">
        <v>45905</v>
      </c>
      <c r="L888" s="8" t="s">
        <v>1478</v>
      </c>
      <c r="M888" s="9">
        <v>45905</v>
      </c>
      <c r="N888" s="62" t="s">
        <v>1478</v>
      </c>
      <c r="O888" s="8">
        <v>163</v>
      </c>
      <c r="P888" s="10">
        <v>0.46899999999999997</v>
      </c>
      <c r="Q888" s="10" t="s">
        <v>50</v>
      </c>
      <c r="R888" s="8" t="s">
        <v>51</v>
      </c>
      <c r="S888" s="8" t="s">
        <v>7</v>
      </c>
      <c r="T888" s="8" t="s">
        <v>7</v>
      </c>
      <c r="U888" s="8" t="s">
        <v>7</v>
      </c>
      <c r="V888" s="9">
        <v>45957</v>
      </c>
      <c r="W888" s="8" t="s">
        <v>1479</v>
      </c>
      <c r="X888" s="8" t="s">
        <v>1770</v>
      </c>
      <c r="Y888" s="8" t="s">
        <v>51</v>
      </c>
      <c r="Z888" s="9">
        <v>45958</v>
      </c>
      <c r="AA888" s="8" t="s">
        <v>1761</v>
      </c>
      <c r="AB888" s="8" t="s">
        <v>51</v>
      </c>
      <c r="AC888" s="11" t="s">
        <v>145</v>
      </c>
      <c r="AD888" s="11" t="s">
        <v>134</v>
      </c>
      <c r="AE888" s="11"/>
      <c r="AF888" s="11"/>
      <c r="AG888" s="11" t="s">
        <v>1579</v>
      </c>
    </row>
    <row r="889" spans="4:33" ht="25.5" customHeight="1">
      <c r="D889" s="8">
        <v>877</v>
      </c>
      <c r="E889" s="8" t="s">
        <v>41</v>
      </c>
      <c r="F889" s="11">
        <v>1001356</v>
      </c>
      <c r="G889" s="11">
        <v>1</v>
      </c>
      <c r="H889" s="8" t="s">
        <v>222</v>
      </c>
      <c r="I889" s="8">
        <v>1119</v>
      </c>
      <c r="J889" s="8" t="s">
        <v>1155</v>
      </c>
      <c r="K889" s="9">
        <v>45908</v>
      </c>
      <c r="L889" s="8" t="s">
        <v>1478</v>
      </c>
      <c r="M889" s="9">
        <v>45908</v>
      </c>
      <c r="N889" s="62" t="s">
        <v>1478</v>
      </c>
      <c r="O889" s="8">
        <v>163</v>
      </c>
      <c r="P889" s="10">
        <v>0.57499999999999996</v>
      </c>
      <c r="Q889" s="10" t="s">
        <v>51</v>
      </c>
      <c r="R889" s="8" t="s">
        <v>51</v>
      </c>
      <c r="S889" s="8" t="s">
        <v>8</v>
      </c>
      <c r="T889" s="8" t="s">
        <v>7</v>
      </c>
      <c r="U889" s="8" t="s">
        <v>7</v>
      </c>
      <c r="V889" s="9">
        <v>45957</v>
      </c>
      <c r="W889" s="8" t="s">
        <v>1479</v>
      </c>
      <c r="X889" s="8" t="s">
        <v>1770</v>
      </c>
      <c r="Y889" s="8" t="s">
        <v>51</v>
      </c>
      <c r="Z889" s="9">
        <v>45958</v>
      </c>
      <c r="AA889" s="8" t="s">
        <v>1761</v>
      </c>
      <c r="AB889" s="8" t="s">
        <v>51</v>
      </c>
      <c r="AC889" s="11" t="s">
        <v>145</v>
      </c>
      <c r="AD889" s="11"/>
      <c r="AE889" s="11"/>
      <c r="AF889" s="11"/>
      <c r="AG889" s="11" t="s">
        <v>1578</v>
      </c>
    </row>
    <row r="890" spans="4:33" ht="25.5" customHeight="1">
      <c r="D890" s="8">
        <v>878</v>
      </c>
      <c r="E890" s="8" t="s">
        <v>41</v>
      </c>
      <c r="F890" s="11">
        <v>1001357</v>
      </c>
      <c r="G890" s="11">
        <v>1</v>
      </c>
      <c r="H890" s="8" t="s">
        <v>222</v>
      </c>
      <c r="I890" s="8">
        <v>1119</v>
      </c>
      <c r="J890" s="8" t="s">
        <v>1155</v>
      </c>
      <c r="K890" s="9">
        <v>45908</v>
      </c>
      <c r="L890" s="8" t="s">
        <v>1478</v>
      </c>
      <c r="M890" s="9">
        <v>45908</v>
      </c>
      <c r="N890" s="62" t="s">
        <v>1478</v>
      </c>
      <c r="O890" s="8">
        <v>164</v>
      </c>
      <c r="P890" s="10">
        <v>0.495</v>
      </c>
      <c r="Q890" s="10" t="s">
        <v>51</v>
      </c>
      <c r="R890" s="8" t="s">
        <v>51</v>
      </c>
      <c r="S890" s="8" t="s">
        <v>8</v>
      </c>
      <c r="T890" s="8" t="s">
        <v>7</v>
      </c>
      <c r="U890" s="8" t="s">
        <v>7</v>
      </c>
      <c r="V890" s="9">
        <v>45957</v>
      </c>
      <c r="W890" s="8" t="s">
        <v>1479</v>
      </c>
      <c r="X890" s="8" t="s">
        <v>1770</v>
      </c>
      <c r="Y890" s="8" t="s">
        <v>51</v>
      </c>
      <c r="Z890" s="9">
        <v>45958</v>
      </c>
      <c r="AA890" s="8" t="s">
        <v>1761</v>
      </c>
      <c r="AB890" s="8" t="s">
        <v>51</v>
      </c>
      <c r="AC890" s="11" t="s">
        <v>145</v>
      </c>
      <c r="AD890" s="11"/>
      <c r="AE890" s="11"/>
      <c r="AF890" s="11"/>
      <c r="AG890" s="11" t="s">
        <v>1578</v>
      </c>
    </row>
    <row r="891" spans="4:33" ht="25.5" customHeight="1">
      <c r="D891" s="8">
        <v>879</v>
      </c>
      <c r="E891" s="8" t="s">
        <v>41</v>
      </c>
      <c r="F891" s="11">
        <v>1001358</v>
      </c>
      <c r="G891" s="11">
        <v>1</v>
      </c>
      <c r="H891" s="8" t="s">
        <v>222</v>
      </c>
      <c r="I891" s="8">
        <v>1119</v>
      </c>
      <c r="J891" s="8" t="s">
        <v>1155</v>
      </c>
      <c r="K891" s="9">
        <v>45908</v>
      </c>
      <c r="L891" s="8" t="s">
        <v>1478</v>
      </c>
      <c r="M891" s="9">
        <v>45908</v>
      </c>
      <c r="N891" s="62" t="s">
        <v>1478</v>
      </c>
      <c r="O891" s="8">
        <v>164</v>
      </c>
      <c r="P891" s="10">
        <v>0.54100000000000004</v>
      </c>
      <c r="Q891" s="10" t="s">
        <v>51</v>
      </c>
      <c r="R891" s="8" t="s">
        <v>51</v>
      </c>
      <c r="S891" s="8" t="s">
        <v>8</v>
      </c>
      <c r="T891" s="8" t="s">
        <v>7</v>
      </c>
      <c r="U891" s="8" t="s">
        <v>7</v>
      </c>
      <c r="V891" s="9">
        <v>45957</v>
      </c>
      <c r="W891" s="8" t="s">
        <v>1479</v>
      </c>
      <c r="X891" s="8" t="s">
        <v>1770</v>
      </c>
      <c r="Y891" s="8" t="s">
        <v>51</v>
      </c>
      <c r="Z891" s="9">
        <v>45958</v>
      </c>
      <c r="AA891" s="8" t="s">
        <v>1761</v>
      </c>
      <c r="AB891" s="8" t="s">
        <v>51</v>
      </c>
      <c r="AC891" s="11" t="s">
        <v>145</v>
      </c>
      <c r="AD891" s="11"/>
      <c r="AE891" s="11"/>
      <c r="AF891" s="11"/>
      <c r="AG891" s="11" t="s">
        <v>1578</v>
      </c>
    </row>
    <row r="892" spans="4:33" ht="25.5" customHeight="1">
      <c r="D892" s="8">
        <v>880</v>
      </c>
      <c r="E892" s="8" t="s">
        <v>41</v>
      </c>
      <c r="F892" s="11">
        <v>1001359</v>
      </c>
      <c r="G892" s="11">
        <v>1</v>
      </c>
      <c r="H892" s="8" t="s">
        <v>1143</v>
      </c>
      <c r="I892" s="8">
        <v>1123</v>
      </c>
      <c r="J892" s="8" t="s">
        <v>1159</v>
      </c>
      <c r="K892" s="9">
        <v>45908</v>
      </c>
      <c r="L892" s="8" t="s">
        <v>1478</v>
      </c>
      <c r="M892" s="9">
        <v>45908</v>
      </c>
      <c r="N892" s="62" t="s">
        <v>1478</v>
      </c>
      <c r="O892" s="8">
        <v>157</v>
      </c>
      <c r="P892" s="10">
        <v>0.83199999999999996</v>
      </c>
      <c r="Q892" s="10" t="s">
        <v>51</v>
      </c>
      <c r="R892" s="8" t="s">
        <v>51</v>
      </c>
      <c r="S892" s="8" t="s">
        <v>8</v>
      </c>
      <c r="T892" s="8" t="s">
        <v>7</v>
      </c>
      <c r="U892" s="8" t="s">
        <v>7</v>
      </c>
      <c r="V892" s="9">
        <v>45957</v>
      </c>
      <c r="W892" s="8" t="s">
        <v>1479</v>
      </c>
      <c r="X892" s="8" t="s">
        <v>1770</v>
      </c>
      <c r="Y892" s="8" t="s">
        <v>51</v>
      </c>
      <c r="Z892" s="9">
        <v>45958</v>
      </c>
      <c r="AA892" s="8" t="s">
        <v>1761</v>
      </c>
      <c r="AB892" s="8" t="s">
        <v>51</v>
      </c>
      <c r="AC892" s="11" t="s">
        <v>145</v>
      </c>
      <c r="AD892" s="11"/>
      <c r="AE892" s="11"/>
      <c r="AF892" s="11"/>
      <c r="AG892" s="11" t="s">
        <v>1578</v>
      </c>
    </row>
    <row r="893" spans="4:33" ht="25.5" customHeight="1">
      <c r="D893" s="8">
        <v>881</v>
      </c>
      <c r="E893" s="8" t="s">
        <v>41</v>
      </c>
      <c r="F893" s="11">
        <v>1001360</v>
      </c>
      <c r="G893" s="11">
        <v>1</v>
      </c>
      <c r="H893" s="8" t="s">
        <v>1143</v>
      </c>
      <c r="I893" s="8">
        <v>1123</v>
      </c>
      <c r="J893" s="8" t="s">
        <v>1159</v>
      </c>
      <c r="K893" s="9">
        <v>45908</v>
      </c>
      <c r="L893" s="8" t="s">
        <v>1478</v>
      </c>
      <c r="M893" s="9">
        <v>45908</v>
      </c>
      <c r="N893" s="62" t="s">
        <v>1478</v>
      </c>
      <c r="O893" s="8">
        <v>158</v>
      </c>
      <c r="P893" s="10">
        <v>0.41899999999999998</v>
      </c>
      <c r="Q893" s="10" t="s">
        <v>51</v>
      </c>
      <c r="R893" s="8" t="s">
        <v>51</v>
      </c>
      <c r="S893" s="8" t="s">
        <v>8</v>
      </c>
      <c r="T893" s="8" t="s">
        <v>7</v>
      </c>
      <c r="U893" s="8" t="s">
        <v>7</v>
      </c>
      <c r="V893" s="9">
        <v>45957</v>
      </c>
      <c r="W893" s="8" t="s">
        <v>1479</v>
      </c>
      <c r="X893" s="8" t="s">
        <v>1770</v>
      </c>
      <c r="Y893" s="8" t="s">
        <v>51</v>
      </c>
      <c r="Z893" s="9">
        <v>45958</v>
      </c>
      <c r="AA893" s="8" t="s">
        <v>1761</v>
      </c>
      <c r="AB893" s="8" t="s">
        <v>51</v>
      </c>
      <c r="AC893" s="11" t="s">
        <v>145</v>
      </c>
      <c r="AD893" s="11"/>
      <c r="AE893" s="11"/>
      <c r="AF893" s="11"/>
      <c r="AG893" s="11" t="s">
        <v>1578</v>
      </c>
    </row>
    <row r="894" spans="4:33" ht="25.5" customHeight="1">
      <c r="D894" s="8">
        <v>882</v>
      </c>
      <c r="E894" s="8" t="s">
        <v>41</v>
      </c>
      <c r="F894" s="11">
        <v>1001361</v>
      </c>
      <c r="G894" s="11">
        <v>1</v>
      </c>
      <c r="H894" s="8" t="s">
        <v>1143</v>
      </c>
      <c r="I894" s="8">
        <v>1123</v>
      </c>
      <c r="J894" s="8" t="s">
        <v>1159</v>
      </c>
      <c r="K894" s="9">
        <v>45908</v>
      </c>
      <c r="L894" s="8" t="s">
        <v>1478</v>
      </c>
      <c r="M894" s="9">
        <v>45908</v>
      </c>
      <c r="N894" s="62" t="s">
        <v>1478</v>
      </c>
      <c r="O894" s="8">
        <v>159</v>
      </c>
      <c r="P894" s="10">
        <v>0.41399999999999998</v>
      </c>
      <c r="Q894" s="10" t="s">
        <v>51</v>
      </c>
      <c r="R894" s="8" t="s">
        <v>51</v>
      </c>
      <c r="S894" s="8" t="s">
        <v>8</v>
      </c>
      <c r="T894" s="8" t="s">
        <v>7</v>
      </c>
      <c r="U894" s="8" t="s">
        <v>7</v>
      </c>
      <c r="V894" s="9">
        <v>45957</v>
      </c>
      <c r="W894" s="8" t="s">
        <v>1479</v>
      </c>
      <c r="X894" s="8" t="s">
        <v>1770</v>
      </c>
      <c r="Y894" s="8" t="s">
        <v>51</v>
      </c>
      <c r="Z894" s="9">
        <v>45958</v>
      </c>
      <c r="AA894" s="8" t="s">
        <v>1761</v>
      </c>
      <c r="AB894" s="8" t="s">
        <v>51</v>
      </c>
      <c r="AC894" s="11" t="s">
        <v>145</v>
      </c>
      <c r="AD894" s="11"/>
      <c r="AE894" s="11"/>
      <c r="AF894" s="11"/>
      <c r="AG894" s="11" t="s">
        <v>1578</v>
      </c>
    </row>
    <row r="895" spans="4:33" ht="25.5" customHeight="1">
      <c r="D895" s="8">
        <v>883</v>
      </c>
      <c r="E895" s="8" t="s">
        <v>41</v>
      </c>
      <c r="F895" s="11">
        <v>1001362</v>
      </c>
      <c r="G895" s="11">
        <v>1</v>
      </c>
      <c r="H895" s="8" t="s">
        <v>142</v>
      </c>
      <c r="I895" s="8">
        <v>1120</v>
      </c>
      <c r="J895" s="8" t="s">
        <v>1156</v>
      </c>
      <c r="K895" s="9">
        <v>45908</v>
      </c>
      <c r="L895" s="8" t="s">
        <v>1478</v>
      </c>
      <c r="M895" s="9">
        <v>45908</v>
      </c>
      <c r="N895" s="62" t="s">
        <v>1478</v>
      </c>
      <c r="O895" s="8">
        <v>164</v>
      </c>
      <c r="P895" s="10">
        <v>0.17100000000000001</v>
      </c>
      <c r="Q895" s="10" t="s">
        <v>51</v>
      </c>
      <c r="R895" s="8" t="s">
        <v>51</v>
      </c>
      <c r="S895" s="8" t="s">
        <v>8</v>
      </c>
      <c r="T895" s="8" t="s">
        <v>7</v>
      </c>
      <c r="U895" s="8" t="s">
        <v>7</v>
      </c>
      <c r="V895" s="9">
        <v>45957</v>
      </c>
      <c r="W895" s="8" t="s">
        <v>1479</v>
      </c>
      <c r="X895" s="8" t="s">
        <v>1770</v>
      </c>
      <c r="Y895" s="8" t="s">
        <v>51</v>
      </c>
      <c r="Z895" s="9">
        <v>45958</v>
      </c>
      <c r="AA895" s="8" t="s">
        <v>1761</v>
      </c>
      <c r="AB895" s="8" t="s">
        <v>51</v>
      </c>
      <c r="AC895" s="11" t="s">
        <v>145</v>
      </c>
      <c r="AD895" s="11"/>
      <c r="AE895" s="11"/>
      <c r="AF895" s="11"/>
      <c r="AG895" s="11" t="s">
        <v>1578</v>
      </c>
    </row>
    <row r="896" spans="4:33" ht="25.5" customHeight="1">
      <c r="D896" s="8">
        <v>884</v>
      </c>
      <c r="E896" s="8" t="s">
        <v>41</v>
      </c>
      <c r="F896" s="11">
        <v>1001363</v>
      </c>
      <c r="G896" s="11">
        <v>1</v>
      </c>
      <c r="H896" s="8" t="s">
        <v>142</v>
      </c>
      <c r="I896" s="8">
        <v>1120</v>
      </c>
      <c r="J896" s="8" t="s">
        <v>1156</v>
      </c>
      <c r="K896" s="9">
        <v>45908</v>
      </c>
      <c r="L896" s="8" t="s">
        <v>1478</v>
      </c>
      <c r="M896" s="9">
        <v>45908</v>
      </c>
      <c r="N896" s="62" t="s">
        <v>1478</v>
      </c>
      <c r="O896" s="8">
        <v>164</v>
      </c>
      <c r="P896" s="10">
        <v>0.496</v>
      </c>
      <c r="Q896" s="10" t="s">
        <v>50</v>
      </c>
      <c r="R896" s="8" t="s">
        <v>51</v>
      </c>
      <c r="S896" s="8" t="s">
        <v>7</v>
      </c>
      <c r="T896" s="8" t="s">
        <v>7</v>
      </c>
      <c r="U896" s="8" t="s">
        <v>7</v>
      </c>
      <c r="V896" s="9">
        <v>45957</v>
      </c>
      <c r="W896" s="8" t="s">
        <v>1479</v>
      </c>
      <c r="X896" s="8" t="s">
        <v>1770</v>
      </c>
      <c r="Y896" s="8" t="s">
        <v>51</v>
      </c>
      <c r="Z896" s="9">
        <v>45958</v>
      </c>
      <c r="AA896" s="8" t="s">
        <v>1761</v>
      </c>
      <c r="AB896" s="8" t="s">
        <v>51</v>
      </c>
      <c r="AC896" s="11" t="s">
        <v>145</v>
      </c>
      <c r="AD896" s="11" t="s">
        <v>134</v>
      </c>
      <c r="AE896" s="11"/>
      <c r="AF896" s="11"/>
      <c r="AG896" s="11" t="s">
        <v>1592</v>
      </c>
    </row>
    <row r="897" spans="4:33" ht="25.5" customHeight="1">
      <c r="D897" s="8">
        <v>885</v>
      </c>
      <c r="E897" s="8" t="s">
        <v>41</v>
      </c>
      <c r="F897" s="11">
        <v>1001364</v>
      </c>
      <c r="G897" s="11">
        <v>1</v>
      </c>
      <c r="H897" s="8" t="s">
        <v>142</v>
      </c>
      <c r="I897" s="8">
        <v>1120</v>
      </c>
      <c r="J897" s="8" t="s">
        <v>1156</v>
      </c>
      <c r="K897" s="9">
        <v>45908</v>
      </c>
      <c r="L897" s="8" t="s">
        <v>1478</v>
      </c>
      <c r="M897" s="9">
        <v>45908</v>
      </c>
      <c r="N897" s="62" t="s">
        <v>1478</v>
      </c>
      <c r="O897" s="8">
        <v>165</v>
      </c>
      <c r="P897" s="10">
        <v>0.47799999999999998</v>
      </c>
      <c r="Q897" s="10" t="s">
        <v>50</v>
      </c>
      <c r="R897" s="8" t="s">
        <v>51</v>
      </c>
      <c r="S897" s="8" t="s">
        <v>7</v>
      </c>
      <c r="T897" s="8" t="s">
        <v>7</v>
      </c>
      <c r="U897" s="8" t="s">
        <v>7</v>
      </c>
      <c r="V897" s="9">
        <v>45957</v>
      </c>
      <c r="W897" s="8" t="s">
        <v>1479</v>
      </c>
      <c r="X897" s="8" t="s">
        <v>1770</v>
      </c>
      <c r="Y897" s="8" t="s">
        <v>51</v>
      </c>
      <c r="Z897" s="9">
        <v>45958</v>
      </c>
      <c r="AA897" s="8" t="s">
        <v>1761</v>
      </c>
      <c r="AB897" s="8" t="s">
        <v>51</v>
      </c>
      <c r="AC897" s="11" t="s">
        <v>145</v>
      </c>
      <c r="AD897" s="11" t="s">
        <v>134</v>
      </c>
      <c r="AE897" s="11"/>
      <c r="AF897" s="11"/>
      <c r="AG897" s="11" t="s">
        <v>1592</v>
      </c>
    </row>
    <row r="898" spans="4:33" ht="25.5" customHeight="1">
      <c r="D898" s="8">
        <v>886</v>
      </c>
      <c r="E898" s="8" t="s">
        <v>41</v>
      </c>
      <c r="F898" s="11">
        <v>1001365</v>
      </c>
      <c r="G898" s="11">
        <v>1</v>
      </c>
      <c r="H898" s="8" t="s">
        <v>141</v>
      </c>
      <c r="I898" s="8">
        <v>1122</v>
      </c>
      <c r="J898" s="8" t="s">
        <v>1158</v>
      </c>
      <c r="K898" s="9">
        <v>45908</v>
      </c>
      <c r="L898" s="8" t="s">
        <v>1478</v>
      </c>
      <c r="M898" s="9">
        <v>45908</v>
      </c>
      <c r="N898" s="62" t="s">
        <v>1478</v>
      </c>
      <c r="O898" s="8">
        <v>162</v>
      </c>
      <c r="P898" s="10">
        <v>0.45200000000000001</v>
      </c>
      <c r="Q898" s="10" t="s">
        <v>51</v>
      </c>
      <c r="R898" s="8" t="s">
        <v>51</v>
      </c>
      <c r="S898" s="8" t="s">
        <v>8</v>
      </c>
      <c r="T898" s="8" t="s">
        <v>7</v>
      </c>
      <c r="U898" s="8" t="s">
        <v>7</v>
      </c>
      <c r="V898" s="9">
        <v>45957</v>
      </c>
      <c r="W898" s="8" t="s">
        <v>1479</v>
      </c>
      <c r="X898" s="8" t="s">
        <v>1770</v>
      </c>
      <c r="Y898" s="8" t="s">
        <v>51</v>
      </c>
      <c r="Z898" s="9">
        <v>45958</v>
      </c>
      <c r="AA898" s="8" t="s">
        <v>1761</v>
      </c>
      <c r="AB898" s="8" t="s">
        <v>51</v>
      </c>
      <c r="AC898" s="11" t="s">
        <v>145</v>
      </c>
      <c r="AD898" s="11"/>
      <c r="AE898" s="11"/>
      <c r="AF898" s="11"/>
      <c r="AG898" s="11" t="s">
        <v>1578</v>
      </c>
    </row>
    <row r="899" spans="4:33" ht="25.5" customHeight="1">
      <c r="D899" s="8">
        <v>887</v>
      </c>
      <c r="E899" s="8" t="s">
        <v>41</v>
      </c>
      <c r="F899" s="11">
        <v>1001366</v>
      </c>
      <c r="G899" s="11">
        <v>1</v>
      </c>
      <c r="H899" s="8" t="s">
        <v>141</v>
      </c>
      <c r="I899" s="8">
        <v>1122</v>
      </c>
      <c r="J899" s="8" t="s">
        <v>1158</v>
      </c>
      <c r="K899" s="9">
        <v>45908</v>
      </c>
      <c r="L899" s="8" t="s">
        <v>1478</v>
      </c>
      <c r="M899" s="9">
        <v>45908</v>
      </c>
      <c r="N899" s="62" t="s">
        <v>1478</v>
      </c>
      <c r="O899" s="8">
        <v>162</v>
      </c>
      <c r="P899" s="10">
        <v>0.40600000000000003</v>
      </c>
      <c r="Q899" s="10" t="s">
        <v>51</v>
      </c>
      <c r="R899" s="8" t="s">
        <v>51</v>
      </c>
      <c r="S899" s="8" t="s">
        <v>8</v>
      </c>
      <c r="T899" s="8" t="s">
        <v>7</v>
      </c>
      <c r="U899" s="8" t="s">
        <v>7</v>
      </c>
      <c r="V899" s="9">
        <v>45957</v>
      </c>
      <c r="W899" s="8" t="s">
        <v>1479</v>
      </c>
      <c r="X899" s="8" t="s">
        <v>1770</v>
      </c>
      <c r="Y899" s="8" t="s">
        <v>51</v>
      </c>
      <c r="Z899" s="9">
        <v>45958</v>
      </c>
      <c r="AA899" s="8" t="s">
        <v>1761</v>
      </c>
      <c r="AB899" s="8" t="s">
        <v>51</v>
      </c>
      <c r="AC899" s="11" t="s">
        <v>145</v>
      </c>
      <c r="AD899" s="11"/>
      <c r="AE899" s="11"/>
      <c r="AF899" s="11"/>
      <c r="AG899" s="11" t="s">
        <v>1578</v>
      </c>
    </row>
    <row r="900" spans="4:33" ht="25.5" customHeight="1">
      <c r="D900" s="8">
        <v>888</v>
      </c>
      <c r="E900" s="8" t="s">
        <v>41</v>
      </c>
      <c r="F900" s="11">
        <v>1001367</v>
      </c>
      <c r="G900" s="11">
        <v>1</v>
      </c>
      <c r="H900" s="8" t="s">
        <v>141</v>
      </c>
      <c r="I900" s="8">
        <v>1122</v>
      </c>
      <c r="J900" s="8" t="s">
        <v>1158</v>
      </c>
      <c r="K900" s="9">
        <v>45908</v>
      </c>
      <c r="L900" s="8" t="s">
        <v>1478</v>
      </c>
      <c r="M900" s="9">
        <v>45908</v>
      </c>
      <c r="N900" s="62" t="s">
        <v>1478</v>
      </c>
      <c r="O900" s="8">
        <v>163</v>
      </c>
      <c r="P900" s="10">
        <v>0.439</v>
      </c>
      <c r="Q900" s="10" t="s">
        <v>51</v>
      </c>
      <c r="R900" s="8" t="s">
        <v>51</v>
      </c>
      <c r="S900" s="8" t="s">
        <v>8</v>
      </c>
      <c r="T900" s="8" t="s">
        <v>7</v>
      </c>
      <c r="U900" s="8" t="s">
        <v>7</v>
      </c>
      <c r="V900" s="9">
        <v>45957</v>
      </c>
      <c r="W900" s="8" t="s">
        <v>1479</v>
      </c>
      <c r="X900" s="8" t="s">
        <v>1770</v>
      </c>
      <c r="Y900" s="8" t="s">
        <v>51</v>
      </c>
      <c r="Z900" s="9">
        <v>45958</v>
      </c>
      <c r="AA900" s="8" t="s">
        <v>1761</v>
      </c>
      <c r="AB900" s="8" t="s">
        <v>51</v>
      </c>
      <c r="AC900" s="11" t="s">
        <v>145</v>
      </c>
      <c r="AD900" s="11"/>
      <c r="AE900" s="11"/>
      <c r="AF900" s="11"/>
      <c r="AG900" s="11" t="s">
        <v>1578</v>
      </c>
    </row>
    <row r="901" spans="4:33" ht="25.5" customHeight="1">
      <c r="D901" s="8">
        <v>889</v>
      </c>
      <c r="E901" s="8" t="s">
        <v>41</v>
      </c>
      <c r="F901" s="11">
        <v>1001368</v>
      </c>
      <c r="G901" s="11">
        <v>1</v>
      </c>
      <c r="H901" s="8" t="s">
        <v>140</v>
      </c>
      <c r="I901" s="8">
        <v>1121</v>
      </c>
      <c r="J901" s="8" t="s">
        <v>1157</v>
      </c>
      <c r="K901" s="9">
        <v>45908</v>
      </c>
      <c r="L901" s="8" t="s">
        <v>1478</v>
      </c>
      <c r="M901" s="9">
        <v>45908</v>
      </c>
      <c r="N901" s="62" t="s">
        <v>1478</v>
      </c>
      <c r="O901" s="8">
        <v>164</v>
      </c>
      <c r="P901" s="10">
        <v>0.5</v>
      </c>
      <c r="Q901" s="10" t="s">
        <v>51</v>
      </c>
      <c r="R901" s="8" t="s">
        <v>51</v>
      </c>
      <c r="S901" s="8" t="s">
        <v>8</v>
      </c>
      <c r="T901" s="8" t="s">
        <v>7</v>
      </c>
      <c r="U901" s="8" t="s">
        <v>7</v>
      </c>
      <c r="V901" s="9">
        <v>45957</v>
      </c>
      <c r="W901" s="8" t="s">
        <v>1479</v>
      </c>
      <c r="X901" s="8" t="s">
        <v>1770</v>
      </c>
      <c r="Y901" s="8" t="s">
        <v>51</v>
      </c>
      <c r="Z901" s="9">
        <v>45958</v>
      </c>
      <c r="AA901" s="8" t="s">
        <v>1761</v>
      </c>
      <c r="AB901" s="8" t="s">
        <v>51</v>
      </c>
      <c r="AC901" s="11" t="s">
        <v>145</v>
      </c>
      <c r="AD901" s="11"/>
      <c r="AE901" s="11"/>
      <c r="AF901" s="11"/>
      <c r="AG901" s="11" t="s">
        <v>1578</v>
      </c>
    </row>
    <row r="902" spans="4:33" ht="25.5" customHeight="1">
      <c r="D902" s="8">
        <v>890</v>
      </c>
      <c r="E902" s="8" t="s">
        <v>41</v>
      </c>
      <c r="F902" s="11">
        <v>1001369</v>
      </c>
      <c r="G902" s="11">
        <v>1</v>
      </c>
      <c r="H902" s="8" t="s">
        <v>140</v>
      </c>
      <c r="I902" s="8">
        <v>1121</v>
      </c>
      <c r="J902" s="8" t="s">
        <v>1157</v>
      </c>
      <c r="K902" s="9">
        <v>45908</v>
      </c>
      <c r="L902" s="8" t="s">
        <v>1478</v>
      </c>
      <c r="M902" s="9">
        <v>45908</v>
      </c>
      <c r="N902" s="62" t="s">
        <v>1478</v>
      </c>
      <c r="O902" s="8">
        <v>164</v>
      </c>
      <c r="P902" s="10">
        <v>0.56200000000000006</v>
      </c>
      <c r="Q902" s="10" t="s">
        <v>51</v>
      </c>
      <c r="R902" s="8" t="s">
        <v>51</v>
      </c>
      <c r="S902" s="8" t="s">
        <v>8</v>
      </c>
      <c r="T902" s="8" t="s">
        <v>7</v>
      </c>
      <c r="U902" s="8" t="s">
        <v>7</v>
      </c>
      <c r="V902" s="9">
        <v>45957</v>
      </c>
      <c r="W902" s="8" t="s">
        <v>1479</v>
      </c>
      <c r="X902" s="8" t="s">
        <v>1770</v>
      </c>
      <c r="Y902" s="8" t="s">
        <v>51</v>
      </c>
      <c r="Z902" s="9">
        <v>45958</v>
      </c>
      <c r="AA902" s="8" t="s">
        <v>1761</v>
      </c>
      <c r="AB902" s="8" t="s">
        <v>51</v>
      </c>
      <c r="AC902" s="11" t="s">
        <v>145</v>
      </c>
      <c r="AD902" s="11"/>
      <c r="AE902" s="11"/>
      <c r="AF902" s="11"/>
      <c r="AG902" s="11" t="s">
        <v>1578</v>
      </c>
    </row>
    <row r="903" spans="4:33" ht="25.5" customHeight="1">
      <c r="D903" s="8">
        <v>891</v>
      </c>
      <c r="E903" s="8" t="s">
        <v>41</v>
      </c>
      <c r="F903" s="11">
        <v>1001370</v>
      </c>
      <c r="G903" s="11">
        <v>1</v>
      </c>
      <c r="H903" s="8" t="s">
        <v>140</v>
      </c>
      <c r="I903" s="8">
        <v>1121</v>
      </c>
      <c r="J903" s="8" t="s">
        <v>1157</v>
      </c>
      <c r="K903" s="9">
        <v>45908</v>
      </c>
      <c r="L903" s="8" t="s">
        <v>1478</v>
      </c>
      <c r="M903" s="9">
        <v>45908</v>
      </c>
      <c r="N903" s="62" t="s">
        <v>1478</v>
      </c>
      <c r="O903" s="8">
        <v>165</v>
      </c>
      <c r="P903" s="10">
        <v>0.65</v>
      </c>
      <c r="Q903" s="10" t="s">
        <v>51</v>
      </c>
      <c r="R903" s="8" t="s">
        <v>51</v>
      </c>
      <c r="S903" s="8" t="s">
        <v>8</v>
      </c>
      <c r="T903" s="8" t="s">
        <v>7</v>
      </c>
      <c r="U903" s="8" t="s">
        <v>7</v>
      </c>
      <c r="V903" s="9">
        <v>45957</v>
      </c>
      <c r="W903" s="8" t="s">
        <v>1479</v>
      </c>
      <c r="X903" s="8" t="s">
        <v>1770</v>
      </c>
      <c r="Y903" s="8" t="s">
        <v>51</v>
      </c>
      <c r="Z903" s="9">
        <v>45958</v>
      </c>
      <c r="AA903" s="8" t="s">
        <v>1761</v>
      </c>
      <c r="AB903" s="8" t="s">
        <v>51</v>
      </c>
      <c r="AC903" s="11" t="s">
        <v>145</v>
      </c>
      <c r="AD903" s="11"/>
      <c r="AE903" s="11"/>
      <c r="AF903" s="11"/>
      <c r="AG903" s="11" t="s">
        <v>1578</v>
      </c>
    </row>
    <row r="904" spans="4:33" ht="25.5" customHeight="1">
      <c r="D904" s="8">
        <v>892</v>
      </c>
      <c r="E904" s="8" t="s">
        <v>41</v>
      </c>
      <c r="F904" s="11">
        <v>1001371</v>
      </c>
      <c r="G904" s="11">
        <v>1</v>
      </c>
      <c r="H904" s="8" t="s">
        <v>140</v>
      </c>
      <c r="I904" s="8">
        <v>1121</v>
      </c>
      <c r="J904" s="8" t="s">
        <v>1157</v>
      </c>
      <c r="K904" s="9">
        <v>45909</v>
      </c>
      <c r="L904" s="8" t="s">
        <v>1478</v>
      </c>
      <c r="M904" s="9">
        <v>45909</v>
      </c>
      <c r="N904" s="62" t="s">
        <v>1478</v>
      </c>
      <c r="O904" s="8">
        <v>164</v>
      </c>
      <c r="P904" s="10">
        <v>1.931</v>
      </c>
      <c r="Q904" s="10" t="s">
        <v>51</v>
      </c>
      <c r="R904" s="8" t="s">
        <v>51</v>
      </c>
      <c r="S904" s="8" t="s">
        <v>8</v>
      </c>
      <c r="T904" s="8" t="s">
        <v>7</v>
      </c>
      <c r="U904" s="8" t="s">
        <v>7</v>
      </c>
      <c r="V904" s="9">
        <v>45957</v>
      </c>
      <c r="W904" s="8" t="s">
        <v>1479</v>
      </c>
      <c r="X904" s="8" t="s">
        <v>1770</v>
      </c>
      <c r="Y904" s="8" t="s">
        <v>51</v>
      </c>
      <c r="Z904" s="9">
        <v>45958</v>
      </c>
      <c r="AA904" s="8" t="s">
        <v>1761</v>
      </c>
      <c r="AB904" s="8" t="s">
        <v>51</v>
      </c>
      <c r="AC904" s="11" t="s">
        <v>145</v>
      </c>
      <c r="AD904" s="11"/>
      <c r="AE904" s="11"/>
      <c r="AF904" s="11"/>
      <c r="AG904" s="11"/>
    </row>
    <row r="905" spans="4:33" ht="25.5" customHeight="1">
      <c r="D905" s="8">
        <v>893</v>
      </c>
      <c r="E905" s="8" t="s">
        <v>41</v>
      </c>
      <c r="F905" s="11">
        <v>1001372</v>
      </c>
      <c r="G905" s="11">
        <v>1</v>
      </c>
      <c r="H905" s="8" t="s">
        <v>140</v>
      </c>
      <c r="I905" s="8">
        <v>1121</v>
      </c>
      <c r="J905" s="8" t="s">
        <v>1157</v>
      </c>
      <c r="K905" s="9">
        <v>45909</v>
      </c>
      <c r="L905" s="8" t="s">
        <v>1478</v>
      </c>
      <c r="M905" s="9">
        <v>45909</v>
      </c>
      <c r="N905" s="62" t="s">
        <v>1478</v>
      </c>
      <c r="O905" s="8">
        <v>165</v>
      </c>
      <c r="P905" s="10">
        <v>1.252</v>
      </c>
      <c r="Q905" s="10" t="s">
        <v>51</v>
      </c>
      <c r="R905" s="8" t="s">
        <v>51</v>
      </c>
      <c r="S905" s="8" t="s">
        <v>8</v>
      </c>
      <c r="T905" s="8" t="s">
        <v>7</v>
      </c>
      <c r="U905" s="8" t="s">
        <v>7</v>
      </c>
      <c r="V905" s="9">
        <v>45957</v>
      </c>
      <c r="W905" s="8" t="s">
        <v>1479</v>
      </c>
      <c r="X905" s="8" t="s">
        <v>1770</v>
      </c>
      <c r="Y905" s="8" t="s">
        <v>51</v>
      </c>
      <c r="Z905" s="9">
        <v>45958</v>
      </c>
      <c r="AA905" s="8" t="s">
        <v>1761</v>
      </c>
      <c r="AB905" s="8" t="s">
        <v>51</v>
      </c>
      <c r="AC905" s="11" t="s">
        <v>145</v>
      </c>
      <c r="AD905" s="11"/>
      <c r="AE905" s="11"/>
      <c r="AF905" s="11"/>
      <c r="AG905" s="11"/>
    </row>
    <row r="906" spans="4:33" ht="25.5" customHeight="1">
      <c r="D906" s="8">
        <v>894</v>
      </c>
      <c r="E906" s="8" t="s">
        <v>41</v>
      </c>
      <c r="F906" s="11">
        <v>1001373</v>
      </c>
      <c r="G906" s="11">
        <v>1</v>
      </c>
      <c r="H906" s="8" t="s">
        <v>140</v>
      </c>
      <c r="I906" s="8">
        <v>1121</v>
      </c>
      <c r="J906" s="8" t="s">
        <v>1157</v>
      </c>
      <c r="K906" s="9">
        <v>45909</v>
      </c>
      <c r="L906" s="8" t="s">
        <v>1478</v>
      </c>
      <c r="M906" s="9">
        <v>45909</v>
      </c>
      <c r="N906" s="62" t="s">
        <v>1478</v>
      </c>
      <c r="O906" s="8">
        <v>166</v>
      </c>
      <c r="P906" s="10">
        <v>0.90700000000000003</v>
      </c>
      <c r="Q906" s="10" t="s">
        <v>51</v>
      </c>
      <c r="R906" s="8" t="s">
        <v>51</v>
      </c>
      <c r="S906" s="8" t="s">
        <v>8</v>
      </c>
      <c r="T906" s="8" t="s">
        <v>7</v>
      </c>
      <c r="U906" s="8" t="s">
        <v>7</v>
      </c>
      <c r="V906" s="9">
        <v>45957</v>
      </c>
      <c r="W906" s="8" t="s">
        <v>1479</v>
      </c>
      <c r="X906" s="8" t="s">
        <v>1770</v>
      </c>
      <c r="Y906" s="8" t="s">
        <v>51</v>
      </c>
      <c r="Z906" s="9">
        <v>45958</v>
      </c>
      <c r="AA906" s="8" t="s">
        <v>1761</v>
      </c>
      <c r="AB906" s="8" t="s">
        <v>51</v>
      </c>
      <c r="AC906" s="11" t="s">
        <v>145</v>
      </c>
      <c r="AD906" s="11"/>
      <c r="AE906" s="11"/>
      <c r="AF906" s="11"/>
      <c r="AG906" s="11"/>
    </row>
    <row r="907" spans="4:33" ht="25.5" customHeight="1">
      <c r="D907" s="8">
        <v>895</v>
      </c>
      <c r="E907" s="8" t="s">
        <v>41</v>
      </c>
      <c r="F907" s="11">
        <v>1001374</v>
      </c>
      <c r="G907" s="11">
        <v>1</v>
      </c>
      <c r="H907" s="8" t="s">
        <v>141</v>
      </c>
      <c r="I907" s="8">
        <v>1122</v>
      </c>
      <c r="J907" s="8" t="s">
        <v>1158</v>
      </c>
      <c r="K907" s="9">
        <v>45909</v>
      </c>
      <c r="L907" s="8" t="s">
        <v>1478</v>
      </c>
      <c r="M907" s="9">
        <v>45909</v>
      </c>
      <c r="N907" s="62" t="s">
        <v>1478</v>
      </c>
      <c r="O907" s="8">
        <v>162</v>
      </c>
      <c r="P907" s="10">
        <v>1.085</v>
      </c>
      <c r="Q907" s="10" t="s">
        <v>50</v>
      </c>
      <c r="R907" s="8" t="s">
        <v>51</v>
      </c>
      <c r="S907" s="8" t="s">
        <v>7</v>
      </c>
      <c r="T907" s="8" t="s">
        <v>7</v>
      </c>
      <c r="U907" s="8" t="s">
        <v>7</v>
      </c>
      <c r="V907" s="9">
        <v>45957</v>
      </c>
      <c r="W907" s="8" t="s">
        <v>1479</v>
      </c>
      <c r="X907" s="8" t="s">
        <v>1770</v>
      </c>
      <c r="Y907" s="8" t="s">
        <v>51</v>
      </c>
      <c r="Z907" s="9">
        <v>45958</v>
      </c>
      <c r="AA907" s="8" t="s">
        <v>1761</v>
      </c>
      <c r="AB907" s="8" t="s">
        <v>51</v>
      </c>
      <c r="AC907" s="11" t="s">
        <v>145</v>
      </c>
      <c r="AD907" s="11" t="s">
        <v>134</v>
      </c>
      <c r="AE907" s="11"/>
      <c r="AF907" s="11"/>
      <c r="AG907" s="11" t="s">
        <v>1594</v>
      </c>
    </row>
    <row r="908" spans="4:33" ht="25.5" customHeight="1">
      <c r="D908" s="8">
        <v>896</v>
      </c>
      <c r="E908" s="8" t="s">
        <v>41</v>
      </c>
      <c r="F908" s="11">
        <v>1001375</v>
      </c>
      <c r="G908" s="11">
        <v>1</v>
      </c>
      <c r="H908" s="8" t="s">
        <v>141</v>
      </c>
      <c r="I908" s="8">
        <v>1122</v>
      </c>
      <c r="J908" s="8" t="s">
        <v>1158</v>
      </c>
      <c r="K908" s="9">
        <v>45909</v>
      </c>
      <c r="L908" s="8" t="s">
        <v>1478</v>
      </c>
      <c r="M908" s="9">
        <v>45909</v>
      </c>
      <c r="N908" s="62" t="s">
        <v>1478</v>
      </c>
      <c r="O908" s="8">
        <v>163</v>
      </c>
      <c r="P908" s="10">
        <v>0.86599999999999999</v>
      </c>
      <c r="Q908" s="10" t="s">
        <v>51</v>
      </c>
      <c r="R908" s="8" t="s">
        <v>51</v>
      </c>
      <c r="S908" s="8" t="s">
        <v>8</v>
      </c>
      <c r="T908" s="8" t="s">
        <v>7</v>
      </c>
      <c r="U908" s="8" t="s">
        <v>7</v>
      </c>
      <c r="V908" s="9">
        <v>45957</v>
      </c>
      <c r="W908" s="8" t="s">
        <v>1479</v>
      </c>
      <c r="X908" s="8" t="s">
        <v>1770</v>
      </c>
      <c r="Y908" s="8" t="s">
        <v>51</v>
      </c>
      <c r="Z908" s="9">
        <v>45958</v>
      </c>
      <c r="AA908" s="8" t="s">
        <v>1761</v>
      </c>
      <c r="AB908" s="8" t="s">
        <v>51</v>
      </c>
      <c r="AC908" s="11" t="s">
        <v>148</v>
      </c>
      <c r="AD908" s="11"/>
      <c r="AE908" s="11"/>
      <c r="AF908" s="11"/>
      <c r="AG908" s="11" t="s">
        <v>1833</v>
      </c>
    </row>
    <row r="909" spans="4:33" ht="25.5" customHeight="1">
      <c r="D909" s="8">
        <v>897</v>
      </c>
      <c r="E909" s="8" t="s">
        <v>41</v>
      </c>
      <c r="F909" s="11">
        <v>1001376</v>
      </c>
      <c r="G909" s="11">
        <v>1</v>
      </c>
      <c r="H909" s="8" t="s">
        <v>141</v>
      </c>
      <c r="I909" s="8">
        <v>1122</v>
      </c>
      <c r="J909" s="8" t="s">
        <v>1158</v>
      </c>
      <c r="K909" s="9">
        <v>45909</v>
      </c>
      <c r="L909" s="8" t="s">
        <v>1478</v>
      </c>
      <c r="M909" s="9">
        <v>45909</v>
      </c>
      <c r="N909" s="62" t="s">
        <v>1478</v>
      </c>
      <c r="O909" s="8">
        <v>163</v>
      </c>
      <c r="P909" s="10">
        <v>0.76</v>
      </c>
      <c r="Q909" s="10" t="s">
        <v>51</v>
      </c>
      <c r="R909" s="8" t="s">
        <v>51</v>
      </c>
      <c r="S909" s="8" t="s">
        <v>8</v>
      </c>
      <c r="T909" s="8" t="s">
        <v>7</v>
      </c>
      <c r="U909" s="8" t="s">
        <v>7</v>
      </c>
      <c r="V909" s="9">
        <v>45957</v>
      </c>
      <c r="W909" s="8" t="s">
        <v>1479</v>
      </c>
      <c r="X909" s="8" t="s">
        <v>1770</v>
      </c>
      <c r="Y909" s="8" t="s">
        <v>51</v>
      </c>
      <c r="Z909" s="9">
        <v>45958</v>
      </c>
      <c r="AA909" s="8" t="s">
        <v>1761</v>
      </c>
      <c r="AB909" s="8" t="s">
        <v>51</v>
      </c>
      <c r="AC909" s="11" t="s">
        <v>145</v>
      </c>
      <c r="AD909" s="11"/>
      <c r="AE909" s="11"/>
      <c r="AF909" s="11"/>
      <c r="AG909" s="11"/>
    </row>
    <row r="910" spans="4:33" ht="25.5" customHeight="1">
      <c r="D910" s="8">
        <v>898</v>
      </c>
      <c r="E910" s="8" t="s">
        <v>41</v>
      </c>
      <c r="F910" s="11">
        <v>1001377</v>
      </c>
      <c r="G910" s="11">
        <v>1</v>
      </c>
      <c r="H910" s="8" t="s">
        <v>142</v>
      </c>
      <c r="I910" s="8">
        <v>1120</v>
      </c>
      <c r="J910" s="8" t="s">
        <v>1156</v>
      </c>
      <c r="K910" s="9">
        <v>45909</v>
      </c>
      <c r="L910" s="8" t="s">
        <v>1478</v>
      </c>
      <c r="M910" s="9">
        <v>45909</v>
      </c>
      <c r="N910" s="62" t="s">
        <v>1478</v>
      </c>
      <c r="O910" s="8">
        <v>164</v>
      </c>
      <c r="P910" s="10">
        <v>0.876</v>
      </c>
      <c r="Q910" s="10" t="s">
        <v>50</v>
      </c>
      <c r="R910" s="8" t="s">
        <v>51</v>
      </c>
      <c r="S910" s="8" t="s">
        <v>7</v>
      </c>
      <c r="V910" s="9"/>
      <c r="Z910" s="9"/>
      <c r="AC910" s="11" t="s">
        <v>85</v>
      </c>
      <c r="AD910" s="11"/>
      <c r="AE910" s="11" t="s">
        <v>1848</v>
      </c>
      <c r="AF910" s="11"/>
      <c r="AG910" s="11" t="s">
        <v>1595</v>
      </c>
    </row>
    <row r="911" spans="4:33" ht="25.5" customHeight="1">
      <c r="D911" s="8">
        <v>899</v>
      </c>
      <c r="E911" s="8" t="s">
        <v>41</v>
      </c>
      <c r="F911" s="11">
        <v>1001378</v>
      </c>
      <c r="G911" s="11">
        <v>1</v>
      </c>
      <c r="H911" s="8" t="s">
        <v>142</v>
      </c>
      <c r="I911" s="8">
        <v>1120</v>
      </c>
      <c r="J911" s="8" t="s">
        <v>1156</v>
      </c>
      <c r="K911" s="9">
        <v>45909</v>
      </c>
      <c r="L911" s="8" t="s">
        <v>1478</v>
      </c>
      <c r="M911" s="9">
        <v>45909</v>
      </c>
      <c r="N911" s="62" t="s">
        <v>1478</v>
      </c>
      <c r="O911" s="8">
        <v>164</v>
      </c>
      <c r="P911" s="10">
        <v>0.81299999999999994</v>
      </c>
      <c r="Q911" s="10" t="s">
        <v>51</v>
      </c>
      <c r="R911" s="8" t="s">
        <v>51</v>
      </c>
      <c r="S911" s="8" t="s">
        <v>8</v>
      </c>
      <c r="T911" s="8" t="s">
        <v>7</v>
      </c>
      <c r="U911" s="8" t="s">
        <v>7</v>
      </c>
      <c r="V911" s="9">
        <v>45957</v>
      </c>
      <c r="W911" s="8" t="s">
        <v>1479</v>
      </c>
      <c r="X911" s="8" t="s">
        <v>1770</v>
      </c>
      <c r="Y911" s="8" t="s">
        <v>51</v>
      </c>
      <c r="Z911" s="9">
        <v>45958</v>
      </c>
      <c r="AA911" s="8" t="s">
        <v>1761</v>
      </c>
      <c r="AB911" s="8" t="s">
        <v>51</v>
      </c>
      <c r="AC911" s="11" t="s">
        <v>145</v>
      </c>
      <c r="AD911" s="11"/>
      <c r="AE911" s="11"/>
      <c r="AF911" s="11"/>
      <c r="AG911" s="11"/>
    </row>
    <row r="912" spans="4:33" ht="25.5" customHeight="1">
      <c r="D912" s="8">
        <v>900</v>
      </c>
      <c r="E912" s="8" t="s">
        <v>41</v>
      </c>
      <c r="F912" s="11">
        <v>1001379</v>
      </c>
      <c r="G912" s="11">
        <v>1</v>
      </c>
      <c r="H912" s="8" t="s">
        <v>142</v>
      </c>
      <c r="I912" s="8">
        <v>1120</v>
      </c>
      <c r="J912" s="8" t="s">
        <v>1156</v>
      </c>
      <c r="K912" s="9">
        <v>45909</v>
      </c>
      <c r="L912" s="8" t="s">
        <v>1478</v>
      </c>
      <c r="M912" s="9">
        <v>45909</v>
      </c>
      <c r="N912" s="62" t="s">
        <v>1478</v>
      </c>
      <c r="O912" s="8">
        <v>165</v>
      </c>
      <c r="P912" s="10">
        <v>0.72499999999999998</v>
      </c>
      <c r="Q912" s="10" t="s">
        <v>51</v>
      </c>
      <c r="R912" s="8" t="s">
        <v>51</v>
      </c>
      <c r="S912" s="8" t="s">
        <v>8</v>
      </c>
      <c r="T912" s="8" t="s">
        <v>7</v>
      </c>
      <c r="U912" s="8" t="s">
        <v>7</v>
      </c>
      <c r="V912" s="9">
        <v>45957</v>
      </c>
      <c r="W912" s="8" t="s">
        <v>1479</v>
      </c>
      <c r="X912" s="8" t="s">
        <v>1770</v>
      </c>
      <c r="Y912" s="8" t="s">
        <v>51</v>
      </c>
      <c r="Z912" s="9">
        <v>45958</v>
      </c>
      <c r="AA912" s="8" t="s">
        <v>1761</v>
      </c>
      <c r="AB912" s="8" t="s">
        <v>51</v>
      </c>
      <c r="AC912" s="11" t="s">
        <v>145</v>
      </c>
      <c r="AD912" s="11"/>
      <c r="AE912" s="11"/>
      <c r="AF912" s="11"/>
      <c r="AG912" s="11"/>
    </row>
    <row r="913" spans="4:33" ht="25.5" customHeight="1">
      <c r="D913" s="8">
        <v>901</v>
      </c>
      <c r="E913" s="8" t="s">
        <v>41</v>
      </c>
      <c r="F913" s="11">
        <v>1001380</v>
      </c>
      <c r="G913" s="11">
        <v>1</v>
      </c>
      <c r="H913" s="8" t="s">
        <v>222</v>
      </c>
      <c r="I913" s="8">
        <v>1119</v>
      </c>
      <c r="J913" s="8" t="s">
        <v>1155</v>
      </c>
      <c r="K913" s="9">
        <v>45909</v>
      </c>
      <c r="L913" s="8" t="s">
        <v>1478</v>
      </c>
      <c r="M913" s="9">
        <v>45909</v>
      </c>
      <c r="N913" s="62" t="s">
        <v>1478</v>
      </c>
      <c r="O913" s="8">
        <v>164</v>
      </c>
      <c r="P913" s="10">
        <v>0.747</v>
      </c>
      <c r="Q913" s="10" t="s">
        <v>51</v>
      </c>
      <c r="R913" s="8" t="s">
        <v>51</v>
      </c>
      <c r="S913" s="8" t="s">
        <v>8</v>
      </c>
      <c r="T913" s="8" t="s">
        <v>7</v>
      </c>
      <c r="U913" s="8" t="s">
        <v>7</v>
      </c>
      <c r="V913" s="9">
        <v>45957</v>
      </c>
      <c r="W913" s="8" t="s">
        <v>1479</v>
      </c>
      <c r="X913" s="8" t="s">
        <v>1770</v>
      </c>
      <c r="Y913" s="8" t="s">
        <v>51</v>
      </c>
      <c r="Z913" s="9">
        <v>45958</v>
      </c>
      <c r="AA913" s="8" t="s">
        <v>1761</v>
      </c>
      <c r="AB913" s="8" t="s">
        <v>51</v>
      </c>
      <c r="AC913" s="11" t="s">
        <v>145</v>
      </c>
      <c r="AD913" s="11"/>
      <c r="AE913" s="11"/>
      <c r="AF913" s="11"/>
      <c r="AG913" s="11"/>
    </row>
    <row r="914" spans="4:33" ht="25.5" customHeight="1">
      <c r="D914" s="8">
        <v>902</v>
      </c>
      <c r="E914" s="8" t="s">
        <v>41</v>
      </c>
      <c r="F914" s="11">
        <v>1001381</v>
      </c>
      <c r="G914" s="11">
        <v>1</v>
      </c>
      <c r="H914" s="8" t="s">
        <v>222</v>
      </c>
      <c r="I914" s="8">
        <v>1119</v>
      </c>
      <c r="J914" s="8" t="s">
        <v>1155</v>
      </c>
      <c r="K914" s="9">
        <v>45909</v>
      </c>
      <c r="L914" s="8" t="s">
        <v>1478</v>
      </c>
      <c r="M914" s="9">
        <v>45909</v>
      </c>
      <c r="N914" s="62" t="s">
        <v>1478</v>
      </c>
      <c r="O914" s="8">
        <v>164</v>
      </c>
      <c r="P914" s="10">
        <v>0.72699999999999998</v>
      </c>
      <c r="Q914" s="10" t="s">
        <v>51</v>
      </c>
      <c r="R914" s="8" t="s">
        <v>51</v>
      </c>
      <c r="S914" s="8" t="s">
        <v>8</v>
      </c>
      <c r="T914" s="8" t="s">
        <v>7</v>
      </c>
      <c r="U914" s="8" t="s">
        <v>7</v>
      </c>
      <c r="V914" s="9">
        <v>45957</v>
      </c>
      <c r="W914" s="8" t="s">
        <v>1479</v>
      </c>
      <c r="X914" s="8" t="s">
        <v>1770</v>
      </c>
      <c r="Y914" s="8" t="s">
        <v>51</v>
      </c>
      <c r="Z914" s="9">
        <v>45958</v>
      </c>
      <c r="AA914" s="8" t="s">
        <v>1761</v>
      </c>
      <c r="AB914" s="8" t="s">
        <v>51</v>
      </c>
      <c r="AC914" s="11" t="s">
        <v>145</v>
      </c>
      <c r="AD914" s="11"/>
      <c r="AE914" s="11"/>
      <c r="AF914" s="11"/>
      <c r="AG914" s="11"/>
    </row>
    <row r="915" spans="4:33" ht="25.5" customHeight="1">
      <c r="D915" s="8">
        <v>903</v>
      </c>
      <c r="E915" s="8" t="s">
        <v>41</v>
      </c>
      <c r="F915" s="11">
        <v>1001382</v>
      </c>
      <c r="G915" s="11">
        <v>1</v>
      </c>
      <c r="H915" s="8" t="s">
        <v>222</v>
      </c>
      <c r="I915" s="8">
        <v>1119</v>
      </c>
      <c r="J915" s="8" t="s">
        <v>1155</v>
      </c>
      <c r="K915" s="9">
        <v>45909</v>
      </c>
      <c r="L915" s="8" t="s">
        <v>1478</v>
      </c>
      <c r="M915" s="9">
        <v>45909</v>
      </c>
      <c r="N915" s="62" t="s">
        <v>1478</v>
      </c>
      <c r="O915" s="8">
        <v>165</v>
      </c>
      <c r="P915" s="10">
        <v>0.55200000000000005</v>
      </c>
      <c r="Q915" s="10" t="s">
        <v>50</v>
      </c>
      <c r="R915" s="8" t="s">
        <v>51</v>
      </c>
      <c r="S915" s="8" t="s">
        <v>7</v>
      </c>
      <c r="V915" s="9"/>
      <c r="Z915" s="9"/>
      <c r="AC915" s="11" t="s">
        <v>85</v>
      </c>
      <c r="AD915" s="11"/>
      <c r="AE915" s="11" t="s">
        <v>1848</v>
      </c>
      <c r="AF915" s="11"/>
      <c r="AG915" s="11" t="s">
        <v>1595</v>
      </c>
    </row>
    <row r="916" spans="4:33" ht="25.5" customHeight="1">
      <c r="D916" s="8">
        <v>904</v>
      </c>
      <c r="E916" s="8" t="s">
        <v>40</v>
      </c>
      <c r="F916" s="11">
        <v>1001383</v>
      </c>
      <c r="G916" s="11">
        <v>1</v>
      </c>
      <c r="H916" s="8" t="s">
        <v>1143</v>
      </c>
      <c r="I916" s="8">
        <v>1123</v>
      </c>
      <c r="J916" s="8" t="s">
        <v>1159</v>
      </c>
      <c r="K916" s="9">
        <v>45910</v>
      </c>
      <c r="L916" s="8" t="s">
        <v>1478</v>
      </c>
      <c r="M916" s="9">
        <v>45910</v>
      </c>
      <c r="N916" s="62" t="s">
        <v>1478</v>
      </c>
      <c r="O916" s="8">
        <v>911</v>
      </c>
      <c r="P916" s="10">
        <v>0.59299999999999997</v>
      </c>
      <c r="Q916" s="10" t="s">
        <v>51</v>
      </c>
      <c r="R916" s="8" t="s">
        <v>51</v>
      </c>
      <c r="S916" s="8" t="s">
        <v>8</v>
      </c>
      <c r="V916" s="9"/>
      <c r="Z916" s="9"/>
      <c r="AC916" s="11" t="s">
        <v>34</v>
      </c>
      <c r="AD916" s="11"/>
      <c r="AE916" s="11" t="s">
        <v>1682</v>
      </c>
      <c r="AF916" s="11"/>
      <c r="AG916" s="11" t="s">
        <v>1597</v>
      </c>
    </row>
    <row r="917" spans="4:33" ht="25.5" customHeight="1">
      <c r="D917" s="8">
        <v>905</v>
      </c>
      <c r="E917" s="8" t="s">
        <v>41</v>
      </c>
      <c r="F917" s="11">
        <v>1001384</v>
      </c>
      <c r="G917" s="11">
        <v>1</v>
      </c>
      <c r="H917" s="8" t="s">
        <v>140</v>
      </c>
      <c r="I917" s="8">
        <v>1121</v>
      </c>
      <c r="J917" s="8" t="s">
        <v>1157</v>
      </c>
      <c r="K917" s="9">
        <v>45910</v>
      </c>
      <c r="L917" s="8" t="s">
        <v>1478</v>
      </c>
      <c r="M917" s="9">
        <v>45910</v>
      </c>
      <c r="N917" s="62" t="s">
        <v>1478</v>
      </c>
      <c r="O917" s="8">
        <v>164</v>
      </c>
      <c r="P917" s="10">
        <v>0.84899999999999998</v>
      </c>
      <c r="Q917" s="10" t="s">
        <v>50</v>
      </c>
      <c r="R917" s="8" t="s">
        <v>51</v>
      </c>
      <c r="S917" s="8" t="s">
        <v>7</v>
      </c>
      <c r="V917" s="9"/>
      <c r="Z917" s="9"/>
      <c r="AC917" s="11" t="s">
        <v>85</v>
      </c>
      <c r="AD917" s="11"/>
      <c r="AE917" s="11" t="s">
        <v>1848</v>
      </c>
      <c r="AF917" s="11"/>
      <c r="AG917" s="11" t="s">
        <v>1612</v>
      </c>
    </row>
    <row r="918" spans="4:33" ht="25.5" customHeight="1">
      <c r="D918" s="8">
        <v>906</v>
      </c>
      <c r="E918" s="8" t="s">
        <v>41</v>
      </c>
      <c r="F918" s="11">
        <v>1001385</v>
      </c>
      <c r="G918" s="11">
        <v>1</v>
      </c>
      <c r="H918" s="8" t="s">
        <v>140</v>
      </c>
      <c r="I918" s="8">
        <v>1121</v>
      </c>
      <c r="J918" s="8" t="s">
        <v>1157</v>
      </c>
      <c r="K918" s="9">
        <v>45910</v>
      </c>
      <c r="L918" s="8" t="s">
        <v>1478</v>
      </c>
      <c r="M918" s="9">
        <v>45910</v>
      </c>
      <c r="N918" s="62" t="s">
        <v>1478</v>
      </c>
      <c r="O918" s="8">
        <v>165</v>
      </c>
      <c r="P918" s="10">
        <v>0.34100000000000003</v>
      </c>
      <c r="Q918" s="10" t="s">
        <v>51</v>
      </c>
      <c r="R918" s="8" t="s">
        <v>51</v>
      </c>
      <c r="S918" s="8" t="s">
        <v>8</v>
      </c>
      <c r="V918" s="9"/>
      <c r="Z918" s="9"/>
      <c r="AC918" s="11" t="s">
        <v>85</v>
      </c>
      <c r="AD918" s="11"/>
      <c r="AE918" s="11" t="s">
        <v>1848</v>
      </c>
      <c r="AF918" s="11"/>
      <c r="AG918" s="11"/>
    </row>
    <row r="919" spans="4:33" ht="25.5" customHeight="1">
      <c r="D919" s="8">
        <v>907</v>
      </c>
      <c r="E919" s="8" t="s">
        <v>41</v>
      </c>
      <c r="F919" s="11">
        <v>1001386</v>
      </c>
      <c r="G919" s="11">
        <v>1</v>
      </c>
      <c r="H919" s="8" t="s">
        <v>140</v>
      </c>
      <c r="I919" s="8">
        <v>1121</v>
      </c>
      <c r="J919" s="8" t="s">
        <v>1157</v>
      </c>
      <c r="K919" s="9">
        <v>45910</v>
      </c>
      <c r="L919" s="8" t="s">
        <v>1478</v>
      </c>
      <c r="M919" s="9">
        <v>45910</v>
      </c>
      <c r="N919" s="62" t="s">
        <v>1478</v>
      </c>
      <c r="O919" s="8">
        <v>165</v>
      </c>
      <c r="P919" s="10">
        <v>0.69699999999999995</v>
      </c>
      <c r="Q919" s="10" t="s">
        <v>51</v>
      </c>
      <c r="R919" s="8" t="s">
        <v>51</v>
      </c>
      <c r="S919" s="8" t="s">
        <v>8</v>
      </c>
      <c r="V919" s="9"/>
      <c r="Z919" s="9"/>
      <c r="AC919" s="11" t="s">
        <v>85</v>
      </c>
      <c r="AD919" s="11"/>
      <c r="AE919" s="11" t="s">
        <v>1848</v>
      </c>
      <c r="AF919" s="11"/>
      <c r="AG919" s="11"/>
    </row>
    <row r="920" spans="4:33" ht="25.5" customHeight="1">
      <c r="D920" s="8">
        <v>908</v>
      </c>
      <c r="E920" s="8" t="s">
        <v>41</v>
      </c>
      <c r="F920" s="11">
        <v>1001387</v>
      </c>
      <c r="G920" s="11">
        <v>1</v>
      </c>
      <c r="H920" s="8" t="s">
        <v>141</v>
      </c>
      <c r="I920" s="8">
        <v>1122</v>
      </c>
      <c r="J920" s="8" t="s">
        <v>1158</v>
      </c>
      <c r="K920" s="9">
        <v>45910</v>
      </c>
      <c r="L920" s="8" t="s">
        <v>1478</v>
      </c>
      <c r="M920" s="9">
        <v>45910</v>
      </c>
      <c r="N920" s="62" t="s">
        <v>1478</v>
      </c>
      <c r="O920" s="8">
        <v>162</v>
      </c>
      <c r="P920" s="10">
        <v>0.64800000000000002</v>
      </c>
      <c r="Q920" s="10" t="s">
        <v>51</v>
      </c>
      <c r="R920" s="8" t="s">
        <v>51</v>
      </c>
      <c r="S920" s="8" t="s">
        <v>8</v>
      </c>
      <c r="V920" s="9"/>
      <c r="Z920" s="9"/>
      <c r="AC920" s="11" t="s">
        <v>85</v>
      </c>
      <c r="AD920" s="11"/>
      <c r="AE920" s="11" t="s">
        <v>1848</v>
      </c>
      <c r="AF920" s="11"/>
      <c r="AG920" s="11"/>
    </row>
    <row r="921" spans="4:33" ht="25.5" customHeight="1">
      <c r="D921" s="8">
        <v>909</v>
      </c>
      <c r="E921" s="8" t="s">
        <v>41</v>
      </c>
      <c r="F921" s="11">
        <v>1001388</v>
      </c>
      <c r="G921" s="11">
        <v>1</v>
      </c>
      <c r="H921" s="8" t="s">
        <v>141</v>
      </c>
      <c r="I921" s="8">
        <v>1122</v>
      </c>
      <c r="J921" s="8" t="s">
        <v>1158</v>
      </c>
      <c r="K921" s="9">
        <v>45910</v>
      </c>
      <c r="L921" s="8" t="s">
        <v>1478</v>
      </c>
      <c r="M921" s="9">
        <v>45910</v>
      </c>
      <c r="N921" s="62" t="s">
        <v>1478</v>
      </c>
      <c r="O921" s="8">
        <v>163</v>
      </c>
      <c r="P921" s="10">
        <v>0.72399999999999998</v>
      </c>
      <c r="Q921" s="10" t="s">
        <v>51</v>
      </c>
      <c r="R921" s="8" t="s">
        <v>51</v>
      </c>
      <c r="S921" s="8" t="s">
        <v>8</v>
      </c>
      <c r="V921" s="9"/>
      <c r="Z921" s="9"/>
      <c r="AC921" s="11" t="s">
        <v>85</v>
      </c>
      <c r="AD921" s="11"/>
      <c r="AE921" s="11" t="s">
        <v>1848</v>
      </c>
      <c r="AF921" s="11"/>
      <c r="AG921" s="11"/>
    </row>
    <row r="922" spans="4:33" ht="25.5" customHeight="1">
      <c r="D922" s="8">
        <v>910</v>
      </c>
      <c r="E922" s="8" t="s">
        <v>41</v>
      </c>
      <c r="F922" s="11">
        <v>1001389</v>
      </c>
      <c r="G922" s="11">
        <v>1</v>
      </c>
      <c r="H922" s="8" t="s">
        <v>141</v>
      </c>
      <c r="I922" s="8">
        <v>1122</v>
      </c>
      <c r="J922" s="8" t="s">
        <v>1158</v>
      </c>
      <c r="K922" s="9">
        <v>45910</v>
      </c>
      <c r="L922" s="8" t="s">
        <v>1478</v>
      </c>
      <c r="M922" s="9">
        <v>45910</v>
      </c>
      <c r="N922" s="62" t="s">
        <v>1478</v>
      </c>
      <c r="O922" s="8">
        <v>163</v>
      </c>
      <c r="P922" s="10">
        <v>0.63300000000000001</v>
      </c>
      <c r="Q922" s="10" t="s">
        <v>51</v>
      </c>
      <c r="R922" s="8" t="s">
        <v>51</v>
      </c>
      <c r="S922" s="8" t="s">
        <v>8</v>
      </c>
      <c r="V922" s="9"/>
      <c r="Z922" s="9"/>
      <c r="AC922" s="11" t="s">
        <v>85</v>
      </c>
      <c r="AD922" s="11"/>
      <c r="AE922" s="11" t="s">
        <v>1848</v>
      </c>
      <c r="AF922" s="11"/>
      <c r="AG922" s="11"/>
    </row>
    <row r="923" spans="4:33" ht="25.5" customHeight="1">
      <c r="D923" s="8">
        <v>911</v>
      </c>
      <c r="E923" s="8" t="s">
        <v>41</v>
      </c>
      <c r="F923" s="11">
        <v>1001390</v>
      </c>
      <c r="G923" s="11">
        <v>1</v>
      </c>
      <c r="H923" s="8" t="s">
        <v>142</v>
      </c>
      <c r="I923" s="8">
        <v>1120</v>
      </c>
      <c r="J923" s="8" t="s">
        <v>1156</v>
      </c>
      <c r="K923" s="9">
        <v>45910</v>
      </c>
      <c r="L923" s="8" t="s">
        <v>1478</v>
      </c>
      <c r="M923" s="9">
        <v>45910</v>
      </c>
      <c r="N923" s="62" t="s">
        <v>1478</v>
      </c>
      <c r="O923" s="8">
        <v>164</v>
      </c>
      <c r="P923" s="10">
        <v>0.57099999999999995</v>
      </c>
      <c r="Q923" s="10" t="s">
        <v>51</v>
      </c>
      <c r="R923" s="8" t="s">
        <v>51</v>
      </c>
      <c r="S923" s="8" t="s">
        <v>8</v>
      </c>
      <c r="V923" s="9"/>
      <c r="Z923" s="9"/>
      <c r="AC923" s="11" t="s">
        <v>85</v>
      </c>
      <c r="AD923" s="11"/>
      <c r="AE923" s="11" t="s">
        <v>1848</v>
      </c>
      <c r="AF923" s="11"/>
      <c r="AG923" s="11"/>
    </row>
    <row r="924" spans="4:33" ht="25.5" customHeight="1">
      <c r="D924" s="8">
        <v>912</v>
      </c>
      <c r="E924" s="8" t="s">
        <v>41</v>
      </c>
      <c r="F924" s="11">
        <v>1001391</v>
      </c>
      <c r="G924" s="11">
        <v>1</v>
      </c>
      <c r="H924" s="8" t="s">
        <v>142</v>
      </c>
      <c r="I924" s="8">
        <v>1120</v>
      </c>
      <c r="J924" s="8" t="s">
        <v>1156</v>
      </c>
      <c r="K924" s="9">
        <v>45910</v>
      </c>
      <c r="L924" s="8" t="s">
        <v>1478</v>
      </c>
      <c r="M924" s="9">
        <v>45910</v>
      </c>
      <c r="N924" s="62" t="s">
        <v>1478</v>
      </c>
      <c r="O924" s="8">
        <v>164</v>
      </c>
      <c r="P924" s="10">
        <v>0.66300000000000003</v>
      </c>
      <c r="Q924" s="10" t="s">
        <v>51</v>
      </c>
      <c r="R924" s="8" t="s">
        <v>51</v>
      </c>
      <c r="S924" s="8" t="s">
        <v>8</v>
      </c>
      <c r="V924" s="9"/>
      <c r="Z924" s="9"/>
      <c r="AC924" s="11" t="s">
        <v>85</v>
      </c>
      <c r="AD924" s="11"/>
      <c r="AE924" s="11" t="s">
        <v>1848</v>
      </c>
      <c r="AF924" s="11"/>
      <c r="AG924" s="11"/>
    </row>
    <row r="925" spans="4:33" ht="25.5" customHeight="1">
      <c r="D925" s="8">
        <v>913</v>
      </c>
      <c r="E925" s="8" t="s">
        <v>41</v>
      </c>
      <c r="F925" s="11">
        <v>1001392</v>
      </c>
      <c r="G925" s="11">
        <v>1</v>
      </c>
      <c r="H925" s="8" t="s">
        <v>142</v>
      </c>
      <c r="I925" s="8">
        <v>1120</v>
      </c>
      <c r="J925" s="8" t="s">
        <v>1156</v>
      </c>
      <c r="K925" s="9">
        <v>45910</v>
      </c>
      <c r="L925" s="8" t="s">
        <v>1478</v>
      </c>
      <c r="M925" s="9">
        <v>45910</v>
      </c>
      <c r="N925" s="62" t="s">
        <v>1478</v>
      </c>
      <c r="O925" s="8">
        <v>165</v>
      </c>
      <c r="P925" s="10">
        <v>0.54900000000000004</v>
      </c>
      <c r="Q925" s="10" t="s">
        <v>51</v>
      </c>
      <c r="R925" s="8" t="s">
        <v>51</v>
      </c>
      <c r="S925" s="8" t="s">
        <v>8</v>
      </c>
      <c r="V925" s="9"/>
      <c r="Z925" s="9"/>
      <c r="AC925" s="11" t="s">
        <v>85</v>
      </c>
      <c r="AD925" s="11"/>
      <c r="AE925" s="11" t="s">
        <v>1848</v>
      </c>
      <c r="AF925" s="11"/>
      <c r="AG925" s="11"/>
    </row>
    <row r="926" spans="4:33" ht="25.5" customHeight="1">
      <c r="D926" s="8">
        <v>914</v>
      </c>
      <c r="E926" s="8" t="s">
        <v>41</v>
      </c>
      <c r="F926" s="11">
        <v>1001393</v>
      </c>
      <c r="G926" s="11">
        <v>1</v>
      </c>
      <c r="H926" s="8" t="s">
        <v>222</v>
      </c>
      <c r="I926" s="8">
        <v>1119</v>
      </c>
      <c r="J926" s="8" t="s">
        <v>1155</v>
      </c>
      <c r="K926" s="9">
        <v>45910</v>
      </c>
      <c r="L926" s="8" t="s">
        <v>1478</v>
      </c>
      <c r="M926" s="9">
        <v>45910</v>
      </c>
      <c r="N926" s="62" t="s">
        <v>1478</v>
      </c>
      <c r="O926" s="8">
        <v>163</v>
      </c>
      <c r="P926" s="10">
        <v>0.55300000000000005</v>
      </c>
      <c r="Q926" s="10" t="s">
        <v>51</v>
      </c>
      <c r="R926" s="8" t="s">
        <v>51</v>
      </c>
      <c r="S926" s="8" t="s">
        <v>8</v>
      </c>
      <c r="V926" s="9"/>
      <c r="Z926" s="9"/>
      <c r="AC926" s="11" t="s">
        <v>85</v>
      </c>
      <c r="AD926" s="11"/>
      <c r="AE926" s="11" t="s">
        <v>1848</v>
      </c>
      <c r="AF926" s="11"/>
      <c r="AG926" s="11"/>
    </row>
    <row r="927" spans="4:33" ht="25.5" customHeight="1">
      <c r="D927" s="8">
        <v>915</v>
      </c>
      <c r="E927" s="8" t="s">
        <v>41</v>
      </c>
      <c r="F927" s="11">
        <v>1001394</v>
      </c>
      <c r="G927" s="11">
        <v>1</v>
      </c>
      <c r="H927" s="8" t="s">
        <v>222</v>
      </c>
      <c r="I927" s="8">
        <v>1119</v>
      </c>
      <c r="J927" s="8" t="s">
        <v>1155</v>
      </c>
      <c r="K927" s="9">
        <v>45910</v>
      </c>
      <c r="L927" s="8" t="s">
        <v>1478</v>
      </c>
      <c r="M927" s="9">
        <v>45910</v>
      </c>
      <c r="N927" s="62" t="s">
        <v>1478</v>
      </c>
      <c r="O927" s="8">
        <v>164</v>
      </c>
      <c r="P927" s="10">
        <v>0.45700000000000002</v>
      </c>
      <c r="Q927" s="10" t="s">
        <v>50</v>
      </c>
      <c r="R927" s="8" t="s">
        <v>51</v>
      </c>
      <c r="S927" s="8" t="s">
        <v>7</v>
      </c>
      <c r="V927" s="9"/>
      <c r="Z927" s="9"/>
      <c r="AC927" s="11" t="s">
        <v>85</v>
      </c>
      <c r="AD927" s="11"/>
      <c r="AE927" s="11" t="s">
        <v>1848</v>
      </c>
      <c r="AF927" s="11"/>
      <c r="AG927" s="11" t="s">
        <v>1612</v>
      </c>
    </row>
    <row r="928" spans="4:33" ht="25.5" customHeight="1">
      <c r="D928" s="8">
        <v>916</v>
      </c>
      <c r="E928" s="8" t="s">
        <v>41</v>
      </c>
      <c r="F928" s="11">
        <v>1001395</v>
      </c>
      <c r="G928" s="11">
        <v>1</v>
      </c>
      <c r="H928" s="8" t="s">
        <v>222</v>
      </c>
      <c r="I928" s="8">
        <v>1119</v>
      </c>
      <c r="J928" s="8" t="s">
        <v>1155</v>
      </c>
      <c r="K928" s="9">
        <v>45910</v>
      </c>
      <c r="L928" s="8" t="s">
        <v>1478</v>
      </c>
      <c r="M928" s="9">
        <v>45910</v>
      </c>
      <c r="N928" s="62" t="s">
        <v>1478</v>
      </c>
      <c r="O928" s="8">
        <v>164</v>
      </c>
      <c r="P928" s="10">
        <v>0.51800000000000002</v>
      </c>
      <c r="Q928" s="10" t="s">
        <v>50</v>
      </c>
      <c r="R928" s="8" t="s">
        <v>51</v>
      </c>
      <c r="S928" s="8" t="s">
        <v>7</v>
      </c>
      <c r="V928" s="9"/>
      <c r="Z928" s="9"/>
      <c r="AC928" s="11" t="s">
        <v>85</v>
      </c>
      <c r="AD928" s="11"/>
      <c r="AE928" s="11" t="s">
        <v>1848</v>
      </c>
      <c r="AF928" s="11"/>
      <c r="AG928" s="11" t="s">
        <v>1612</v>
      </c>
    </row>
    <row r="929" spans="4:33" ht="25.5" customHeight="1">
      <c r="D929" s="8">
        <v>917</v>
      </c>
      <c r="E929" s="8" t="s">
        <v>41</v>
      </c>
      <c r="F929" s="11">
        <v>1001396</v>
      </c>
      <c r="G929" s="11">
        <v>1</v>
      </c>
      <c r="H929" s="8" t="s">
        <v>140</v>
      </c>
      <c r="I929" s="8">
        <v>1121</v>
      </c>
      <c r="J929" s="8" t="s">
        <v>1157</v>
      </c>
      <c r="K929" s="9">
        <v>45911</v>
      </c>
      <c r="L929" s="8" t="s">
        <v>1478</v>
      </c>
      <c r="M929" s="9">
        <v>45911</v>
      </c>
      <c r="N929" s="62" t="s">
        <v>1478</v>
      </c>
      <c r="O929" s="8">
        <v>164</v>
      </c>
      <c r="P929" s="10">
        <v>1.524</v>
      </c>
      <c r="Q929" s="10" t="s">
        <v>51</v>
      </c>
      <c r="R929" s="8" t="s">
        <v>51</v>
      </c>
      <c r="S929" s="8" t="s">
        <v>8</v>
      </c>
      <c r="V929" s="9"/>
      <c r="Z929" s="9"/>
      <c r="AC929" s="11" t="s">
        <v>85</v>
      </c>
      <c r="AD929" s="11"/>
      <c r="AE929" s="11" t="s">
        <v>1848</v>
      </c>
      <c r="AF929" s="11"/>
      <c r="AG929" s="11"/>
    </row>
    <row r="930" spans="4:33" ht="25.5" customHeight="1">
      <c r="D930" s="8">
        <v>918</v>
      </c>
      <c r="E930" s="8" t="s">
        <v>41</v>
      </c>
      <c r="F930" s="11">
        <v>1001397</v>
      </c>
      <c r="G930" s="11">
        <v>1</v>
      </c>
      <c r="H930" s="8" t="s">
        <v>140</v>
      </c>
      <c r="I930" s="8">
        <v>1121</v>
      </c>
      <c r="J930" s="8" t="s">
        <v>1157</v>
      </c>
      <c r="K930" s="9">
        <v>45911</v>
      </c>
      <c r="L930" s="8" t="s">
        <v>1478</v>
      </c>
      <c r="M930" s="9">
        <v>45911</v>
      </c>
      <c r="N930" s="62" t="s">
        <v>1478</v>
      </c>
      <c r="O930" s="8">
        <v>164</v>
      </c>
      <c r="P930" s="10">
        <v>1.2030000000000001</v>
      </c>
      <c r="Q930" s="10" t="s">
        <v>51</v>
      </c>
      <c r="R930" s="8" t="s">
        <v>51</v>
      </c>
      <c r="S930" s="8" t="s">
        <v>8</v>
      </c>
      <c r="V930" s="9"/>
      <c r="Z930" s="9"/>
      <c r="AC930" s="11" t="s">
        <v>85</v>
      </c>
      <c r="AD930" s="11"/>
      <c r="AE930" s="11" t="s">
        <v>1848</v>
      </c>
      <c r="AF930" s="11"/>
      <c r="AG930" s="11"/>
    </row>
    <row r="931" spans="4:33" ht="25.5" customHeight="1">
      <c r="D931" s="8">
        <v>919</v>
      </c>
      <c r="E931" s="8" t="s">
        <v>41</v>
      </c>
      <c r="F931" s="11">
        <v>1001398</v>
      </c>
      <c r="G931" s="11">
        <v>1</v>
      </c>
      <c r="H931" s="8" t="s">
        <v>140</v>
      </c>
      <c r="I931" s="8">
        <v>1121</v>
      </c>
      <c r="J931" s="8" t="s">
        <v>1157</v>
      </c>
      <c r="K931" s="9">
        <v>45911</v>
      </c>
      <c r="L931" s="8" t="s">
        <v>1478</v>
      </c>
      <c r="M931" s="9">
        <v>45911</v>
      </c>
      <c r="N931" s="62" t="s">
        <v>1478</v>
      </c>
      <c r="O931" s="8">
        <v>165</v>
      </c>
      <c r="P931" s="10">
        <v>1.01</v>
      </c>
      <c r="Q931" s="10" t="s">
        <v>51</v>
      </c>
      <c r="R931" s="8" t="s">
        <v>51</v>
      </c>
      <c r="S931" s="8" t="s">
        <v>8</v>
      </c>
      <c r="V931" s="9"/>
      <c r="Z931" s="9"/>
      <c r="AC931" s="11" t="s">
        <v>85</v>
      </c>
      <c r="AD931" s="11"/>
      <c r="AE931" s="11" t="s">
        <v>1848</v>
      </c>
      <c r="AF931" s="11"/>
      <c r="AG931" s="11"/>
    </row>
    <row r="932" spans="4:33" ht="25.5" customHeight="1">
      <c r="D932" s="8">
        <v>920</v>
      </c>
      <c r="E932" s="8" t="s">
        <v>41</v>
      </c>
      <c r="F932" s="11">
        <v>1001399</v>
      </c>
      <c r="G932" s="11">
        <v>1</v>
      </c>
      <c r="H932" s="8" t="s">
        <v>141</v>
      </c>
      <c r="I932" s="8">
        <v>1122</v>
      </c>
      <c r="J932" s="8" t="s">
        <v>1158</v>
      </c>
      <c r="K932" s="9">
        <v>45911</v>
      </c>
      <c r="L932" s="8" t="s">
        <v>1478</v>
      </c>
      <c r="M932" s="9">
        <v>45911</v>
      </c>
      <c r="N932" s="62" t="s">
        <v>1478</v>
      </c>
      <c r="O932" s="8">
        <v>162</v>
      </c>
      <c r="P932" s="10">
        <v>0.96199999999999997</v>
      </c>
      <c r="Q932" s="10" t="s">
        <v>51</v>
      </c>
      <c r="R932" s="8" t="s">
        <v>51</v>
      </c>
      <c r="S932" s="8" t="s">
        <v>8</v>
      </c>
      <c r="V932" s="9"/>
      <c r="Z932" s="9"/>
      <c r="AC932" s="11" t="s">
        <v>85</v>
      </c>
      <c r="AD932" s="11"/>
      <c r="AE932" s="11" t="s">
        <v>1848</v>
      </c>
      <c r="AF932" s="11"/>
      <c r="AG932" s="11"/>
    </row>
    <row r="933" spans="4:33" ht="25.5" customHeight="1">
      <c r="D933" s="8">
        <v>921</v>
      </c>
      <c r="E933" s="8" t="s">
        <v>41</v>
      </c>
      <c r="F933" s="11">
        <v>1001400</v>
      </c>
      <c r="G933" s="11">
        <v>1</v>
      </c>
      <c r="H933" s="8" t="s">
        <v>141</v>
      </c>
      <c r="I933" s="8">
        <v>1122</v>
      </c>
      <c r="J933" s="8" t="s">
        <v>1158</v>
      </c>
      <c r="K933" s="9">
        <v>45911</v>
      </c>
      <c r="L933" s="8" t="s">
        <v>1478</v>
      </c>
      <c r="M933" s="9">
        <v>45911</v>
      </c>
      <c r="N933" s="62" t="s">
        <v>1478</v>
      </c>
      <c r="O933" s="8">
        <v>163</v>
      </c>
      <c r="P933" s="10">
        <v>0.88200000000000001</v>
      </c>
      <c r="Q933" s="10" t="s">
        <v>51</v>
      </c>
      <c r="R933" s="8" t="s">
        <v>51</v>
      </c>
      <c r="S933" s="8" t="s">
        <v>8</v>
      </c>
      <c r="V933" s="9"/>
      <c r="Z933" s="9"/>
      <c r="AC933" s="11" t="s">
        <v>85</v>
      </c>
      <c r="AD933" s="11"/>
      <c r="AE933" s="11" t="s">
        <v>1848</v>
      </c>
      <c r="AF933" s="11"/>
      <c r="AG933" s="11"/>
    </row>
    <row r="934" spans="4:33" ht="25.5" customHeight="1">
      <c r="D934" s="8">
        <v>922</v>
      </c>
      <c r="E934" s="8" t="s">
        <v>41</v>
      </c>
      <c r="F934" s="11">
        <v>1001401</v>
      </c>
      <c r="G934" s="11">
        <v>1</v>
      </c>
      <c r="H934" s="8" t="s">
        <v>141</v>
      </c>
      <c r="I934" s="8">
        <v>1122</v>
      </c>
      <c r="J934" s="8" t="s">
        <v>1158</v>
      </c>
      <c r="K934" s="9">
        <v>45911</v>
      </c>
      <c r="L934" s="8" t="s">
        <v>1478</v>
      </c>
      <c r="M934" s="9">
        <v>45911</v>
      </c>
      <c r="N934" s="62" t="s">
        <v>1478</v>
      </c>
      <c r="O934" s="8">
        <v>163</v>
      </c>
      <c r="P934" s="10">
        <v>0.871</v>
      </c>
      <c r="Q934" s="10" t="s">
        <v>51</v>
      </c>
      <c r="R934" s="8" t="s">
        <v>51</v>
      </c>
      <c r="S934" s="8" t="s">
        <v>8</v>
      </c>
      <c r="V934" s="9"/>
      <c r="Z934" s="9"/>
      <c r="AC934" s="11" t="s">
        <v>85</v>
      </c>
      <c r="AD934" s="11"/>
      <c r="AE934" s="11" t="s">
        <v>1848</v>
      </c>
      <c r="AF934" s="11"/>
      <c r="AG934" s="11"/>
    </row>
    <row r="935" spans="4:33" ht="25.5" customHeight="1">
      <c r="D935" s="8">
        <v>923</v>
      </c>
      <c r="E935" s="8" t="s">
        <v>41</v>
      </c>
      <c r="F935" s="11">
        <v>1001402</v>
      </c>
      <c r="G935" s="11">
        <v>1</v>
      </c>
      <c r="H935" s="8" t="s">
        <v>142</v>
      </c>
      <c r="I935" s="8">
        <v>1120</v>
      </c>
      <c r="J935" s="8" t="s">
        <v>1156</v>
      </c>
      <c r="K935" s="9">
        <v>45911</v>
      </c>
      <c r="L935" s="8" t="s">
        <v>1478</v>
      </c>
      <c r="M935" s="9">
        <v>45911</v>
      </c>
      <c r="N935" s="62" t="s">
        <v>1478</v>
      </c>
      <c r="O935" s="8">
        <v>163</v>
      </c>
      <c r="P935" s="10">
        <v>0.94599999999999995</v>
      </c>
      <c r="Q935" s="10" t="s">
        <v>51</v>
      </c>
      <c r="R935" s="8" t="s">
        <v>51</v>
      </c>
      <c r="S935" s="8" t="s">
        <v>8</v>
      </c>
      <c r="V935" s="9"/>
      <c r="Z935" s="9"/>
      <c r="AC935" s="11" t="s">
        <v>85</v>
      </c>
      <c r="AD935" s="11"/>
      <c r="AE935" s="11" t="s">
        <v>1848</v>
      </c>
      <c r="AF935" s="11"/>
      <c r="AG935" s="11"/>
    </row>
    <row r="936" spans="4:33" ht="25.5" customHeight="1">
      <c r="D936" s="8">
        <v>924</v>
      </c>
      <c r="E936" s="8" t="s">
        <v>41</v>
      </c>
      <c r="F936" s="11">
        <v>1001403</v>
      </c>
      <c r="G936" s="11">
        <v>1</v>
      </c>
      <c r="H936" s="8" t="s">
        <v>142</v>
      </c>
      <c r="I936" s="8">
        <v>1120</v>
      </c>
      <c r="J936" s="8" t="s">
        <v>1156</v>
      </c>
      <c r="K936" s="9">
        <v>45911</v>
      </c>
      <c r="L936" s="8" t="s">
        <v>1478</v>
      </c>
      <c r="M936" s="9">
        <v>45911</v>
      </c>
      <c r="N936" s="62" t="s">
        <v>1478</v>
      </c>
      <c r="O936" s="8">
        <v>164</v>
      </c>
      <c r="P936" s="10">
        <v>0.89400000000000002</v>
      </c>
      <c r="Q936" s="10" t="s">
        <v>51</v>
      </c>
      <c r="R936" s="8" t="s">
        <v>51</v>
      </c>
      <c r="S936" s="8" t="s">
        <v>8</v>
      </c>
      <c r="V936" s="9"/>
      <c r="Z936" s="9"/>
      <c r="AC936" s="11" t="s">
        <v>85</v>
      </c>
      <c r="AD936" s="11"/>
      <c r="AE936" s="11" t="s">
        <v>1848</v>
      </c>
      <c r="AF936" s="11"/>
      <c r="AG936" s="11"/>
    </row>
    <row r="937" spans="4:33" ht="25.5" customHeight="1">
      <c r="D937" s="8">
        <v>925</v>
      </c>
      <c r="E937" s="8" t="s">
        <v>41</v>
      </c>
      <c r="F937" s="11">
        <v>1001404</v>
      </c>
      <c r="G937" s="11">
        <v>1</v>
      </c>
      <c r="H937" s="8" t="s">
        <v>142</v>
      </c>
      <c r="I937" s="8">
        <v>1120</v>
      </c>
      <c r="J937" s="8" t="s">
        <v>1156</v>
      </c>
      <c r="K937" s="9">
        <v>45911</v>
      </c>
      <c r="L937" s="8" t="s">
        <v>1478</v>
      </c>
      <c r="M937" s="9">
        <v>45911</v>
      </c>
      <c r="N937" s="62" t="s">
        <v>1478</v>
      </c>
      <c r="O937" s="8">
        <v>165</v>
      </c>
      <c r="P937" s="10">
        <v>0.76200000000000001</v>
      </c>
      <c r="Q937" s="10" t="s">
        <v>51</v>
      </c>
      <c r="R937" s="8" t="s">
        <v>51</v>
      </c>
      <c r="S937" s="8" t="s">
        <v>8</v>
      </c>
      <c r="V937" s="9"/>
      <c r="Z937" s="9"/>
      <c r="AC937" s="11" t="s">
        <v>85</v>
      </c>
      <c r="AD937" s="11"/>
      <c r="AE937" s="11" t="s">
        <v>1848</v>
      </c>
      <c r="AF937" s="11"/>
      <c r="AG937" s="11"/>
    </row>
    <row r="938" spans="4:33" ht="25.5" customHeight="1">
      <c r="D938" s="8">
        <v>926</v>
      </c>
      <c r="E938" s="8" t="s">
        <v>40</v>
      </c>
      <c r="F938" s="11">
        <v>1001405</v>
      </c>
      <c r="G938" s="11">
        <v>1</v>
      </c>
      <c r="H938" s="8" t="s">
        <v>1143</v>
      </c>
      <c r="I938" s="8">
        <v>1123</v>
      </c>
      <c r="J938" s="8" t="s">
        <v>1159</v>
      </c>
      <c r="K938" s="9">
        <v>45912</v>
      </c>
      <c r="L938" s="8" t="s">
        <v>1478</v>
      </c>
      <c r="M938" s="9">
        <v>45912</v>
      </c>
      <c r="N938" s="62" t="s">
        <v>1478</v>
      </c>
      <c r="O938" s="8">
        <v>913</v>
      </c>
      <c r="P938" s="10">
        <v>0.54</v>
      </c>
      <c r="Q938" s="10" t="s">
        <v>51</v>
      </c>
      <c r="R938" s="8" t="s">
        <v>51</v>
      </c>
      <c r="S938" s="8" t="s">
        <v>8</v>
      </c>
      <c r="V938" s="9"/>
      <c r="Z938" s="9"/>
      <c r="AC938" s="11" t="s">
        <v>34</v>
      </c>
      <c r="AD938" s="11"/>
      <c r="AE938" s="11" t="s">
        <v>1682</v>
      </c>
      <c r="AF938" s="11"/>
      <c r="AG938" s="11" t="s">
        <v>1597</v>
      </c>
    </row>
    <row r="939" spans="4:33" ht="25.5" customHeight="1">
      <c r="D939" s="8">
        <v>927</v>
      </c>
      <c r="E939" s="8" t="s">
        <v>40</v>
      </c>
      <c r="F939" s="11">
        <v>1001406</v>
      </c>
      <c r="G939" s="11">
        <v>1</v>
      </c>
      <c r="H939" s="8" t="s">
        <v>222</v>
      </c>
      <c r="I939" s="8">
        <v>1119</v>
      </c>
      <c r="J939" s="8" t="s">
        <v>1155</v>
      </c>
      <c r="K939" s="9">
        <v>45912</v>
      </c>
      <c r="L939" s="8" t="s">
        <v>1478</v>
      </c>
      <c r="M939" s="9">
        <v>45912</v>
      </c>
      <c r="N939" s="62" t="s">
        <v>1478</v>
      </c>
      <c r="O939" s="8">
        <v>941</v>
      </c>
      <c r="P939" s="10">
        <v>0.375</v>
      </c>
      <c r="Q939" s="10" t="s">
        <v>51</v>
      </c>
      <c r="R939" s="8" t="s">
        <v>51</v>
      </c>
      <c r="S939" s="8" t="s">
        <v>8</v>
      </c>
      <c r="V939" s="9"/>
      <c r="Z939" s="9"/>
      <c r="AC939" s="11" t="s">
        <v>34</v>
      </c>
      <c r="AD939" s="11"/>
      <c r="AE939" s="11" t="s">
        <v>1682</v>
      </c>
      <c r="AF939" s="11"/>
      <c r="AG939" s="11"/>
    </row>
    <row r="940" spans="4:33" ht="25.5" customHeight="1">
      <c r="D940" s="8">
        <v>928</v>
      </c>
      <c r="E940" s="8" t="s">
        <v>41</v>
      </c>
      <c r="F940" s="11">
        <v>1001407</v>
      </c>
      <c r="G940" s="11">
        <v>1</v>
      </c>
      <c r="H940" s="8" t="s">
        <v>140</v>
      </c>
      <c r="I940" s="8">
        <v>1121</v>
      </c>
      <c r="J940" s="8" t="s">
        <v>1157</v>
      </c>
      <c r="K940" s="9">
        <v>45912</v>
      </c>
      <c r="L940" s="8" t="s">
        <v>1478</v>
      </c>
      <c r="M940" s="9">
        <v>45912</v>
      </c>
      <c r="N940" s="62" t="s">
        <v>1478</v>
      </c>
      <c r="O940" s="8">
        <v>164</v>
      </c>
      <c r="P940" s="10">
        <v>2.0030000000000001</v>
      </c>
      <c r="Q940" s="10" t="s">
        <v>51</v>
      </c>
      <c r="R940" s="8" t="s">
        <v>51</v>
      </c>
      <c r="S940" s="8" t="s">
        <v>8</v>
      </c>
      <c r="V940" s="9"/>
      <c r="Z940" s="9"/>
      <c r="AC940" s="11" t="s">
        <v>85</v>
      </c>
      <c r="AD940" s="11"/>
      <c r="AE940" s="11" t="s">
        <v>1848</v>
      </c>
      <c r="AF940" s="11"/>
      <c r="AG940" s="11"/>
    </row>
    <row r="941" spans="4:33" ht="25.5" customHeight="1">
      <c r="D941" s="8">
        <v>929</v>
      </c>
      <c r="E941" s="8" t="s">
        <v>41</v>
      </c>
      <c r="F941" s="11">
        <v>1001408</v>
      </c>
      <c r="G941" s="11">
        <v>1</v>
      </c>
      <c r="H941" s="8" t="s">
        <v>140</v>
      </c>
      <c r="I941" s="8">
        <v>1121</v>
      </c>
      <c r="J941" s="8" t="s">
        <v>1157</v>
      </c>
      <c r="K941" s="9">
        <v>45912</v>
      </c>
      <c r="L941" s="8" t="s">
        <v>1478</v>
      </c>
      <c r="M941" s="9">
        <v>45912</v>
      </c>
      <c r="N941" s="62" t="s">
        <v>1478</v>
      </c>
      <c r="O941" s="8">
        <v>164</v>
      </c>
      <c r="P941" s="10">
        <v>1.621</v>
      </c>
      <c r="Q941" s="10" t="s">
        <v>50</v>
      </c>
      <c r="R941" s="8" t="s">
        <v>51</v>
      </c>
      <c r="S941" s="8" t="s">
        <v>7</v>
      </c>
      <c r="V941" s="9"/>
      <c r="Z941" s="9"/>
      <c r="AC941" s="11" t="s">
        <v>85</v>
      </c>
      <c r="AD941" s="11"/>
      <c r="AE941" s="11" t="s">
        <v>1848</v>
      </c>
      <c r="AF941" s="11"/>
      <c r="AG941" s="11" t="s">
        <v>1612</v>
      </c>
    </row>
    <row r="942" spans="4:33" ht="25.5" customHeight="1">
      <c r="D942" s="8">
        <v>930</v>
      </c>
      <c r="E942" s="8" t="s">
        <v>41</v>
      </c>
      <c r="F942" s="11">
        <v>1001409</v>
      </c>
      <c r="G942" s="11">
        <v>1</v>
      </c>
      <c r="H942" s="8" t="s">
        <v>140</v>
      </c>
      <c r="I942" s="8">
        <v>1121</v>
      </c>
      <c r="J942" s="8" t="s">
        <v>1157</v>
      </c>
      <c r="K942" s="9">
        <v>45912</v>
      </c>
      <c r="L942" s="8" t="s">
        <v>1478</v>
      </c>
      <c r="M942" s="9">
        <v>45912</v>
      </c>
      <c r="N942" s="62" t="s">
        <v>1478</v>
      </c>
      <c r="O942" s="8">
        <v>165</v>
      </c>
      <c r="P942" s="10">
        <v>1.3420000000000001</v>
      </c>
      <c r="Q942" s="10" t="s">
        <v>51</v>
      </c>
      <c r="R942" s="8" t="s">
        <v>51</v>
      </c>
      <c r="S942" s="8" t="s">
        <v>8</v>
      </c>
      <c r="V942" s="9"/>
      <c r="Z942" s="9"/>
      <c r="AC942" s="11" t="s">
        <v>85</v>
      </c>
      <c r="AD942" s="11"/>
      <c r="AE942" s="11" t="s">
        <v>1848</v>
      </c>
      <c r="AF942" s="11"/>
      <c r="AG942" s="11"/>
    </row>
    <row r="943" spans="4:33" ht="25.5" customHeight="1">
      <c r="D943" s="8">
        <v>931</v>
      </c>
      <c r="E943" s="8" t="s">
        <v>41</v>
      </c>
      <c r="F943" s="11">
        <v>1001410</v>
      </c>
      <c r="G943" s="11">
        <v>1</v>
      </c>
      <c r="H943" s="8" t="s">
        <v>141</v>
      </c>
      <c r="I943" s="8">
        <v>1122</v>
      </c>
      <c r="J943" s="8" t="s">
        <v>1158</v>
      </c>
      <c r="K943" s="9">
        <v>45912</v>
      </c>
      <c r="L943" s="8" t="s">
        <v>1478</v>
      </c>
      <c r="M943" s="9">
        <v>45912</v>
      </c>
      <c r="N943" s="62" t="s">
        <v>1478</v>
      </c>
      <c r="O943" s="8">
        <v>163</v>
      </c>
      <c r="P943" s="10">
        <v>1.4770000000000001</v>
      </c>
      <c r="Q943" s="10" t="s">
        <v>51</v>
      </c>
      <c r="R943" s="8" t="s">
        <v>51</v>
      </c>
      <c r="S943" s="8" t="s">
        <v>8</v>
      </c>
      <c r="V943" s="9"/>
      <c r="Z943" s="9"/>
      <c r="AC943" s="11" t="s">
        <v>85</v>
      </c>
      <c r="AD943" s="11"/>
      <c r="AE943" s="11" t="s">
        <v>1848</v>
      </c>
      <c r="AF943" s="11"/>
      <c r="AG943" s="11"/>
    </row>
    <row r="944" spans="4:33" ht="25.5" customHeight="1">
      <c r="D944" s="8">
        <v>932</v>
      </c>
      <c r="E944" s="8" t="s">
        <v>41</v>
      </c>
      <c r="F944" s="11">
        <v>1001411</v>
      </c>
      <c r="G944" s="11">
        <v>1</v>
      </c>
      <c r="H944" s="8" t="s">
        <v>141</v>
      </c>
      <c r="I944" s="8">
        <v>1122</v>
      </c>
      <c r="J944" s="8" t="s">
        <v>1158</v>
      </c>
      <c r="K944" s="9">
        <v>45912</v>
      </c>
      <c r="L944" s="8" t="s">
        <v>1478</v>
      </c>
      <c r="M944" s="9">
        <v>45912</v>
      </c>
      <c r="N944" s="62" t="s">
        <v>1478</v>
      </c>
      <c r="O944" s="8">
        <v>164</v>
      </c>
      <c r="P944" s="10">
        <v>1.18</v>
      </c>
      <c r="Q944" s="10" t="s">
        <v>50</v>
      </c>
      <c r="R944" s="8" t="s">
        <v>51</v>
      </c>
      <c r="S944" s="8" t="s">
        <v>7</v>
      </c>
      <c r="V944" s="9"/>
      <c r="Z944" s="9"/>
      <c r="AC944" s="11" t="s">
        <v>85</v>
      </c>
      <c r="AD944" s="11"/>
      <c r="AE944" s="11" t="s">
        <v>1848</v>
      </c>
      <c r="AF944" s="11"/>
      <c r="AG944" s="11" t="s">
        <v>1612</v>
      </c>
    </row>
    <row r="945" spans="4:33" ht="25.5" customHeight="1">
      <c r="D945" s="8">
        <v>933</v>
      </c>
      <c r="E945" s="8" t="s">
        <v>41</v>
      </c>
      <c r="F945" s="11">
        <v>1001412</v>
      </c>
      <c r="G945" s="11">
        <v>1</v>
      </c>
      <c r="H945" s="8" t="s">
        <v>141</v>
      </c>
      <c r="I945" s="8">
        <v>1122</v>
      </c>
      <c r="J945" s="8" t="s">
        <v>1158</v>
      </c>
      <c r="K945" s="9">
        <v>45912</v>
      </c>
      <c r="L945" s="8" t="s">
        <v>1478</v>
      </c>
      <c r="M945" s="9">
        <v>45912</v>
      </c>
      <c r="N945" s="62" t="s">
        <v>1478</v>
      </c>
      <c r="O945" s="8">
        <v>164</v>
      </c>
      <c r="P945" s="10">
        <v>1.1459999999999999</v>
      </c>
      <c r="Q945" s="10" t="s">
        <v>51</v>
      </c>
      <c r="R945" s="8" t="s">
        <v>51</v>
      </c>
      <c r="S945" s="8" t="s">
        <v>8</v>
      </c>
      <c r="V945" s="9"/>
      <c r="Z945" s="9"/>
      <c r="AC945" s="11" t="s">
        <v>85</v>
      </c>
      <c r="AD945" s="11"/>
      <c r="AE945" s="11" t="s">
        <v>1848</v>
      </c>
      <c r="AF945" s="11"/>
      <c r="AG945" s="11"/>
    </row>
    <row r="946" spans="4:33" ht="25.5" customHeight="1">
      <c r="D946" s="8">
        <v>934</v>
      </c>
      <c r="E946" s="8" t="s">
        <v>41</v>
      </c>
      <c r="F946" s="11">
        <v>1001413</v>
      </c>
      <c r="G946" s="11">
        <v>1</v>
      </c>
      <c r="H946" s="8" t="s">
        <v>142</v>
      </c>
      <c r="I946" s="8">
        <v>1120</v>
      </c>
      <c r="J946" s="8" t="s">
        <v>1156</v>
      </c>
      <c r="K946" s="9">
        <v>45912</v>
      </c>
      <c r="L946" s="8" t="s">
        <v>1478</v>
      </c>
      <c r="M946" s="9">
        <v>45912</v>
      </c>
      <c r="N946" s="62" t="s">
        <v>1478</v>
      </c>
      <c r="O946" s="8">
        <v>164</v>
      </c>
      <c r="P946" s="10">
        <v>1.5029999999999999</v>
      </c>
      <c r="Q946" s="10" t="s">
        <v>51</v>
      </c>
      <c r="R946" s="8" t="s">
        <v>51</v>
      </c>
      <c r="S946" s="8" t="s">
        <v>8</v>
      </c>
      <c r="V946" s="9"/>
      <c r="Z946" s="9"/>
      <c r="AC946" s="11" t="s">
        <v>85</v>
      </c>
      <c r="AD946" s="11"/>
      <c r="AE946" s="11" t="s">
        <v>1848</v>
      </c>
      <c r="AF946" s="11"/>
      <c r="AG946" s="11"/>
    </row>
    <row r="947" spans="4:33" ht="25.5" customHeight="1">
      <c r="D947" s="8">
        <v>935</v>
      </c>
      <c r="E947" s="8" t="s">
        <v>41</v>
      </c>
      <c r="F947" s="11">
        <v>1001414</v>
      </c>
      <c r="G947" s="11">
        <v>1</v>
      </c>
      <c r="H947" s="8" t="s">
        <v>142</v>
      </c>
      <c r="I947" s="8">
        <v>1120</v>
      </c>
      <c r="J947" s="8" t="s">
        <v>1156</v>
      </c>
      <c r="K947" s="9">
        <v>45912</v>
      </c>
      <c r="L947" s="8" t="s">
        <v>1478</v>
      </c>
      <c r="M947" s="9">
        <v>45912</v>
      </c>
      <c r="N947" s="62" t="s">
        <v>1478</v>
      </c>
      <c r="O947" s="8">
        <v>164</v>
      </c>
      <c r="P947" s="10">
        <v>1.329</v>
      </c>
      <c r="Q947" s="10" t="s">
        <v>51</v>
      </c>
      <c r="R947" s="8" t="s">
        <v>51</v>
      </c>
      <c r="S947" s="8" t="s">
        <v>8</v>
      </c>
      <c r="V947" s="9"/>
      <c r="Z947" s="9"/>
      <c r="AC947" s="11" t="s">
        <v>85</v>
      </c>
      <c r="AD947" s="11"/>
      <c r="AE947" s="11" t="s">
        <v>1848</v>
      </c>
      <c r="AF947" s="11"/>
      <c r="AG947" s="11"/>
    </row>
    <row r="948" spans="4:33" ht="25.5" customHeight="1">
      <c r="D948" s="8">
        <v>936</v>
      </c>
      <c r="E948" s="8" t="s">
        <v>41</v>
      </c>
      <c r="F948" s="11">
        <v>1001415</v>
      </c>
      <c r="G948" s="11">
        <v>1</v>
      </c>
      <c r="H948" s="8" t="s">
        <v>142</v>
      </c>
      <c r="I948" s="8">
        <v>1120</v>
      </c>
      <c r="J948" s="8" t="s">
        <v>1156</v>
      </c>
      <c r="K948" s="9">
        <v>45912</v>
      </c>
      <c r="L948" s="8" t="s">
        <v>1478</v>
      </c>
      <c r="M948" s="9">
        <v>45912</v>
      </c>
      <c r="N948" s="62" t="s">
        <v>1478</v>
      </c>
      <c r="O948" s="8">
        <v>165</v>
      </c>
      <c r="P948" s="10">
        <v>1.02</v>
      </c>
      <c r="Q948" s="10" t="s">
        <v>51</v>
      </c>
      <c r="R948" s="8" t="s">
        <v>51</v>
      </c>
      <c r="S948" s="8" t="s">
        <v>8</v>
      </c>
      <c r="V948" s="9"/>
      <c r="Z948" s="9"/>
      <c r="AC948" s="11" t="s">
        <v>85</v>
      </c>
      <c r="AD948" s="11"/>
      <c r="AE948" s="11" t="s">
        <v>1848</v>
      </c>
      <c r="AF948" s="11"/>
      <c r="AG948" s="11"/>
    </row>
    <row r="949" spans="4:33" ht="25.5" customHeight="1">
      <c r="D949" s="8">
        <v>937</v>
      </c>
      <c r="E949" s="8" t="s">
        <v>40</v>
      </c>
      <c r="F949" s="11">
        <v>1001416</v>
      </c>
      <c r="G949" s="11">
        <v>1</v>
      </c>
      <c r="H949" s="8" t="s">
        <v>1143</v>
      </c>
      <c r="I949" s="8">
        <v>1123</v>
      </c>
      <c r="J949" s="8" t="s">
        <v>1159</v>
      </c>
      <c r="K949" s="9">
        <v>45915</v>
      </c>
      <c r="L949" s="8" t="s">
        <v>1478</v>
      </c>
      <c r="M949" s="9">
        <v>45915</v>
      </c>
      <c r="N949" s="62" t="s">
        <v>1478</v>
      </c>
      <c r="O949" s="8">
        <v>915</v>
      </c>
      <c r="P949" s="10">
        <v>0.56100000000000005</v>
      </c>
      <c r="Q949" s="10" t="s">
        <v>51</v>
      </c>
      <c r="R949" s="8" t="s">
        <v>51</v>
      </c>
      <c r="S949" s="8" t="s">
        <v>8</v>
      </c>
      <c r="V949" s="9"/>
      <c r="Z949" s="9"/>
      <c r="AC949" s="11" t="s">
        <v>34</v>
      </c>
      <c r="AD949" s="11"/>
      <c r="AE949" s="11" t="s">
        <v>1682</v>
      </c>
      <c r="AF949" s="11"/>
      <c r="AG949" s="11" t="s">
        <v>1597</v>
      </c>
    </row>
    <row r="950" spans="4:33" ht="25.5" customHeight="1">
      <c r="D950" s="8">
        <v>938</v>
      </c>
      <c r="E950" s="8" t="s">
        <v>40</v>
      </c>
      <c r="F950" s="11">
        <v>1001417</v>
      </c>
      <c r="G950" s="11">
        <v>1</v>
      </c>
      <c r="H950" s="8" t="s">
        <v>222</v>
      </c>
      <c r="I950" s="8">
        <v>1124</v>
      </c>
      <c r="J950" s="8" t="s">
        <v>1427</v>
      </c>
      <c r="K950" s="9">
        <v>45915</v>
      </c>
      <c r="L950" s="8" t="s">
        <v>1478</v>
      </c>
      <c r="M950" s="9">
        <v>45915</v>
      </c>
      <c r="N950" s="62" t="s">
        <v>1478</v>
      </c>
      <c r="O950" s="8">
        <v>928</v>
      </c>
      <c r="P950" s="10">
        <v>0.39200000000000002</v>
      </c>
      <c r="Q950" s="10" t="s">
        <v>50</v>
      </c>
      <c r="R950" s="8" t="s">
        <v>51</v>
      </c>
      <c r="S950" s="8" t="s">
        <v>7</v>
      </c>
      <c r="V950" s="9"/>
      <c r="Z950" s="9"/>
      <c r="AC950" s="11" t="s">
        <v>34</v>
      </c>
      <c r="AD950" s="11"/>
      <c r="AE950" s="11" t="s">
        <v>1682</v>
      </c>
      <c r="AF950" s="11"/>
      <c r="AG950" s="11" t="s">
        <v>1612</v>
      </c>
    </row>
    <row r="951" spans="4:33" ht="25.5" customHeight="1">
      <c r="D951" s="8">
        <v>939</v>
      </c>
      <c r="E951" s="8" t="s">
        <v>41</v>
      </c>
      <c r="F951" s="11">
        <v>1001418</v>
      </c>
      <c r="G951" s="11">
        <v>1</v>
      </c>
      <c r="H951" s="8" t="s">
        <v>140</v>
      </c>
      <c r="I951" s="8">
        <v>1121</v>
      </c>
      <c r="J951" s="8" t="s">
        <v>1157</v>
      </c>
      <c r="K951" s="9">
        <v>45915</v>
      </c>
      <c r="L951" s="8" t="s">
        <v>1478</v>
      </c>
      <c r="M951" s="9">
        <v>45915</v>
      </c>
      <c r="N951" s="62" t="s">
        <v>1478</v>
      </c>
      <c r="O951" s="8">
        <v>164</v>
      </c>
      <c r="P951" s="10">
        <v>0.61099999999999999</v>
      </c>
      <c r="Q951" s="10" t="s">
        <v>50</v>
      </c>
      <c r="R951" s="8" t="s">
        <v>51</v>
      </c>
      <c r="S951" s="8" t="s">
        <v>7</v>
      </c>
      <c r="V951" s="9"/>
      <c r="Z951" s="9"/>
      <c r="AC951" s="11" t="s">
        <v>85</v>
      </c>
      <c r="AD951" s="11"/>
      <c r="AE951" s="11" t="s">
        <v>1848</v>
      </c>
      <c r="AF951" s="11"/>
      <c r="AG951" s="11" t="s">
        <v>1612</v>
      </c>
    </row>
    <row r="952" spans="4:33" ht="25.5" customHeight="1">
      <c r="D952" s="8">
        <v>940</v>
      </c>
      <c r="E952" s="8" t="s">
        <v>41</v>
      </c>
      <c r="F952" s="11">
        <v>1001419</v>
      </c>
      <c r="G952" s="11">
        <v>1</v>
      </c>
      <c r="H952" s="8" t="s">
        <v>140</v>
      </c>
      <c r="I952" s="8">
        <v>1121</v>
      </c>
      <c r="J952" s="8" t="s">
        <v>1157</v>
      </c>
      <c r="K952" s="9">
        <v>45915</v>
      </c>
      <c r="L952" s="8" t="s">
        <v>1478</v>
      </c>
      <c r="M952" s="9">
        <v>45915</v>
      </c>
      <c r="N952" s="62" t="s">
        <v>1478</v>
      </c>
      <c r="O952" s="8">
        <v>165</v>
      </c>
      <c r="P952" s="10">
        <v>0.27300000000000002</v>
      </c>
      <c r="Q952" s="10" t="s">
        <v>51</v>
      </c>
      <c r="R952" s="8" t="s">
        <v>51</v>
      </c>
      <c r="S952" s="8" t="s">
        <v>8</v>
      </c>
      <c r="V952" s="9"/>
      <c r="Z952" s="9"/>
      <c r="AC952" s="11" t="s">
        <v>85</v>
      </c>
      <c r="AD952" s="11"/>
      <c r="AE952" s="11" t="s">
        <v>1848</v>
      </c>
      <c r="AF952" s="11"/>
      <c r="AG952" s="11"/>
    </row>
    <row r="953" spans="4:33" ht="25.5" customHeight="1">
      <c r="D953" s="8">
        <v>941</v>
      </c>
      <c r="E953" s="8" t="s">
        <v>41</v>
      </c>
      <c r="F953" s="11">
        <v>1001420</v>
      </c>
      <c r="G953" s="11">
        <v>1</v>
      </c>
      <c r="H953" s="8" t="s">
        <v>140</v>
      </c>
      <c r="I953" s="8">
        <v>1121</v>
      </c>
      <c r="J953" s="8" t="s">
        <v>1157</v>
      </c>
      <c r="K953" s="9">
        <v>45915</v>
      </c>
      <c r="L953" s="8" t="s">
        <v>1478</v>
      </c>
      <c r="M953" s="9">
        <v>45915</v>
      </c>
      <c r="N953" s="62" t="s">
        <v>1478</v>
      </c>
      <c r="O953" s="8">
        <v>166</v>
      </c>
      <c r="P953" s="10">
        <v>0.71699999999999997</v>
      </c>
      <c r="Q953" s="10" t="s">
        <v>51</v>
      </c>
      <c r="R953" s="8" t="s">
        <v>51</v>
      </c>
      <c r="S953" s="8" t="s">
        <v>8</v>
      </c>
      <c r="V953" s="9"/>
      <c r="Z953" s="9"/>
      <c r="AC953" s="11" t="s">
        <v>85</v>
      </c>
      <c r="AD953" s="11"/>
      <c r="AE953" s="11" t="s">
        <v>1848</v>
      </c>
      <c r="AF953" s="11"/>
      <c r="AG953" s="11"/>
    </row>
    <row r="954" spans="4:33" ht="25.5" customHeight="1">
      <c r="D954" s="8">
        <v>942</v>
      </c>
      <c r="E954" s="8" t="s">
        <v>41</v>
      </c>
      <c r="F954" s="11">
        <v>1001421</v>
      </c>
      <c r="G954" s="11">
        <v>1</v>
      </c>
      <c r="H954" s="8" t="s">
        <v>141</v>
      </c>
      <c r="I954" s="8">
        <v>1122</v>
      </c>
      <c r="J954" s="8" t="s">
        <v>1158</v>
      </c>
      <c r="K954" s="9">
        <v>45915</v>
      </c>
      <c r="L954" s="8" t="s">
        <v>1478</v>
      </c>
      <c r="M954" s="9">
        <v>45915</v>
      </c>
      <c r="N954" s="62" t="s">
        <v>1478</v>
      </c>
      <c r="O954" s="8">
        <v>163</v>
      </c>
      <c r="P954" s="10">
        <v>0.52700000000000002</v>
      </c>
      <c r="Q954" s="10" t="s">
        <v>51</v>
      </c>
      <c r="R954" s="8" t="s">
        <v>51</v>
      </c>
      <c r="S954" s="8" t="s">
        <v>8</v>
      </c>
      <c r="V954" s="9"/>
      <c r="Z954" s="9"/>
      <c r="AC954" s="11" t="s">
        <v>85</v>
      </c>
      <c r="AD954" s="11"/>
      <c r="AE954" s="11" t="s">
        <v>1848</v>
      </c>
      <c r="AF954" s="11"/>
      <c r="AG954" s="11"/>
    </row>
    <row r="955" spans="4:33" ht="25.5" customHeight="1">
      <c r="D955" s="8">
        <v>943</v>
      </c>
      <c r="E955" s="8" t="s">
        <v>41</v>
      </c>
      <c r="F955" s="11">
        <v>1001422</v>
      </c>
      <c r="G955" s="11">
        <v>1</v>
      </c>
      <c r="H955" s="8" t="s">
        <v>141</v>
      </c>
      <c r="I955" s="8">
        <v>1122</v>
      </c>
      <c r="J955" s="8" t="s">
        <v>1158</v>
      </c>
      <c r="K955" s="9">
        <v>45915</v>
      </c>
      <c r="L955" s="8" t="s">
        <v>1478</v>
      </c>
      <c r="M955" s="9">
        <v>45915</v>
      </c>
      <c r="N955" s="62" t="s">
        <v>1478</v>
      </c>
      <c r="O955" s="8">
        <v>164</v>
      </c>
      <c r="P955" s="10">
        <v>0.5</v>
      </c>
      <c r="Q955" s="10" t="s">
        <v>51</v>
      </c>
      <c r="R955" s="8" t="s">
        <v>51</v>
      </c>
      <c r="S955" s="8" t="s">
        <v>8</v>
      </c>
      <c r="V955" s="9"/>
      <c r="Z955" s="9"/>
      <c r="AC955" s="11" t="s">
        <v>85</v>
      </c>
      <c r="AD955" s="11"/>
      <c r="AE955" s="11" t="s">
        <v>1848</v>
      </c>
      <c r="AF955" s="11"/>
      <c r="AG955" s="11"/>
    </row>
    <row r="956" spans="4:33" ht="25.5" customHeight="1">
      <c r="D956" s="8">
        <v>944</v>
      </c>
      <c r="E956" s="8" t="s">
        <v>41</v>
      </c>
      <c r="F956" s="11">
        <v>1001423</v>
      </c>
      <c r="G956" s="11">
        <v>1</v>
      </c>
      <c r="H956" s="8" t="s">
        <v>141</v>
      </c>
      <c r="I956" s="8">
        <v>1122</v>
      </c>
      <c r="J956" s="8" t="s">
        <v>1158</v>
      </c>
      <c r="K956" s="9">
        <v>45915</v>
      </c>
      <c r="L956" s="8" t="s">
        <v>1478</v>
      </c>
      <c r="M956" s="9">
        <v>45915</v>
      </c>
      <c r="N956" s="62" t="s">
        <v>1478</v>
      </c>
      <c r="O956" s="8">
        <v>164</v>
      </c>
      <c r="P956" s="10">
        <v>0.60699999999999998</v>
      </c>
      <c r="Q956" s="10" t="s">
        <v>51</v>
      </c>
      <c r="R956" s="8" t="s">
        <v>51</v>
      </c>
      <c r="S956" s="8" t="s">
        <v>8</v>
      </c>
      <c r="V956" s="9"/>
      <c r="Z956" s="9"/>
      <c r="AC956" s="11" t="s">
        <v>85</v>
      </c>
      <c r="AD956" s="11"/>
      <c r="AE956" s="11" t="s">
        <v>1848</v>
      </c>
      <c r="AF956" s="11"/>
      <c r="AG956" s="11"/>
    </row>
    <row r="957" spans="4:33" ht="25.5" customHeight="1">
      <c r="D957" s="8">
        <v>945</v>
      </c>
      <c r="E957" s="8" t="s">
        <v>41</v>
      </c>
      <c r="F957" s="11">
        <v>1001424</v>
      </c>
      <c r="G957" s="11">
        <v>1</v>
      </c>
      <c r="H957" s="8" t="s">
        <v>142</v>
      </c>
      <c r="I957" s="8">
        <v>1128</v>
      </c>
      <c r="J957" s="8" t="s">
        <v>1643</v>
      </c>
      <c r="K957" s="9">
        <v>45915</v>
      </c>
      <c r="L957" s="8" t="s">
        <v>1478</v>
      </c>
      <c r="M957" s="9">
        <v>45915</v>
      </c>
      <c r="N957" s="62" t="s">
        <v>1478</v>
      </c>
      <c r="O957" s="8">
        <v>158</v>
      </c>
      <c r="P957" s="10">
        <v>0.51300000000000001</v>
      </c>
      <c r="Q957" s="10" t="s">
        <v>51</v>
      </c>
      <c r="R957" s="8" t="s">
        <v>51</v>
      </c>
      <c r="S957" s="8" t="s">
        <v>8</v>
      </c>
      <c r="V957" s="9"/>
      <c r="Z957" s="9"/>
      <c r="AC957" s="11" t="s">
        <v>85</v>
      </c>
      <c r="AD957" s="11"/>
      <c r="AE957" s="11" t="s">
        <v>1848</v>
      </c>
      <c r="AF957" s="11"/>
      <c r="AG957" s="11"/>
    </row>
    <row r="958" spans="4:33" ht="25.5" customHeight="1">
      <c r="D958" s="8">
        <v>946</v>
      </c>
      <c r="E958" s="8" t="s">
        <v>41</v>
      </c>
      <c r="F958" s="11">
        <v>1001425</v>
      </c>
      <c r="G958" s="11">
        <v>1</v>
      </c>
      <c r="H958" s="8" t="s">
        <v>142</v>
      </c>
      <c r="I958" s="8">
        <v>1128</v>
      </c>
      <c r="J958" s="8" t="s">
        <v>1643</v>
      </c>
      <c r="K958" s="9">
        <v>45915</v>
      </c>
      <c r="L958" s="8" t="s">
        <v>1478</v>
      </c>
      <c r="M958" s="9">
        <v>45915</v>
      </c>
      <c r="N958" s="62" t="s">
        <v>1478</v>
      </c>
      <c r="O958" s="8">
        <v>160</v>
      </c>
      <c r="P958" s="10">
        <v>0.504</v>
      </c>
      <c r="Q958" s="10" t="s">
        <v>51</v>
      </c>
      <c r="R958" s="8" t="s">
        <v>51</v>
      </c>
      <c r="S958" s="8" t="s">
        <v>8</v>
      </c>
      <c r="V958" s="9"/>
      <c r="Z958" s="9"/>
      <c r="AC958" s="11" t="s">
        <v>85</v>
      </c>
      <c r="AD958" s="11"/>
      <c r="AE958" s="11" t="s">
        <v>1848</v>
      </c>
      <c r="AF958" s="11"/>
      <c r="AG958" s="11"/>
    </row>
    <row r="959" spans="4:33" ht="25.5" customHeight="1">
      <c r="D959" s="8">
        <v>947</v>
      </c>
      <c r="E959" s="8" t="s">
        <v>41</v>
      </c>
      <c r="F959" s="11">
        <v>1001426</v>
      </c>
      <c r="G959" s="11">
        <v>1</v>
      </c>
      <c r="H959" s="8" t="s">
        <v>142</v>
      </c>
      <c r="I959" s="8">
        <v>1128</v>
      </c>
      <c r="J959" s="8" t="s">
        <v>1643</v>
      </c>
      <c r="K959" s="9">
        <v>45915</v>
      </c>
      <c r="L959" s="8" t="s">
        <v>1478</v>
      </c>
      <c r="M959" s="9">
        <v>45915</v>
      </c>
      <c r="N959" s="62" t="s">
        <v>1478</v>
      </c>
      <c r="O959" s="8">
        <v>162</v>
      </c>
      <c r="P959" s="10">
        <v>0.54800000000000004</v>
      </c>
      <c r="Q959" s="10" t="s">
        <v>51</v>
      </c>
      <c r="R959" s="8" t="s">
        <v>51</v>
      </c>
      <c r="S959" s="8" t="s">
        <v>8</v>
      </c>
      <c r="V959" s="9"/>
      <c r="Z959" s="9"/>
      <c r="AC959" s="11" t="s">
        <v>85</v>
      </c>
      <c r="AD959" s="11"/>
      <c r="AE959" s="11" t="s">
        <v>1848</v>
      </c>
      <c r="AF959" s="11"/>
      <c r="AG959" s="11"/>
    </row>
    <row r="960" spans="4:33" ht="25.5" customHeight="1">
      <c r="D960" s="8">
        <v>948</v>
      </c>
      <c r="E960" s="8" t="s">
        <v>41</v>
      </c>
      <c r="F960" s="11">
        <v>1001427</v>
      </c>
      <c r="G960" s="11">
        <v>1</v>
      </c>
      <c r="H960" s="8" t="s">
        <v>140</v>
      </c>
      <c r="I960" s="8">
        <v>1121</v>
      </c>
      <c r="J960" s="8" t="s">
        <v>1157</v>
      </c>
      <c r="K960" s="9">
        <v>45916</v>
      </c>
      <c r="L960" s="8" t="s">
        <v>1478</v>
      </c>
      <c r="M960" s="9">
        <v>45916</v>
      </c>
      <c r="N960" s="62" t="s">
        <v>1478</v>
      </c>
      <c r="O960" s="8">
        <v>165</v>
      </c>
      <c r="P960" s="10">
        <v>0.82399999999999995</v>
      </c>
      <c r="Q960" s="10" t="s">
        <v>51</v>
      </c>
      <c r="R960" s="8" t="s">
        <v>51</v>
      </c>
      <c r="S960" s="8" t="s">
        <v>8</v>
      </c>
      <c r="V960" s="9"/>
      <c r="Z960" s="9"/>
      <c r="AC960" s="11" t="s">
        <v>85</v>
      </c>
      <c r="AD960" s="11"/>
      <c r="AE960" s="11" t="s">
        <v>1848</v>
      </c>
      <c r="AF960" s="11"/>
      <c r="AG960" s="11"/>
    </row>
    <row r="961" spans="4:33" ht="25.5" customHeight="1">
      <c r="D961" s="8">
        <v>949</v>
      </c>
      <c r="E961" s="8" t="s">
        <v>41</v>
      </c>
      <c r="F961" s="11">
        <v>1001428</v>
      </c>
      <c r="G961" s="11">
        <v>1</v>
      </c>
      <c r="H961" s="8" t="s">
        <v>140</v>
      </c>
      <c r="I961" s="8">
        <v>1121</v>
      </c>
      <c r="J961" s="8" t="s">
        <v>1157</v>
      </c>
      <c r="K961" s="9">
        <v>45916</v>
      </c>
      <c r="L961" s="8" t="s">
        <v>1478</v>
      </c>
      <c r="M961" s="9">
        <v>45916</v>
      </c>
      <c r="N961" s="62" t="s">
        <v>1478</v>
      </c>
      <c r="O961" s="8">
        <v>165</v>
      </c>
      <c r="P961" s="10">
        <v>0.71299999999999997</v>
      </c>
      <c r="Q961" s="10" t="s">
        <v>51</v>
      </c>
      <c r="R961" s="8" t="s">
        <v>51</v>
      </c>
      <c r="S961" s="8" t="s">
        <v>8</v>
      </c>
      <c r="V961" s="9"/>
      <c r="Z961" s="9"/>
      <c r="AC961" s="11" t="s">
        <v>85</v>
      </c>
      <c r="AD961" s="11"/>
      <c r="AE961" s="11" t="s">
        <v>1848</v>
      </c>
      <c r="AF961" s="11"/>
      <c r="AG961" s="11"/>
    </row>
    <row r="962" spans="4:33" ht="25.5" customHeight="1">
      <c r="D962" s="8">
        <v>950</v>
      </c>
      <c r="E962" s="8" t="s">
        <v>41</v>
      </c>
      <c r="F962" s="11">
        <v>1001429</v>
      </c>
      <c r="G962" s="11">
        <v>1</v>
      </c>
      <c r="H962" s="8" t="s">
        <v>140</v>
      </c>
      <c r="I962" s="8">
        <v>1121</v>
      </c>
      <c r="J962" s="8" t="s">
        <v>1157</v>
      </c>
      <c r="K962" s="9">
        <v>45916</v>
      </c>
      <c r="L962" s="8" t="s">
        <v>1478</v>
      </c>
      <c r="M962" s="9">
        <v>45916</v>
      </c>
      <c r="N962" s="62" t="s">
        <v>1478</v>
      </c>
      <c r="O962" s="8">
        <v>167</v>
      </c>
      <c r="P962" s="10">
        <v>0.63</v>
      </c>
      <c r="Q962" s="10" t="s">
        <v>51</v>
      </c>
      <c r="R962" s="8" t="s">
        <v>51</v>
      </c>
      <c r="S962" s="8" t="s">
        <v>8</v>
      </c>
      <c r="V962" s="9"/>
      <c r="Z962" s="9"/>
      <c r="AC962" s="11" t="s">
        <v>85</v>
      </c>
      <c r="AD962" s="11"/>
      <c r="AE962" s="11" t="s">
        <v>1848</v>
      </c>
      <c r="AF962" s="11"/>
      <c r="AG962" s="11"/>
    </row>
    <row r="963" spans="4:33" ht="25.5" customHeight="1">
      <c r="D963" s="8">
        <v>951</v>
      </c>
      <c r="E963" s="8" t="s">
        <v>41</v>
      </c>
      <c r="F963" s="11">
        <v>1001430</v>
      </c>
      <c r="G963" s="11">
        <v>1</v>
      </c>
      <c r="H963" s="8" t="s">
        <v>141</v>
      </c>
      <c r="I963" s="8">
        <v>1122</v>
      </c>
      <c r="J963" s="8" t="s">
        <v>1158</v>
      </c>
      <c r="K963" s="9">
        <v>45916</v>
      </c>
      <c r="L963" s="8" t="s">
        <v>1478</v>
      </c>
      <c r="M963" s="9">
        <v>45916</v>
      </c>
      <c r="N963" s="62" t="s">
        <v>1478</v>
      </c>
      <c r="O963" s="8">
        <v>164</v>
      </c>
      <c r="P963" s="10">
        <v>0.57399999999999995</v>
      </c>
      <c r="Q963" s="10" t="s">
        <v>51</v>
      </c>
      <c r="R963" s="8" t="s">
        <v>51</v>
      </c>
      <c r="S963" s="8" t="s">
        <v>8</v>
      </c>
      <c r="V963" s="9"/>
      <c r="Z963" s="9"/>
      <c r="AC963" s="11" t="s">
        <v>85</v>
      </c>
      <c r="AD963" s="11"/>
      <c r="AE963" s="11" t="s">
        <v>1848</v>
      </c>
      <c r="AF963" s="11"/>
      <c r="AG963" s="11"/>
    </row>
    <row r="964" spans="4:33" ht="25.5" customHeight="1">
      <c r="D964" s="8">
        <v>952</v>
      </c>
      <c r="E964" s="8" t="s">
        <v>41</v>
      </c>
      <c r="F964" s="11">
        <v>1001431</v>
      </c>
      <c r="G964" s="11">
        <v>1</v>
      </c>
      <c r="H964" s="8" t="s">
        <v>141</v>
      </c>
      <c r="I964" s="8">
        <v>1122</v>
      </c>
      <c r="J964" s="8" t="s">
        <v>1158</v>
      </c>
      <c r="K964" s="9">
        <v>45916</v>
      </c>
      <c r="L964" s="8" t="s">
        <v>1478</v>
      </c>
      <c r="M964" s="9">
        <v>45916</v>
      </c>
      <c r="N964" s="62" t="s">
        <v>1478</v>
      </c>
      <c r="O964" s="8">
        <v>165</v>
      </c>
      <c r="P964" s="10">
        <v>0.496</v>
      </c>
      <c r="Q964" s="10" t="s">
        <v>51</v>
      </c>
      <c r="R964" s="8" t="s">
        <v>51</v>
      </c>
      <c r="S964" s="8" t="s">
        <v>8</v>
      </c>
      <c r="V964" s="9"/>
      <c r="Z964" s="9"/>
      <c r="AC964" s="11" t="s">
        <v>85</v>
      </c>
      <c r="AD964" s="11"/>
      <c r="AE964" s="11" t="s">
        <v>1848</v>
      </c>
      <c r="AF964" s="11"/>
      <c r="AG964" s="11"/>
    </row>
    <row r="965" spans="4:33" ht="25.5" customHeight="1">
      <c r="D965" s="8">
        <v>953</v>
      </c>
      <c r="E965" s="8" t="s">
        <v>41</v>
      </c>
      <c r="F965" s="11">
        <v>1001432</v>
      </c>
      <c r="G965" s="11">
        <v>1</v>
      </c>
      <c r="H965" s="8" t="s">
        <v>141</v>
      </c>
      <c r="I965" s="8">
        <v>1122</v>
      </c>
      <c r="J965" s="8" t="s">
        <v>1158</v>
      </c>
      <c r="K965" s="9">
        <v>45916</v>
      </c>
      <c r="L965" s="8" t="s">
        <v>1478</v>
      </c>
      <c r="M965" s="9">
        <v>45916</v>
      </c>
      <c r="N965" s="62" t="s">
        <v>1478</v>
      </c>
      <c r="O965" s="8">
        <v>166</v>
      </c>
      <c r="P965" s="10">
        <v>0.51500000000000001</v>
      </c>
      <c r="Q965" s="10" t="s">
        <v>50</v>
      </c>
      <c r="R965" s="8" t="s">
        <v>51</v>
      </c>
      <c r="S965" s="8" t="s">
        <v>7</v>
      </c>
      <c r="V965" s="9"/>
      <c r="Z965" s="9"/>
      <c r="AC965" s="11" t="s">
        <v>85</v>
      </c>
      <c r="AD965" s="11"/>
      <c r="AE965" s="11" t="s">
        <v>1848</v>
      </c>
      <c r="AF965" s="11"/>
      <c r="AG965" s="11" t="s">
        <v>1671</v>
      </c>
    </row>
    <row r="966" spans="4:33" ht="25.5" customHeight="1">
      <c r="D966" s="8">
        <v>954</v>
      </c>
      <c r="E966" s="8" t="s">
        <v>41</v>
      </c>
      <c r="F966" s="11">
        <v>1001433</v>
      </c>
      <c r="G966" s="11">
        <v>1</v>
      </c>
      <c r="H966" s="8" t="s">
        <v>142</v>
      </c>
      <c r="I966" s="8">
        <v>1128</v>
      </c>
      <c r="J966" s="8" t="s">
        <v>1643</v>
      </c>
      <c r="K966" s="9">
        <v>45916</v>
      </c>
      <c r="L966" s="8" t="s">
        <v>1478</v>
      </c>
      <c r="M966" s="9">
        <v>45916</v>
      </c>
      <c r="N966" s="62" t="s">
        <v>1478</v>
      </c>
      <c r="O966" s="8">
        <v>161</v>
      </c>
      <c r="P966" s="10">
        <v>0.55700000000000005</v>
      </c>
      <c r="Q966" s="10" t="s">
        <v>51</v>
      </c>
      <c r="R966" s="8" t="s">
        <v>51</v>
      </c>
      <c r="S966" s="8" t="s">
        <v>8</v>
      </c>
      <c r="V966" s="9"/>
      <c r="Z966" s="9"/>
      <c r="AC966" s="11" t="s">
        <v>85</v>
      </c>
      <c r="AD966" s="11"/>
      <c r="AE966" s="11" t="s">
        <v>1848</v>
      </c>
      <c r="AF966" s="11"/>
      <c r="AG966" s="11"/>
    </row>
    <row r="967" spans="4:33" ht="25.5" customHeight="1">
      <c r="D967" s="8">
        <v>955</v>
      </c>
      <c r="E967" s="8" t="s">
        <v>41</v>
      </c>
      <c r="F967" s="11">
        <v>1001434</v>
      </c>
      <c r="G967" s="11">
        <v>1</v>
      </c>
      <c r="H967" s="8" t="s">
        <v>142</v>
      </c>
      <c r="I967" s="8">
        <v>1128</v>
      </c>
      <c r="J967" s="8" t="s">
        <v>1643</v>
      </c>
      <c r="K967" s="9">
        <v>45916</v>
      </c>
      <c r="L967" s="8" t="s">
        <v>1478</v>
      </c>
      <c r="M967" s="9">
        <v>45916</v>
      </c>
      <c r="N967" s="62" t="s">
        <v>1478</v>
      </c>
      <c r="O967" s="8">
        <v>161</v>
      </c>
      <c r="P967" s="10">
        <v>0.47599999999999998</v>
      </c>
      <c r="Q967" s="10" t="s">
        <v>51</v>
      </c>
      <c r="R967" s="8" t="s">
        <v>51</v>
      </c>
      <c r="S967" s="8" t="s">
        <v>8</v>
      </c>
      <c r="V967" s="9"/>
      <c r="Z967" s="9"/>
      <c r="AC967" s="11" t="s">
        <v>85</v>
      </c>
      <c r="AD967" s="11"/>
      <c r="AE967" s="11" t="s">
        <v>1848</v>
      </c>
      <c r="AF967" s="11"/>
      <c r="AG967" s="11"/>
    </row>
    <row r="968" spans="4:33" ht="25.5" customHeight="1">
      <c r="D968" s="8">
        <v>956</v>
      </c>
      <c r="E968" s="8" t="s">
        <v>41</v>
      </c>
      <c r="F968" s="11">
        <v>1001435</v>
      </c>
      <c r="G968" s="11">
        <v>1</v>
      </c>
      <c r="H968" s="8" t="s">
        <v>142</v>
      </c>
      <c r="I968" s="8">
        <v>1128</v>
      </c>
      <c r="J968" s="8" t="s">
        <v>1643</v>
      </c>
      <c r="K968" s="9">
        <v>45916</v>
      </c>
      <c r="L968" s="8" t="s">
        <v>1478</v>
      </c>
      <c r="M968" s="9">
        <v>45916</v>
      </c>
      <c r="N968" s="62" t="s">
        <v>1478</v>
      </c>
      <c r="O968" s="8">
        <v>161</v>
      </c>
      <c r="P968" s="10">
        <v>0.54200000000000004</v>
      </c>
      <c r="Q968" s="10" t="s">
        <v>51</v>
      </c>
      <c r="R968" s="8" t="s">
        <v>51</v>
      </c>
      <c r="S968" s="8" t="s">
        <v>8</v>
      </c>
      <c r="V968" s="9"/>
      <c r="Z968" s="9"/>
      <c r="AC968" s="11" t="s">
        <v>85</v>
      </c>
      <c r="AD968" s="11"/>
      <c r="AE968" s="11" t="s">
        <v>1848</v>
      </c>
      <c r="AF968" s="11"/>
      <c r="AG968" s="11"/>
    </row>
    <row r="969" spans="4:33" ht="25.5" customHeight="1">
      <c r="D969" s="8">
        <v>957</v>
      </c>
      <c r="E969" s="8" t="s">
        <v>40</v>
      </c>
      <c r="F969" s="11">
        <v>1001436</v>
      </c>
      <c r="G969" s="11">
        <v>1</v>
      </c>
      <c r="H969" s="8" t="s">
        <v>1143</v>
      </c>
      <c r="I969" s="8">
        <v>1123</v>
      </c>
      <c r="J969" s="8" t="s">
        <v>1159</v>
      </c>
      <c r="K969" s="9">
        <v>45917</v>
      </c>
      <c r="L969" s="8" t="s">
        <v>1478</v>
      </c>
      <c r="M969" s="9">
        <v>45917</v>
      </c>
      <c r="N969" s="62" t="s">
        <v>1478</v>
      </c>
      <c r="O969" s="8">
        <v>917</v>
      </c>
      <c r="P969" s="10">
        <v>0.47299999999999998</v>
      </c>
      <c r="Q969" s="10" t="s">
        <v>51</v>
      </c>
      <c r="R969" s="8" t="s">
        <v>51</v>
      </c>
      <c r="S969" s="8" t="s">
        <v>8</v>
      </c>
      <c r="V969" s="9"/>
      <c r="Z969" s="9"/>
      <c r="AC969" s="11" t="s">
        <v>34</v>
      </c>
      <c r="AD969" s="11"/>
      <c r="AE969" s="11" t="s">
        <v>1682</v>
      </c>
      <c r="AF969" s="11"/>
      <c r="AG969" s="11" t="s">
        <v>1597</v>
      </c>
    </row>
    <row r="970" spans="4:33" ht="25.5" customHeight="1">
      <c r="D970" s="8">
        <v>958</v>
      </c>
      <c r="E970" s="8" t="s">
        <v>40</v>
      </c>
      <c r="F970" s="11">
        <v>1001437</v>
      </c>
      <c r="G970" s="11">
        <v>1</v>
      </c>
      <c r="H970" s="8" t="s">
        <v>222</v>
      </c>
      <c r="I970" s="8">
        <v>1124</v>
      </c>
      <c r="J970" s="8" t="s">
        <v>1427</v>
      </c>
      <c r="K970" s="9">
        <v>45917</v>
      </c>
      <c r="L970" s="8" t="s">
        <v>1478</v>
      </c>
      <c r="M970" s="9">
        <v>45917</v>
      </c>
      <c r="N970" s="62" t="s">
        <v>1478</v>
      </c>
      <c r="O970" s="8">
        <v>927</v>
      </c>
      <c r="P970" s="10">
        <v>0.33300000000000002</v>
      </c>
      <c r="Q970" s="10" t="s">
        <v>51</v>
      </c>
      <c r="R970" s="8" t="s">
        <v>51</v>
      </c>
      <c r="S970" s="8" t="s">
        <v>8</v>
      </c>
      <c r="V970" s="9"/>
      <c r="Z970" s="9"/>
      <c r="AC970" s="11" t="s">
        <v>34</v>
      </c>
      <c r="AD970" s="11"/>
      <c r="AE970" s="11" t="s">
        <v>1682</v>
      </c>
      <c r="AF970" s="11"/>
      <c r="AG970" s="11"/>
    </row>
    <row r="971" spans="4:33" ht="25.5" customHeight="1">
      <c r="D971" s="8">
        <v>959</v>
      </c>
      <c r="E971" s="8" t="s">
        <v>41</v>
      </c>
      <c r="F971" s="11">
        <v>1001438</v>
      </c>
      <c r="G971" s="11">
        <v>1</v>
      </c>
      <c r="H971" s="8" t="s">
        <v>140</v>
      </c>
      <c r="I971" s="8">
        <v>1121</v>
      </c>
      <c r="J971" s="8" t="s">
        <v>1157</v>
      </c>
      <c r="K971" s="9">
        <v>45917</v>
      </c>
      <c r="L971" s="8" t="s">
        <v>1478</v>
      </c>
      <c r="M971" s="9">
        <v>45917</v>
      </c>
      <c r="N971" s="62" t="s">
        <v>1478</v>
      </c>
      <c r="O971" s="8">
        <v>164</v>
      </c>
      <c r="P971" s="10">
        <v>1.339</v>
      </c>
      <c r="Q971" s="10" t="s">
        <v>50</v>
      </c>
      <c r="R971" s="8" t="s">
        <v>51</v>
      </c>
      <c r="S971" s="8" t="s">
        <v>7</v>
      </c>
      <c r="V971" s="9"/>
      <c r="Z971" s="9"/>
      <c r="AC971" s="11" t="s">
        <v>85</v>
      </c>
      <c r="AD971" s="11"/>
      <c r="AE971" s="11" t="s">
        <v>1848</v>
      </c>
      <c r="AF971" s="11"/>
      <c r="AG971" s="11" t="s">
        <v>1672</v>
      </c>
    </row>
    <row r="972" spans="4:33" ht="25.5" customHeight="1">
      <c r="D972" s="8">
        <v>960</v>
      </c>
      <c r="E972" s="8" t="s">
        <v>41</v>
      </c>
      <c r="F972" s="11">
        <v>1001439</v>
      </c>
      <c r="G972" s="11">
        <v>1</v>
      </c>
      <c r="H972" s="8" t="s">
        <v>140</v>
      </c>
      <c r="I972" s="8">
        <v>1121</v>
      </c>
      <c r="J972" s="8" t="s">
        <v>1157</v>
      </c>
      <c r="K972" s="9">
        <v>45917</v>
      </c>
      <c r="L972" s="8" t="s">
        <v>1478</v>
      </c>
      <c r="M972" s="9">
        <v>45917</v>
      </c>
      <c r="N972" s="62" t="s">
        <v>1478</v>
      </c>
      <c r="O972" s="8">
        <v>165</v>
      </c>
      <c r="P972" s="10">
        <v>1.151</v>
      </c>
      <c r="Q972" s="10" t="s">
        <v>51</v>
      </c>
      <c r="R972" s="8" t="s">
        <v>51</v>
      </c>
      <c r="S972" s="8" t="s">
        <v>8</v>
      </c>
      <c r="V972" s="9"/>
      <c r="Z972" s="9"/>
      <c r="AC972" s="11" t="s">
        <v>85</v>
      </c>
      <c r="AD972" s="11"/>
      <c r="AE972" s="11" t="s">
        <v>1848</v>
      </c>
      <c r="AF972" s="11"/>
      <c r="AG972" s="11"/>
    </row>
    <row r="973" spans="4:33" ht="25.5" customHeight="1">
      <c r="D973" s="8">
        <v>961</v>
      </c>
      <c r="E973" s="8" t="s">
        <v>41</v>
      </c>
      <c r="F973" s="11">
        <v>1001440</v>
      </c>
      <c r="G973" s="11">
        <v>1</v>
      </c>
      <c r="H973" s="8" t="s">
        <v>140</v>
      </c>
      <c r="I973" s="8">
        <v>1121</v>
      </c>
      <c r="J973" s="8" t="s">
        <v>1157</v>
      </c>
      <c r="K973" s="9">
        <v>45917</v>
      </c>
      <c r="L973" s="8" t="s">
        <v>1478</v>
      </c>
      <c r="M973" s="9">
        <v>45917</v>
      </c>
      <c r="N973" s="62" t="s">
        <v>1478</v>
      </c>
      <c r="O973" s="8">
        <v>166</v>
      </c>
      <c r="P973" s="10">
        <v>0.89400000000000002</v>
      </c>
      <c r="Q973" s="10" t="s">
        <v>51</v>
      </c>
      <c r="R973" s="8" t="s">
        <v>51</v>
      </c>
      <c r="S973" s="8" t="s">
        <v>8</v>
      </c>
      <c r="V973" s="9"/>
      <c r="Z973" s="9"/>
      <c r="AC973" s="11" t="s">
        <v>85</v>
      </c>
      <c r="AD973" s="11"/>
      <c r="AE973" s="11" t="s">
        <v>1848</v>
      </c>
      <c r="AF973" s="11"/>
      <c r="AG973" s="11"/>
    </row>
    <row r="974" spans="4:33" ht="25.5" customHeight="1">
      <c r="D974" s="8">
        <v>962</v>
      </c>
      <c r="E974" s="8" t="s">
        <v>41</v>
      </c>
      <c r="F974" s="11">
        <v>1001441</v>
      </c>
      <c r="G974" s="11">
        <v>1</v>
      </c>
      <c r="H974" s="8" t="s">
        <v>141</v>
      </c>
      <c r="I974" s="8">
        <v>1122</v>
      </c>
      <c r="J974" s="8" t="s">
        <v>1158</v>
      </c>
      <c r="K974" s="9">
        <v>45917</v>
      </c>
      <c r="L974" s="8" t="s">
        <v>1478</v>
      </c>
      <c r="M974" s="9">
        <v>45917</v>
      </c>
      <c r="N974" s="62" t="s">
        <v>1478</v>
      </c>
      <c r="O974" s="8">
        <v>164</v>
      </c>
      <c r="P974" s="10">
        <v>0.71099999999999997</v>
      </c>
      <c r="Q974" s="10" t="s">
        <v>51</v>
      </c>
      <c r="R974" s="8" t="s">
        <v>51</v>
      </c>
      <c r="S974" s="8" t="s">
        <v>8</v>
      </c>
      <c r="V974" s="9"/>
      <c r="Z974" s="9"/>
      <c r="AC974" s="11" t="s">
        <v>85</v>
      </c>
      <c r="AD974" s="11"/>
      <c r="AE974" s="11" t="s">
        <v>1848</v>
      </c>
      <c r="AF974" s="11"/>
      <c r="AG974" s="11"/>
    </row>
    <row r="975" spans="4:33" ht="25.5" customHeight="1">
      <c r="D975" s="8">
        <v>963</v>
      </c>
      <c r="E975" s="8" t="s">
        <v>41</v>
      </c>
      <c r="F975" s="11">
        <v>1001442</v>
      </c>
      <c r="G975" s="11">
        <v>1</v>
      </c>
      <c r="H975" s="8" t="s">
        <v>141</v>
      </c>
      <c r="I975" s="8">
        <v>1122</v>
      </c>
      <c r="J975" s="8" t="s">
        <v>1158</v>
      </c>
      <c r="K975" s="9">
        <v>45917</v>
      </c>
      <c r="L975" s="8" t="s">
        <v>1478</v>
      </c>
      <c r="M975" s="9">
        <v>45917</v>
      </c>
      <c r="N975" s="62" t="s">
        <v>1478</v>
      </c>
      <c r="O975" s="8">
        <v>165</v>
      </c>
      <c r="P975" s="10">
        <v>0.65400000000000003</v>
      </c>
      <c r="Q975" s="10" t="s">
        <v>51</v>
      </c>
      <c r="R975" s="8" t="s">
        <v>51</v>
      </c>
      <c r="S975" s="8" t="s">
        <v>8</v>
      </c>
      <c r="V975" s="9"/>
      <c r="Z975" s="9"/>
      <c r="AC975" s="11" t="s">
        <v>85</v>
      </c>
      <c r="AD975" s="11"/>
      <c r="AE975" s="11" t="s">
        <v>1848</v>
      </c>
      <c r="AF975" s="11"/>
      <c r="AG975" s="11"/>
    </row>
    <row r="976" spans="4:33" ht="25.5" customHeight="1">
      <c r="D976" s="8">
        <v>964</v>
      </c>
      <c r="E976" s="8" t="s">
        <v>41</v>
      </c>
      <c r="F976" s="11">
        <v>1001443</v>
      </c>
      <c r="G976" s="11">
        <v>1</v>
      </c>
      <c r="H976" s="8" t="s">
        <v>141</v>
      </c>
      <c r="I976" s="8">
        <v>1122</v>
      </c>
      <c r="J976" s="8" t="s">
        <v>1158</v>
      </c>
      <c r="K976" s="9">
        <v>45917</v>
      </c>
      <c r="L976" s="8" t="s">
        <v>1478</v>
      </c>
      <c r="M976" s="9">
        <v>45917</v>
      </c>
      <c r="N976" s="62" t="s">
        <v>1478</v>
      </c>
      <c r="O976" s="8">
        <v>165</v>
      </c>
      <c r="P976" s="10">
        <v>0.59499999999999997</v>
      </c>
      <c r="Q976" s="10" t="s">
        <v>51</v>
      </c>
      <c r="R976" s="8" t="s">
        <v>51</v>
      </c>
      <c r="S976" s="8" t="s">
        <v>8</v>
      </c>
      <c r="V976" s="9"/>
      <c r="Z976" s="9"/>
      <c r="AC976" s="11" t="s">
        <v>85</v>
      </c>
      <c r="AD976" s="11"/>
      <c r="AE976" s="11" t="s">
        <v>1848</v>
      </c>
      <c r="AF976" s="11"/>
      <c r="AG976" s="11"/>
    </row>
    <row r="977" spans="4:33" ht="25.5" customHeight="1">
      <c r="D977" s="8">
        <v>965</v>
      </c>
      <c r="E977" s="8" t="s">
        <v>41</v>
      </c>
      <c r="F977" s="11">
        <v>1001444</v>
      </c>
      <c r="G977" s="11">
        <v>1</v>
      </c>
      <c r="H977" s="8" t="s">
        <v>142</v>
      </c>
      <c r="I977" s="8">
        <v>1128</v>
      </c>
      <c r="J977" s="8" t="s">
        <v>1643</v>
      </c>
      <c r="K977" s="9">
        <v>45917</v>
      </c>
      <c r="L977" s="8" t="s">
        <v>1478</v>
      </c>
      <c r="M977" s="9">
        <v>45917</v>
      </c>
      <c r="N977" s="62" t="s">
        <v>1478</v>
      </c>
      <c r="O977" s="8">
        <v>160</v>
      </c>
      <c r="P977" s="10">
        <v>0.70899999999999996</v>
      </c>
      <c r="Q977" s="10" t="s">
        <v>51</v>
      </c>
      <c r="R977" s="8" t="s">
        <v>51</v>
      </c>
      <c r="S977" s="8" t="s">
        <v>8</v>
      </c>
      <c r="V977" s="9"/>
      <c r="Z977" s="9"/>
      <c r="AC977" s="11" t="s">
        <v>85</v>
      </c>
      <c r="AD977" s="11"/>
      <c r="AE977" s="11" t="s">
        <v>1848</v>
      </c>
      <c r="AF977" s="11"/>
      <c r="AG977" s="11"/>
    </row>
    <row r="978" spans="4:33" ht="25.5" customHeight="1">
      <c r="D978" s="8">
        <v>966</v>
      </c>
      <c r="E978" s="8" t="s">
        <v>41</v>
      </c>
      <c r="F978" s="11">
        <v>1001445</v>
      </c>
      <c r="G978" s="11">
        <v>1</v>
      </c>
      <c r="H978" s="8" t="s">
        <v>142</v>
      </c>
      <c r="I978" s="8">
        <v>1128</v>
      </c>
      <c r="J978" s="8" t="s">
        <v>1643</v>
      </c>
      <c r="K978" s="9">
        <v>45917</v>
      </c>
      <c r="L978" s="8" t="s">
        <v>1478</v>
      </c>
      <c r="M978" s="9">
        <v>45917</v>
      </c>
      <c r="N978" s="62" t="s">
        <v>1478</v>
      </c>
      <c r="O978" s="8">
        <v>160</v>
      </c>
      <c r="P978" s="10">
        <v>0.64</v>
      </c>
      <c r="Q978" s="10" t="s">
        <v>51</v>
      </c>
      <c r="R978" s="8" t="s">
        <v>51</v>
      </c>
      <c r="S978" s="8" t="s">
        <v>8</v>
      </c>
      <c r="V978" s="9"/>
      <c r="Z978" s="9"/>
      <c r="AC978" s="11" t="s">
        <v>85</v>
      </c>
      <c r="AD978" s="11"/>
      <c r="AE978" s="11" t="s">
        <v>1848</v>
      </c>
      <c r="AF978" s="11"/>
      <c r="AG978" s="11"/>
    </row>
    <row r="979" spans="4:33" ht="25.5" customHeight="1">
      <c r="D979" s="8">
        <v>967</v>
      </c>
      <c r="E979" s="8" t="s">
        <v>41</v>
      </c>
      <c r="F979" s="11">
        <v>1001446</v>
      </c>
      <c r="G979" s="11">
        <v>1</v>
      </c>
      <c r="H979" s="8" t="s">
        <v>142</v>
      </c>
      <c r="I979" s="8">
        <v>1128</v>
      </c>
      <c r="J979" s="8" t="s">
        <v>1643</v>
      </c>
      <c r="K979" s="9">
        <v>45917</v>
      </c>
      <c r="L979" s="8" t="s">
        <v>1478</v>
      </c>
      <c r="M979" s="9">
        <v>45917</v>
      </c>
      <c r="N979" s="62" t="s">
        <v>1478</v>
      </c>
      <c r="O979" s="8">
        <v>161</v>
      </c>
      <c r="P979" s="10">
        <v>0.58299999999999996</v>
      </c>
      <c r="Q979" s="10" t="s">
        <v>51</v>
      </c>
      <c r="R979" s="8" t="s">
        <v>51</v>
      </c>
      <c r="S979" s="8" t="s">
        <v>8</v>
      </c>
      <c r="V979" s="9"/>
      <c r="Z979" s="9"/>
      <c r="AC979" s="11" t="s">
        <v>85</v>
      </c>
      <c r="AD979" s="11"/>
      <c r="AE979" s="11" t="s">
        <v>1848</v>
      </c>
      <c r="AF979" s="11"/>
      <c r="AG979" s="11"/>
    </row>
    <row r="980" spans="4:33" ht="25.5" customHeight="1">
      <c r="D980" s="8">
        <v>968</v>
      </c>
      <c r="E980" s="8" t="s">
        <v>41</v>
      </c>
      <c r="F980" s="11">
        <v>1001447</v>
      </c>
      <c r="G980" s="11">
        <v>1</v>
      </c>
      <c r="H980" s="8" t="s">
        <v>222</v>
      </c>
      <c r="I980" s="8">
        <v>1124</v>
      </c>
      <c r="J980" s="8" t="s">
        <v>1427</v>
      </c>
      <c r="K980" s="9">
        <v>45918</v>
      </c>
      <c r="L980" s="8" t="s">
        <v>1478</v>
      </c>
      <c r="M980" s="9">
        <v>45918</v>
      </c>
      <c r="N980" s="62" t="s">
        <v>1478</v>
      </c>
      <c r="O980" s="8">
        <v>162</v>
      </c>
      <c r="P980" s="10">
        <v>0.93700000000000006</v>
      </c>
      <c r="Q980" s="10" t="s">
        <v>51</v>
      </c>
      <c r="R980" s="8" t="s">
        <v>51</v>
      </c>
      <c r="S980" s="8" t="s">
        <v>8</v>
      </c>
      <c r="V980" s="9"/>
      <c r="Z980" s="9"/>
      <c r="AC980" s="11" t="s">
        <v>85</v>
      </c>
      <c r="AD980" s="11"/>
      <c r="AE980" s="11" t="s">
        <v>1848</v>
      </c>
      <c r="AF980" s="11"/>
      <c r="AG980" s="11"/>
    </row>
    <row r="981" spans="4:33" ht="25.5" customHeight="1">
      <c r="D981" s="8">
        <v>969</v>
      </c>
      <c r="E981" s="8" t="s">
        <v>41</v>
      </c>
      <c r="F981" s="11">
        <v>1001448</v>
      </c>
      <c r="G981" s="11">
        <v>1</v>
      </c>
      <c r="H981" s="8" t="s">
        <v>222</v>
      </c>
      <c r="I981" s="8">
        <v>1124</v>
      </c>
      <c r="J981" s="8" t="s">
        <v>1427</v>
      </c>
      <c r="K981" s="9">
        <v>45918</v>
      </c>
      <c r="L981" s="8" t="s">
        <v>1478</v>
      </c>
      <c r="M981" s="9">
        <v>45918</v>
      </c>
      <c r="N981" s="62" t="s">
        <v>1478</v>
      </c>
      <c r="O981" s="8">
        <v>162</v>
      </c>
      <c r="P981" s="10">
        <v>0.746</v>
      </c>
      <c r="Q981" s="10" t="s">
        <v>51</v>
      </c>
      <c r="R981" s="8" t="s">
        <v>51</v>
      </c>
      <c r="S981" s="8" t="s">
        <v>8</v>
      </c>
      <c r="V981" s="9"/>
      <c r="Z981" s="9"/>
      <c r="AC981" s="11" t="s">
        <v>85</v>
      </c>
      <c r="AD981" s="11"/>
      <c r="AE981" s="11" t="s">
        <v>1848</v>
      </c>
      <c r="AF981" s="11"/>
      <c r="AG981" s="11"/>
    </row>
    <row r="982" spans="4:33" ht="25.5" customHeight="1">
      <c r="D982" s="8">
        <v>970</v>
      </c>
      <c r="E982" s="8" t="s">
        <v>41</v>
      </c>
      <c r="F982" s="11">
        <v>1001449</v>
      </c>
      <c r="G982" s="11">
        <v>1</v>
      </c>
      <c r="H982" s="8" t="s">
        <v>222</v>
      </c>
      <c r="I982" s="8">
        <v>1124</v>
      </c>
      <c r="J982" s="8" t="s">
        <v>1427</v>
      </c>
      <c r="K982" s="9">
        <v>45918</v>
      </c>
      <c r="L982" s="8" t="s">
        <v>1478</v>
      </c>
      <c r="M982" s="9">
        <v>45918</v>
      </c>
      <c r="N982" s="62" t="s">
        <v>1478</v>
      </c>
      <c r="O982" s="8">
        <v>162</v>
      </c>
      <c r="P982" s="10">
        <v>0.66</v>
      </c>
      <c r="Q982" s="10" t="s">
        <v>51</v>
      </c>
      <c r="R982" s="8" t="s">
        <v>51</v>
      </c>
      <c r="S982" s="8" t="s">
        <v>8</v>
      </c>
      <c r="V982" s="9"/>
      <c r="Z982" s="9"/>
      <c r="AC982" s="11" t="s">
        <v>85</v>
      </c>
      <c r="AD982" s="11"/>
      <c r="AE982" s="11" t="s">
        <v>1848</v>
      </c>
      <c r="AF982" s="11"/>
      <c r="AG982" s="11"/>
    </row>
    <row r="983" spans="4:33" ht="25.5" customHeight="1">
      <c r="D983" s="8">
        <v>971</v>
      </c>
      <c r="E983" s="8" t="s">
        <v>41</v>
      </c>
      <c r="F983" s="11">
        <v>1001450</v>
      </c>
      <c r="G983" s="11">
        <v>1</v>
      </c>
      <c r="H983" s="8" t="s">
        <v>140</v>
      </c>
      <c r="I983" s="8">
        <v>1129</v>
      </c>
      <c r="J983" s="8" t="s">
        <v>1644</v>
      </c>
      <c r="K983" s="9">
        <v>45918</v>
      </c>
      <c r="L983" s="8" t="s">
        <v>1478</v>
      </c>
      <c r="M983" s="9">
        <v>45918</v>
      </c>
      <c r="N983" s="62" t="s">
        <v>1478</v>
      </c>
      <c r="O983" s="8">
        <v>162</v>
      </c>
      <c r="P983" s="10">
        <v>1.367</v>
      </c>
      <c r="Q983" s="10" t="s">
        <v>51</v>
      </c>
      <c r="R983" s="8" t="s">
        <v>51</v>
      </c>
      <c r="S983" s="8" t="s">
        <v>8</v>
      </c>
      <c r="V983" s="9"/>
      <c r="Z983" s="9"/>
      <c r="AC983" s="11" t="s">
        <v>85</v>
      </c>
      <c r="AD983" s="11"/>
      <c r="AE983" s="11" t="s">
        <v>1848</v>
      </c>
      <c r="AF983" s="11"/>
      <c r="AG983" s="11"/>
    </row>
    <row r="984" spans="4:33" ht="25.5" customHeight="1">
      <c r="D984" s="8">
        <v>972</v>
      </c>
      <c r="E984" s="8" t="s">
        <v>41</v>
      </c>
      <c r="F984" s="11">
        <v>1001451</v>
      </c>
      <c r="G984" s="11">
        <v>1</v>
      </c>
      <c r="H984" s="8" t="s">
        <v>140</v>
      </c>
      <c r="I984" s="8">
        <v>1129</v>
      </c>
      <c r="J984" s="8" t="s">
        <v>1644</v>
      </c>
      <c r="K984" s="9">
        <v>45918</v>
      </c>
      <c r="L984" s="8" t="s">
        <v>1478</v>
      </c>
      <c r="M984" s="9">
        <v>45918</v>
      </c>
      <c r="N984" s="62" t="s">
        <v>1478</v>
      </c>
      <c r="O984" s="8">
        <v>163</v>
      </c>
      <c r="P984" s="10">
        <v>1.2649999999999999</v>
      </c>
      <c r="Q984" s="10" t="s">
        <v>51</v>
      </c>
      <c r="R984" s="8" t="s">
        <v>51</v>
      </c>
      <c r="S984" s="8" t="s">
        <v>8</v>
      </c>
      <c r="V984" s="9"/>
      <c r="Z984" s="9"/>
      <c r="AC984" s="11" t="s">
        <v>85</v>
      </c>
      <c r="AD984" s="11"/>
      <c r="AE984" s="11" t="s">
        <v>1848</v>
      </c>
      <c r="AF984" s="11"/>
      <c r="AG984" s="11"/>
    </row>
    <row r="985" spans="4:33" ht="25.5" customHeight="1">
      <c r="D985" s="8">
        <v>973</v>
      </c>
      <c r="E985" s="8" t="s">
        <v>41</v>
      </c>
      <c r="F985" s="11">
        <v>1001452</v>
      </c>
      <c r="G985" s="11">
        <v>1</v>
      </c>
      <c r="H985" s="8" t="s">
        <v>140</v>
      </c>
      <c r="I985" s="8">
        <v>1129</v>
      </c>
      <c r="J985" s="8" t="s">
        <v>1644</v>
      </c>
      <c r="K985" s="9">
        <v>45918</v>
      </c>
      <c r="L985" s="8" t="s">
        <v>1478</v>
      </c>
      <c r="M985" s="9">
        <v>45918</v>
      </c>
      <c r="N985" s="62" t="s">
        <v>1478</v>
      </c>
      <c r="O985" s="8">
        <v>163</v>
      </c>
      <c r="P985" s="10">
        <v>0.97099999999999997</v>
      </c>
      <c r="Q985" s="10" t="s">
        <v>51</v>
      </c>
      <c r="R985" s="8" t="s">
        <v>51</v>
      </c>
      <c r="S985" s="8" t="s">
        <v>8</v>
      </c>
      <c r="V985" s="9"/>
      <c r="Z985" s="9"/>
      <c r="AC985" s="11" t="s">
        <v>85</v>
      </c>
      <c r="AD985" s="11"/>
      <c r="AE985" s="11" t="s">
        <v>1848</v>
      </c>
      <c r="AF985" s="11"/>
      <c r="AG985" s="11"/>
    </row>
    <row r="986" spans="4:33" ht="25.5" customHeight="1">
      <c r="D986" s="8">
        <v>974</v>
      </c>
      <c r="E986" s="8" t="s">
        <v>41</v>
      </c>
      <c r="F986" s="11">
        <v>1001453</v>
      </c>
      <c r="G986" s="11">
        <v>1</v>
      </c>
      <c r="H986" s="8" t="s">
        <v>142</v>
      </c>
      <c r="I986" s="8">
        <v>1128</v>
      </c>
      <c r="J986" s="8" t="s">
        <v>1643</v>
      </c>
      <c r="K986" s="9">
        <v>45918</v>
      </c>
      <c r="L986" s="8" t="s">
        <v>1478</v>
      </c>
      <c r="M986" s="9">
        <v>45918</v>
      </c>
      <c r="N986" s="62" t="s">
        <v>1478</v>
      </c>
      <c r="O986" s="8">
        <v>161</v>
      </c>
      <c r="P986" s="10">
        <v>1.446</v>
      </c>
      <c r="Q986" s="10" t="s">
        <v>51</v>
      </c>
      <c r="R986" s="8" t="s">
        <v>51</v>
      </c>
      <c r="S986" s="8" t="s">
        <v>8</v>
      </c>
      <c r="V986" s="9"/>
      <c r="Z986" s="9"/>
      <c r="AC986" s="11" t="s">
        <v>85</v>
      </c>
      <c r="AD986" s="11"/>
      <c r="AE986" s="11" t="s">
        <v>1848</v>
      </c>
      <c r="AF986" s="11"/>
      <c r="AG986" s="11"/>
    </row>
    <row r="987" spans="4:33" ht="25.5" customHeight="1">
      <c r="D987" s="8">
        <v>975</v>
      </c>
      <c r="E987" s="8" t="s">
        <v>41</v>
      </c>
      <c r="F987" s="11">
        <v>1001454</v>
      </c>
      <c r="G987" s="11">
        <v>1</v>
      </c>
      <c r="H987" s="8" t="s">
        <v>142</v>
      </c>
      <c r="I987" s="8">
        <v>1128</v>
      </c>
      <c r="J987" s="8" t="s">
        <v>1643</v>
      </c>
      <c r="K987" s="9">
        <v>45918</v>
      </c>
      <c r="L987" s="8" t="s">
        <v>1478</v>
      </c>
      <c r="M987" s="9">
        <v>45918</v>
      </c>
      <c r="N987" s="62" t="s">
        <v>1478</v>
      </c>
      <c r="O987" s="8">
        <v>161</v>
      </c>
      <c r="P987" s="10">
        <v>1.1419999999999999</v>
      </c>
      <c r="Q987" s="10" t="s">
        <v>51</v>
      </c>
      <c r="R987" s="8" t="s">
        <v>51</v>
      </c>
      <c r="S987" s="8" t="s">
        <v>8</v>
      </c>
      <c r="V987" s="9"/>
      <c r="Z987" s="9"/>
      <c r="AC987" s="11" t="s">
        <v>85</v>
      </c>
      <c r="AD987" s="11"/>
      <c r="AE987" s="11" t="s">
        <v>1848</v>
      </c>
      <c r="AF987" s="11"/>
      <c r="AG987" s="11"/>
    </row>
    <row r="988" spans="4:33" ht="25.5" customHeight="1">
      <c r="D988" s="8">
        <v>976</v>
      </c>
      <c r="E988" s="8" t="s">
        <v>41</v>
      </c>
      <c r="F988" s="11">
        <v>1001455</v>
      </c>
      <c r="G988" s="11">
        <v>1</v>
      </c>
      <c r="H988" s="8" t="s">
        <v>142</v>
      </c>
      <c r="I988" s="8">
        <v>1128</v>
      </c>
      <c r="J988" s="8" t="s">
        <v>1643</v>
      </c>
      <c r="K988" s="9">
        <v>45918</v>
      </c>
      <c r="L988" s="8" t="s">
        <v>1478</v>
      </c>
      <c r="M988" s="9">
        <v>45918</v>
      </c>
      <c r="N988" s="62" t="s">
        <v>1478</v>
      </c>
      <c r="O988" s="8">
        <v>162</v>
      </c>
      <c r="P988" s="10">
        <v>1.0529999999999999</v>
      </c>
      <c r="Q988" s="10" t="s">
        <v>51</v>
      </c>
      <c r="R988" s="8" t="s">
        <v>51</v>
      </c>
      <c r="S988" s="8" t="s">
        <v>8</v>
      </c>
      <c r="V988" s="9"/>
      <c r="Z988" s="9"/>
      <c r="AC988" s="11" t="s">
        <v>85</v>
      </c>
      <c r="AD988" s="11"/>
      <c r="AE988" s="11" t="s">
        <v>1848</v>
      </c>
      <c r="AF988" s="11"/>
      <c r="AG988" s="11"/>
    </row>
    <row r="989" spans="4:33" ht="25.5" customHeight="1">
      <c r="D989" s="8">
        <v>977</v>
      </c>
      <c r="E989" s="8" t="s">
        <v>40</v>
      </c>
      <c r="F989" s="11">
        <v>1001456</v>
      </c>
      <c r="G989" s="11">
        <v>1</v>
      </c>
      <c r="H989" s="8" t="s">
        <v>141</v>
      </c>
      <c r="I989" s="8">
        <v>1122</v>
      </c>
      <c r="J989" s="8" t="s">
        <v>1158</v>
      </c>
      <c r="K989" s="9">
        <v>45919</v>
      </c>
      <c r="L989" s="8" t="s">
        <v>1478</v>
      </c>
      <c r="M989" s="9">
        <v>45919</v>
      </c>
      <c r="N989" s="62" t="s">
        <v>1478</v>
      </c>
      <c r="O989" s="8">
        <v>945</v>
      </c>
      <c r="P989" s="10">
        <v>0.71099999999999997</v>
      </c>
      <c r="Q989" s="10" t="s">
        <v>51</v>
      </c>
      <c r="R989" s="8" t="s">
        <v>51</v>
      </c>
      <c r="S989" s="8" t="s">
        <v>8</v>
      </c>
      <c r="V989" s="9"/>
      <c r="Z989" s="9"/>
      <c r="AC989" s="11" t="s">
        <v>85</v>
      </c>
      <c r="AD989" s="11"/>
      <c r="AE989" s="11" t="s">
        <v>1848</v>
      </c>
      <c r="AF989" s="11"/>
      <c r="AG989" s="11"/>
    </row>
    <row r="990" spans="4:33" ht="25.5" customHeight="1">
      <c r="D990" s="8">
        <v>978</v>
      </c>
      <c r="E990" s="8" t="s">
        <v>40</v>
      </c>
      <c r="F990" s="11">
        <v>1001457</v>
      </c>
      <c r="G990" s="11">
        <v>1</v>
      </c>
      <c r="H990" s="8" t="s">
        <v>1143</v>
      </c>
      <c r="I990" s="8">
        <v>1123</v>
      </c>
      <c r="J990" s="8" t="s">
        <v>1159</v>
      </c>
      <c r="K990" s="9">
        <v>45919</v>
      </c>
      <c r="L990" s="8" t="s">
        <v>1478</v>
      </c>
      <c r="M990" s="9">
        <v>45919</v>
      </c>
      <c r="N990" s="62" t="s">
        <v>1478</v>
      </c>
      <c r="O990" s="8">
        <v>916</v>
      </c>
      <c r="P990" s="10">
        <v>0.32600000000000001</v>
      </c>
      <c r="Q990" s="10" t="s">
        <v>51</v>
      </c>
      <c r="R990" s="8" t="s">
        <v>51</v>
      </c>
      <c r="S990" s="8" t="s">
        <v>8</v>
      </c>
      <c r="V990" s="9"/>
      <c r="Z990" s="9"/>
      <c r="AC990" s="11" t="s">
        <v>34</v>
      </c>
      <c r="AD990" s="11"/>
      <c r="AE990" s="11" t="s">
        <v>1682</v>
      </c>
      <c r="AF990" s="11"/>
      <c r="AG990" s="11"/>
    </row>
    <row r="991" spans="4:33" ht="25.5" customHeight="1">
      <c r="D991" s="8">
        <v>979</v>
      </c>
      <c r="E991" s="8" t="s">
        <v>41</v>
      </c>
      <c r="F991" s="11">
        <v>1001458</v>
      </c>
      <c r="G991" s="11">
        <v>1</v>
      </c>
      <c r="H991" s="8" t="s">
        <v>140</v>
      </c>
      <c r="I991" s="8">
        <v>1129</v>
      </c>
      <c r="J991" s="8" t="s">
        <v>1644</v>
      </c>
      <c r="K991" s="9">
        <v>45919</v>
      </c>
      <c r="L991" s="8" t="s">
        <v>1478</v>
      </c>
      <c r="M991" s="9">
        <v>45919</v>
      </c>
      <c r="N991" s="62" t="s">
        <v>1478</v>
      </c>
      <c r="O991" s="8">
        <v>162</v>
      </c>
      <c r="P991" s="10">
        <v>0.90900000000000003</v>
      </c>
      <c r="Q991" s="10" t="s">
        <v>51</v>
      </c>
      <c r="R991" s="8" t="s">
        <v>51</v>
      </c>
      <c r="S991" s="8" t="s">
        <v>8</v>
      </c>
      <c r="V991" s="9"/>
      <c r="Z991" s="9"/>
      <c r="AC991" s="11" t="s">
        <v>85</v>
      </c>
      <c r="AD991" s="11"/>
      <c r="AE991" s="11" t="s">
        <v>1848</v>
      </c>
      <c r="AF991" s="11"/>
      <c r="AG991" s="11"/>
    </row>
    <row r="992" spans="4:33" ht="25.5" customHeight="1">
      <c r="D992" s="8">
        <v>980</v>
      </c>
      <c r="E992" s="8" t="s">
        <v>41</v>
      </c>
      <c r="F992" s="11">
        <v>1001459</v>
      </c>
      <c r="G992" s="11">
        <v>1</v>
      </c>
      <c r="H992" s="8" t="s">
        <v>140</v>
      </c>
      <c r="I992" s="8">
        <v>1129</v>
      </c>
      <c r="J992" s="8" t="s">
        <v>1644</v>
      </c>
      <c r="K992" s="9">
        <v>45919</v>
      </c>
      <c r="L992" s="8" t="s">
        <v>1478</v>
      </c>
      <c r="M992" s="9">
        <v>45919</v>
      </c>
      <c r="N992" s="62" t="s">
        <v>1478</v>
      </c>
      <c r="O992" s="8">
        <v>163</v>
      </c>
      <c r="P992" s="10">
        <v>0.79700000000000004</v>
      </c>
      <c r="Q992" s="10" t="s">
        <v>50</v>
      </c>
      <c r="R992" s="8" t="s">
        <v>51</v>
      </c>
      <c r="S992" s="8" t="s">
        <v>7</v>
      </c>
      <c r="V992" s="9"/>
      <c r="Z992" s="9"/>
      <c r="AC992" s="11" t="s">
        <v>85</v>
      </c>
      <c r="AD992" s="11"/>
      <c r="AE992" s="11" t="s">
        <v>1848</v>
      </c>
      <c r="AF992" s="11"/>
      <c r="AG992" s="11" t="s">
        <v>1673</v>
      </c>
    </row>
    <row r="993" spans="4:33" ht="25.5" customHeight="1">
      <c r="D993" s="8">
        <v>981</v>
      </c>
      <c r="E993" s="8" t="s">
        <v>41</v>
      </c>
      <c r="F993" s="11">
        <v>1001460</v>
      </c>
      <c r="G993" s="11">
        <v>1</v>
      </c>
      <c r="H993" s="8" t="s">
        <v>140</v>
      </c>
      <c r="I993" s="8">
        <v>1129</v>
      </c>
      <c r="J993" s="8" t="s">
        <v>1644</v>
      </c>
      <c r="K993" s="9">
        <v>45919</v>
      </c>
      <c r="L993" s="8" t="s">
        <v>1478</v>
      </c>
      <c r="M993" s="9">
        <v>45919</v>
      </c>
      <c r="N993" s="62" t="s">
        <v>1478</v>
      </c>
      <c r="O993" s="8">
        <v>163</v>
      </c>
      <c r="P993" s="10">
        <v>0.65600000000000003</v>
      </c>
      <c r="Q993" s="10" t="s">
        <v>51</v>
      </c>
      <c r="R993" s="8" t="s">
        <v>51</v>
      </c>
      <c r="S993" s="8" t="s">
        <v>8</v>
      </c>
      <c r="V993" s="9"/>
      <c r="Z993" s="9"/>
      <c r="AC993" s="11" t="s">
        <v>85</v>
      </c>
      <c r="AD993" s="11"/>
      <c r="AE993" s="11" t="s">
        <v>1848</v>
      </c>
      <c r="AF993" s="11"/>
      <c r="AG993" s="11"/>
    </row>
    <row r="994" spans="4:33" ht="25.5" customHeight="1">
      <c r="D994" s="8">
        <v>982</v>
      </c>
      <c r="E994" s="8" t="s">
        <v>41</v>
      </c>
      <c r="F994" s="11">
        <v>1001461</v>
      </c>
      <c r="G994" s="11">
        <v>1</v>
      </c>
      <c r="H994" s="8" t="s">
        <v>142</v>
      </c>
      <c r="I994" s="8">
        <v>1128</v>
      </c>
      <c r="J994" s="8" t="s">
        <v>1643</v>
      </c>
      <c r="K994" s="9">
        <v>45919</v>
      </c>
      <c r="L994" s="8" t="s">
        <v>1478</v>
      </c>
      <c r="M994" s="9">
        <v>45919</v>
      </c>
      <c r="N994" s="62" t="s">
        <v>1478</v>
      </c>
      <c r="O994" s="8">
        <v>161</v>
      </c>
      <c r="P994" s="10">
        <v>0.78300000000000003</v>
      </c>
      <c r="Q994" s="10" t="s">
        <v>51</v>
      </c>
      <c r="R994" s="8" t="s">
        <v>51</v>
      </c>
      <c r="S994" s="8" t="s">
        <v>8</v>
      </c>
      <c r="V994" s="9"/>
      <c r="Z994" s="9"/>
      <c r="AC994" s="11" t="s">
        <v>85</v>
      </c>
      <c r="AD994" s="11"/>
      <c r="AE994" s="11" t="s">
        <v>1848</v>
      </c>
      <c r="AF994" s="11"/>
      <c r="AG994" s="11"/>
    </row>
    <row r="995" spans="4:33" ht="25.5" customHeight="1">
      <c r="D995" s="8">
        <v>983</v>
      </c>
      <c r="E995" s="8" t="s">
        <v>41</v>
      </c>
      <c r="F995" s="11">
        <v>1001462</v>
      </c>
      <c r="G995" s="11">
        <v>1</v>
      </c>
      <c r="H995" s="8" t="s">
        <v>142</v>
      </c>
      <c r="I995" s="8">
        <v>1128</v>
      </c>
      <c r="J995" s="8" t="s">
        <v>1643</v>
      </c>
      <c r="K995" s="9">
        <v>45919</v>
      </c>
      <c r="L995" s="8" t="s">
        <v>1478</v>
      </c>
      <c r="M995" s="9">
        <v>45919</v>
      </c>
      <c r="N995" s="62" t="s">
        <v>1478</v>
      </c>
      <c r="O995" s="8">
        <v>161</v>
      </c>
      <c r="P995" s="10">
        <v>0.621</v>
      </c>
      <c r="Q995" s="10" t="s">
        <v>51</v>
      </c>
      <c r="R995" s="8" t="s">
        <v>51</v>
      </c>
      <c r="S995" s="8" t="s">
        <v>8</v>
      </c>
      <c r="V995" s="9"/>
      <c r="Z995" s="9"/>
      <c r="AC995" s="11" t="s">
        <v>85</v>
      </c>
      <c r="AD995" s="11"/>
      <c r="AE995" s="11" t="s">
        <v>1848</v>
      </c>
      <c r="AF995" s="11"/>
      <c r="AG995" s="11"/>
    </row>
    <row r="996" spans="4:33" ht="25.5" customHeight="1">
      <c r="D996" s="8">
        <v>984</v>
      </c>
      <c r="E996" s="8" t="s">
        <v>41</v>
      </c>
      <c r="F996" s="11">
        <v>1001463</v>
      </c>
      <c r="G996" s="11">
        <v>1</v>
      </c>
      <c r="H996" s="8" t="s">
        <v>142</v>
      </c>
      <c r="I996" s="8">
        <v>1128</v>
      </c>
      <c r="J996" s="8" t="s">
        <v>1643</v>
      </c>
      <c r="K996" s="9">
        <v>45919</v>
      </c>
      <c r="L996" s="8" t="s">
        <v>1478</v>
      </c>
      <c r="M996" s="9">
        <v>45919</v>
      </c>
      <c r="N996" s="62" t="s">
        <v>1478</v>
      </c>
      <c r="O996" s="8">
        <v>162</v>
      </c>
      <c r="P996" s="10">
        <v>0.755</v>
      </c>
      <c r="Q996" s="10" t="s">
        <v>51</v>
      </c>
      <c r="R996" s="8" t="s">
        <v>51</v>
      </c>
      <c r="S996" s="8" t="s">
        <v>8</v>
      </c>
      <c r="V996" s="9"/>
      <c r="Z996" s="9"/>
      <c r="AC996" s="11" t="s">
        <v>85</v>
      </c>
      <c r="AD996" s="11"/>
      <c r="AE996" s="11" t="s">
        <v>1848</v>
      </c>
      <c r="AF996" s="11"/>
      <c r="AG996" s="11"/>
    </row>
    <row r="997" spans="4:33" ht="25.5" customHeight="1">
      <c r="D997" s="8">
        <v>985</v>
      </c>
      <c r="E997" s="8" t="s">
        <v>41</v>
      </c>
      <c r="F997" s="11">
        <v>1001464</v>
      </c>
      <c r="G997" s="11">
        <v>1</v>
      </c>
      <c r="H997" s="8" t="s">
        <v>222</v>
      </c>
      <c r="I997" s="8">
        <v>1124</v>
      </c>
      <c r="J997" s="8" t="s">
        <v>1427</v>
      </c>
      <c r="K997" s="9">
        <v>45919</v>
      </c>
      <c r="L997" s="8" t="s">
        <v>1478</v>
      </c>
      <c r="M997" s="9">
        <v>45919</v>
      </c>
      <c r="N997" s="62" t="s">
        <v>1478</v>
      </c>
      <c r="O997" s="8">
        <v>161</v>
      </c>
      <c r="P997" s="10">
        <v>0.79700000000000004</v>
      </c>
      <c r="Q997" s="10" t="s">
        <v>51</v>
      </c>
      <c r="R997" s="8" t="s">
        <v>51</v>
      </c>
      <c r="S997" s="8" t="s">
        <v>8</v>
      </c>
      <c r="V997" s="9"/>
      <c r="Z997" s="9"/>
      <c r="AC997" s="11" t="s">
        <v>85</v>
      </c>
      <c r="AD997" s="11"/>
      <c r="AE997" s="11" t="s">
        <v>1848</v>
      </c>
      <c r="AF997" s="11"/>
      <c r="AG997" s="11"/>
    </row>
    <row r="998" spans="4:33" ht="25.5" customHeight="1">
      <c r="D998" s="8">
        <v>986</v>
      </c>
      <c r="E998" s="8" t="s">
        <v>41</v>
      </c>
      <c r="F998" s="11">
        <v>1001465</v>
      </c>
      <c r="G998" s="11">
        <v>1</v>
      </c>
      <c r="H998" s="8" t="s">
        <v>222</v>
      </c>
      <c r="I998" s="8">
        <v>1124</v>
      </c>
      <c r="J998" s="8" t="s">
        <v>1427</v>
      </c>
      <c r="K998" s="9">
        <v>45919</v>
      </c>
      <c r="L998" s="8" t="s">
        <v>1478</v>
      </c>
      <c r="M998" s="9">
        <v>45919</v>
      </c>
      <c r="N998" s="62" t="s">
        <v>1478</v>
      </c>
      <c r="O998" s="8">
        <v>162</v>
      </c>
      <c r="P998" s="10">
        <v>0.42599999999999999</v>
      </c>
      <c r="Q998" s="10" t="s">
        <v>51</v>
      </c>
      <c r="R998" s="8" t="s">
        <v>51</v>
      </c>
      <c r="S998" s="8" t="s">
        <v>8</v>
      </c>
      <c r="V998" s="9"/>
      <c r="Z998" s="9"/>
      <c r="AC998" s="11" t="s">
        <v>85</v>
      </c>
      <c r="AD998" s="11"/>
      <c r="AE998" s="11" t="s">
        <v>1848</v>
      </c>
      <c r="AF998" s="11"/>
      <c r="AG998" s="11"/>
    </row>
    <row r="999" spans="4:33" ht="25.5" customHeight="1">
      <c r="D999" s="8">
        <v>987</v>
      </c>
      <c r="E999" s="8" t="s">
        <v>41</v>
      </c>
      <c r="F999" s="11">
        <v>1001466</v>
      </c>
      <c r="G999" s="11">
        <v>1</v>
      </c>
      <c r="H999" s="8" t="s">
        <v>222</v>
      </c>
      <c r="I999" s="8">
        <v>1124</v>
      </c>
      <c r="J999" s="8" t="s">
        <v>1427</v>
      </c>
      <c r="K999" s="9">
        <v>45919</v>
      </c>
      <c r="L999" s="8" t="s">
        <v>1478</v>
      </c>
      <c r="M999" s="9">
        <v>45919</v>
      </c>
      <c r="N999" s="62" t="s">
        <v>1478</v>
      </c>
      <c r="O999" s="8">
        <v>162</v>
      </c>
      <c r="P999" s="10">
        <v>0.372</v>
      </c>
      <c r="Q999" s="10" t="s">
        <v>51</v>
      </c>
      <c r="R999" s="8" t="s">
        <v>51</v>
      </c>
      <c r="S999" s="8" t="s">
        <v>8</v>
      </c>
      <c r="V999" s="9"/>
      <c r="Z999" s="9"/>
      <c r="AC999" s="11" t="s">
        <v>85</v>
      </c>
      <c r="AD999" s="11"/>
      <c r="AE999" s="11" t="s">
        <v>1848</v>
      </c>
      <c r="AF999" s="11"/>
      <c r="AG999" s="11"/>
    </row>
    <row r="1000" spans="4:33" ht="25.5" customHeight="1">
      <c r="D1000" s="8">
        <v>988</v>
      </c>
      <c r="E1000" s="8" t="s">
        <v>40</v>
      </c>
      <c r="F1000" s="11">
        <v>1001467</v>
      </c>
      <c r="G1000" s="11">
        <v>1</v>
      </c>
      <c r="H1000" s="8" t="s">
        <v>142</v>
      </c>
      <c r="I1000" s="8">
        <v>1128</v>
      </c>
      <c r="J1000" s="8" t="s">
        <v>1643</v>
      </c>
      <c r="K1000" s="9">
        <v>45922</v>
      </c>
      <c r="L1000" s="8" t="s">
        <v>1478</v>
      </c>
      <c r="M1000" s="9">
        <v>45922</v>
      </c>
      <c r="N1000" s="62" t="s">
        <v>1478</v>
      </c>
      <c r="O1000" s="8">
        <v>921</v>
      </c>
      <c r="P1000" s="10">
        <v>0.63500000000000001</v>
      </c>
      <c r="Q1000" s="10" t="s">
        <v>50</v>
      </c>
      <c r="R1000" s="8" t="s">
        <v>51</v>
      </c>
      <c r="S1000" s="8" t="s">
        <v>7</v>
      </c>
      <c r="V1000" s="9"/>
      <c r="Z1000" s="9"/>
      <c r="AC1000" s="11" t="s">
        <v>85</v>
      </c>
      <c r="AD1000" s="11"/>
      <c r="AE1000" s="11" t="s">
        <v>1848</v>
      </c>
      <c r="AF1000" s="11"/>
      <c r="AG1000" s="11" t="s">
        <v>1675</v>
      </c>
    </row>
    <row r="1001" spans="4:33" ht="25.5" customHeight="1">
      <c r="D1001" s="8">
        <v>989</v>
      </c>
      <c r="E1001" s="8" t="s">
        <v>40</v>
      </c>
      <c r="F1001" s="11">
        <v>1001468</v>
      </c>
      <c r="G1001" s="11">
        <v>1</v>
      </c>
      <c r="H1001" s="8" t="s">
        <v>1143</v>
      </c>
      <c r="I1001" s="8">
        <v>1123</v>
      </c>
      <c r="J1001" s="8" t="s">
        <v>1159</v>
      </c>
      <c r="K1001" s="9">
        <v>45922</v>
      </c>
      <c r="L1001" s="8" t="s">
        <v>1478</v>
      </c>
      <c r="M1001" s="9">
        <v>45922</v>
      </c>
      <c r="N1001" s="62" t="s">
        <v>1478</v>
      </c>
      <c r="O1001" s="8">
        <v>918</v>
      </c>
      <c r="P1001" s="10">
        <v>0.23499999999999999</v>
      </c>
      <c r="Q1001" s="10" t="s">
        <v>51</v>
      </c>
      <c r="R1001" s="8" t="s">
        <v>51</v>
      </c>
      <c r="S1001" s="8" t="s">
        <v>8</v>
      </c>
      <c r="V1001" s="9"/>
      <c r="Z1001" s="9"/>
      <c r="AC1001" s="11" t="s">
        <v>34</v>
      </c>
      <c r="AD1001" s="11"/>
      <c r="AE1001" s="11" t="s">
        <v>1682</v>
      </c>
      <c r="AF1001" s="11"/>
      <c r="AG1001" s="11" t="s">
        <v>1597</v>
      </c>
    </row>
    <row r="1002" spans="4:33" ht="25.5" customHeight="1">
      <c r="D1002" s="8">
        <v>990</v>
      </c>
      <c r="E1002" s="8" t="s">
        <v>30</v>
      </c>
      <c r="F1002" s="11">
        <v>1001469</v>
      </c>
      <c r="G1002" s="11">
        <v>1</v>
      </c>
      <c r="H1002" s="8" t="s">
        <v>222</v>
      </c>
      <c r="I1002" s="8">
        <v>1124</v>
      </c>
      <c r="J1002" s="8" t="s">
        <v>1427</v>
      </c>
      <c r="K1002" s="9">
        <v>45922</v>
      </c>
      <c r="L1002" s="8" t="s">
        <v>1478</v>
      </c>
      <c r="M1002" s="9">
        <v>45922</v>
      </c>
      <c r="N1002" s="62" t="s">
        <v>1478</v>
      </c>
      <c r="O1002" s="8">
        <v>619</v>
      </c>
      <c r="P1002" s="10">
        <v>0.25600000000000001</v>
      </c>
      <c r="Q1002" s="10" t="s">
        <v>51</v>
      </c>
      <c r="R1002" s="8" t="s">
        <v>51</v>
      </c>
      <c r="S1002" s="8" t="s">
        <v>8</v>
      </c>
      <c r="V1002" s="9"/>
      <c r="Z1002" s="9"/>
      <c r="AC1002" s="11" t="s">
        <v>85</v>
      </c>
      <c r="AD1002" s="11"/>
      <c r="AE1002" s="11" t="s">
        <v>1848</v>
      </c>
      <c r="AF1002" s="11"/>
      <c r="AG1002" s="11"/>
    </row>
    <row r="1003" spans="4:33" ht="25.5" customHeight="1">
      <c r="D1003" s="8">
        <v>991</v>
      </c>
      <c r="E1003" s="8" t="s">
        <v>41</v>
      </c>
      <c r="F1003" s="11">
        <v>1001470</v>
      </c>
      <c r="G1003" s="11">
        <v>1</v>
      </c>
      <c r="H1003" s="8" t="s">
        <v>140</v>
      </c>
      <c r="I1003" s="8">
        <v>1129</v>
      </c>
      <c r="J1003" s="8" t="s">
        <v>1644</v>
      </c>
      <c r="K1003" s="9">
        <v>45922</v>
      </c>
      <c r="L1003" s="8" t="s">
        <v>1478</v>
      </c>
      <c r="M1003" s="9">
        <v>45922</v>
      </c>
      <c r="N1003" s="62" t="s">
        <v>1478</v>
      </c>
      <c r="O1003" s="8">
        <v>162</v>
      </c>
      <c r="P1003" s="10">
        <v>0.80800000000000005</v>
      </c>
      <c r="Q1003" s="10" t="s">
        <v>51</v>
      </c>
      <c r="R1003" s="8" t="s">
        <v>51</v>
      </c>
      <c r="S1003" s="8" t="s">
        <v>8</v>
      </c>
      <c r="V1003" s="9"/>
      <c r="Z1003" s="9"/>
      <c r="AC1003" s="11" t="s">
        <v>85</v>
      </c>
      <c r="AD1003" s="11"/>
      <c r="AE1003" s="11" t="s">
        <v>1848</v>
      </c>
      <c r="AF1003" s="11"/>
      <c r="AG1003" s="11"/>
    </row>
    <row r="1004" spans="4:33" ht="25.5" customHeight="1">
      <c r="D1004" s="8">
        <v>992</v>
      </c>
      <c r="E1004" s="8" t="s">
        <v>41</v>
      </c>
      <c r="F1004" s="11">
        <v>1001471</v>
      </c>
      <c r="G1004" s="11">
        <v>1</v>
      </c>
      <c r="H1004" s="8" t="s">
        <v>140</v>
      </c>
      <c r="I1004" s="8">
        <v>1129</v>
      </c>
      <c r="J1004" s="8" t="s">
        <v>1644</v>
      </c>
      <c r="K1004" s="9">
        <v>45922</v>
      </c>
      <c r="L1004" s="8" t="s">
        <v>1478</v>
      </c>
      <c r="M1004" s="9">
        <v>45922</v>
      </c>
      <c r="N1004" s="62" t="s">
        <v>1478</v>
      </c>
      <c r="O1004" s="8">
        <v>163</v>
      </c>
      <c r="P1004" s="10">
        <v>0.40300000000000002</v>
      </c>
      <c r="Q1004" s="10" t="s">
        <v>51</v>
      </c>
      <c r="R1004" s="8" t="s">
        <v>51</v>
      </c>
      <c r="S1004" s="8" t="s">
        <v>8</v>
      </c>
      <c r="V1004" s="9"/>
      <c r="Z1004" s="9"/>
      <c r="AC1004" s="11" t="s">
        <v>85</v>
      </c>
      <c r="AD1004" s="11"/>
      <c r="AE1004" s="11" t="s">
        <v>1848</v>
      </c>
      <c r="AF1004" s="11"/>
      <c r="AG1004" s="11"/>
    </row>
    <row r="1005" spans="4:33" ht="25.5" customHeight="1">
      <c r="D1005" s="8">
        <v>993</v>
      </c>
      <c r="E1005" s="8" t="s">
        <v>41</v>
      </c>
      <c r="F1005" s="11">
        <v>1001472</v>
      </c>
      <c r="G1005" s="11">
        <v>1</v>
      </c>
      <c r="H1005" s="8" t="s">
        <v>140</v>
      </c>
      <c r="I1005" s="8">
        <v>1129</v>
      </c>
      <c r="J1005" s="8" t="s">
        <v>1644</v>
      </c>
      <c r="K1005" s="9">
        <v>45922</v>
      </c>
      <c r="L1005" s="8" t="s">
        <v>1478</v>
      </c>
      <c r="M1005" s="9">
        <v>45922</v>
      </c>
      <c r="N1005" s="62" t="s">
        <v>1478</v>
      </c>
      <c r="O1005" s="8">
        <v>163</v>
      </c>
      <c r="P1005" s="10">
        <v>0.39300000000000002</v>
      </c>
      <c r="Q1005" s="10" t="s">
        <v>51</v>
      </c>
      <c r="R1005" s="8" t="s">
        <v>51</v>
      </c>
      <c r="S1005" s="8" t="s">
        <v>8</v>
      </c>
      <c r="V1005" s="9"/>
      <c r="Z1005" s="9"/>
      <c r="AC1005" s="11" t="s">
        <v>85</v>
      </c>
      <c r="AD1005" s="11"/>
      <c r="AE1005" s="11" t="s">
        <v>1848</v>
      </c>
      <c r="AF1005" s="11"/>
      <c r="AG1005" s="11"/>
    </row>
    <row r="1006" spans="4:33" ht="25.5" customHeight="1">
      <c r="D1006" s="8">
        <v>994</v>
      </c>
      <c r="E1006" s="8" t="s">
        <v>41</v>
      </c>
      <c r="F1006" s="11">
        <v>1001473</v>
      </c>
      <c r="G1006" s="11">
        <v>1</v>
      </c>
      <c r="H1006" s="8" t="s">
        <v>141</v>
      </c>
      <c r="I1006" s="8">
        <v>1122</v>
      </c>
      <c r="J1006" s="8" t="s">
        <v>1158</v>
      </c>
      <c r="K1006" s="9">
        <v>45922</v>
      </c>
      <c r="L1006" s="8" t="s">
        <v>1478</v>
      </c>
      <c r="M1006" s="9">
        <v>45922</v>
      </c>
      <c r="N1006" s="62" t="s">
        <v>1478</v>
      </c>
      <c r="O1006" s="8">
        <v>164</v>
      </c>
      <c r="P1006" s="10">
        <v>0.29299999999999998</v>
      </c>
      <c r="Q1006" s="10" t="s">
        <v>51</v>
      </c>
      <c r="R1006" s="8" t="s">
        <v>51</v>
      </c>
      <c r="S1006" s="8" t="s">
        <v>8</v>
      </c>
      <c r="V1006" s="9"/>
      <c r="Z1006" s="9"/>
      <c r="AC1006" s="11" t="s">
        <v>85</v>
      </c>
      <c r="AD1006" s="11"/>
      <c r="AE1006" s="11" t="s">
        <v>1848</v>
      </c>
      <c r="AF1006" s="11"/>
      <c r="AG1006" s="11"/>
    </row>
    <row r="1007" spans="4:33" ht="25.5" customHeight="1">
      <c r="D1007" s="8">
        <v>995</v>
      </c>
      <c r="E1007" s="8" t="s">
        <v>41</v>
      </c>
      <c r="F1007" s="11">
        <v>1001474</v>
      </c>
      <c r="G1007" s="11">
        <v>1</v>
      </c>
      <c r="H1007" s="8" t="s">
        <v>141</v>
      </c>
      <c r="I1007" s="8">
        <v>1122</v>
      </c>
      <c r="J1007" s="8" t="s">
        <v>1158</v>
      </c>
      <c r="K1007" s="9">
        <v>45922</v>
      </c>
      <c r="L1007" s="8" t="s">
        <v>1478</v>
      </c>
      <c r="M1007" s="9">
        <v>45922</v>
      </c>
      <c r="N1007" s="62" t="s">
        <v>1478</v>
      </c>
      <c r="O1007" s="8">
        <v>165</v>
      </c>
      <c r="P1007" s="10">
        <v>0.32</v>
      </c>
      <c r="Q1007" s="10" t="s">
        <v>51</v>
      </c>
      <c r="R1007" s="8" t="s">
        <v>51</v>
      </c>
      <c r="S1007" s="8" t="s">
        <v>8</v>
      </c>
      <c r="V1007" s="9"/>
      <c r="Z1007" s="9"/>
      <c r="AC1007" s="11" t="s">
        <v>85</v>
      </c>
      <c r="AD1007" s="11"/>
      <c r="AE1007" s="11" t="s">
        <v>1848</v>
      </c>
      <c r="AF1007" s="11"/>
      <c r="AG1007" s="11"/>
    </row>
    <row r="1008" spans="4:33" ht="25.5" customHeight="1">
      <c r="D1008" s="8">
        <v>996</v>
      </c>
      <c r="E1008" s="8" t="s">
        <v>41</v>
      </c>
      <c r="F1008" s="11">
        <v>1001475</v>
      </c>
      <c r="G1008" s="11">
        <v>1</v>
      </c>
      <c r="H1008" s="8" t="s">
        <v>141</v>
      </c>
      <c r="I1008" s="8">
        <v>1122</v>
      </c>
      <c r="J1008" s="8" t="s">
        <v>1158</v>
      </c>
      <c r="K1008" s="9">
        <v>45922</v>
      </c>
      <c r="L1008" s="8" t="s">
        <v>1478</v>
      </c>
      <c r="M1008" s="9">
        <v>45922</v>
      </c>
      <c r="N1008" s="62" t="s">
        <v>1478</v>
      </c>
      <c r="O1008" s="8">
        <v>165</v>
      </c>
      <c r="P1008" s="10">
        <v>0.55200000000000005</v>
      </c>
      <c r="Q1008" s="10" t="s">
        <v>51</v>
      </c>
      <c r="R1008" s="8" t="s">
        <v>51</v>
      </c>
      <c r="S1008" s="8" t="s">
        <v>8</v>
      </c>
      <c r="V1008" s="9"/>
      <c r="Z1008" s="9"/>
      <c r="AC1008" s="11" t="s">
        <v>85</v>
      </c>
      <c r="AD1008" s="11"/>
      <c r="AE1008" s="11" t="s">
        <v>1848</v>
      </c>
      <c r="AF1008" s="11"/>
      <c r="AG1008" s="11"/>
    </row>
    <row r="1009" spans="4:33" ht="25.5" customHeight="1">
      <c r="D1009" s="8">
        <v>997</v>
      </c>
      <c r="E1009" s="8" t="s">
        <v>30</v>
      </c>
      <c r="F1009" s="11">
        <v>1001476</v>
      </c>
      <c r="G1009" s="11">
        <v>1</v>
      </c>
      <c r="H1009" s="8" t="s">
        <v>222</v>
      </c>
      <c r="I1009" s="8">
        <v>1124</v>
      </c>
      <c r="J1009" s="8" t="s">
        <v>1427</v>
      </c>
      <c r="K1009" s="9">
        <v>45923</v>
      </c>
      <c r="L1009" s="8" t="s">
        <v>1478</v>
      </c>
      <c r="M1009" s="9">
        <v>45923</v>
      </c>
      <c r="N1009" s="62" t="s">
        <v>1478</v>
      </c>
      <c r="O1009" s="8">
        <v>623</v>
      </c>
      <c r="P1009" s="10">
        <v>0.77</v>
      </c>
      <c r="Q1009" s="10" t="s">
        <v>51</v>
      </c>
      <c r="R1009" s="8" t="s">
        <v>51</v>
      </c>
      <c r="S1009" s="8" t="s">
        <v>8</v>
      </c>
      <c r="V1009" s="9"/>
      <c r="Z1009" s="9"/>
      <c r="AC1009" s="11" t="s">
        <v>85</v>
      </c>
      <c r="AD1009" s="11"/>
      <c r="AE1009" s="11" t="s">
        <v>1848</v>
      </c>
      <c r="AF1009" s="11"/>
      <c r="AG1009" s="11" t="s">
        <v>1677</v>
      </c>
    </row>
    <row r="1010" spans="4:33" ht="25.5" customHeight="1">
      <c r="D1010" s="8">
        <v>998</v>
      </c>
      <c r="E1010" s="8" t="s">
        <v>41</v>
      </c>
      <c r="F1010" s="11">
        <v>1001477</v>
      </c>
      <c r="G1010" s="11">
        <v>1</v>
      </c>
      <c r="H1010" s="8" t="s">
        <v>140</v>
      </c>
      <c r="I1010" s="8">
        <v>1105</v>
      </c>
      <c r="J1010" s="8" t="s">
        <v>977</v>
      </c>
      <c r="K1010" s="9">
        <v>45923</v>
      </c>
      <c r="L1010" s="8" t="s">
        <v>1478</v>
      </c>
      <c r="M1010" s="9">
        <v>45923</v>
      </c>
      <c r="N1010" s="62" t="s">
        <v>1478</v>
      </c>
      <c r="O1010" s="8">
        <v>166</v>
      </c>
      <c r="P1010" s="10">
        <v>0.42</v>
      </c>
      <c r="Q1010" s="10" t="s">
        <v>51</v>
      </c>
      <c r="R1010" s="8" t="s">
        <v>51</v>
      </c>
      <c r="S1010" s="8" t="s">
        <v>8</v>
      </c>
      <c r="V1010" s="9"/>
      <c r="Z1010" s="9"/>
      <c r="AC1010" s="11" t="s">
        <v>85</v>
      </c>
      <c r="AD1010" s="11"/>
      <c r="AE1010" s="11" t="s">
        <v>1848</v>
      </c>
      <c r="AF1010" s="11"/>
      <c r="AG1010" s="11"/>
    </row>
    <row r="1011" spans="4:33" ht="25.5" customHeight="1">
      <c r="D1011" s="8">
        <v>999</v>
      </c>
      <c r="E1011" s="8" t="s">
        <v>41</v>
      </c>
      <c r="F1011" s="11">
        <v>1001478</v>
      </c>
      <c r="G1011" s="11">
        <v>1</v>
      </c>
      <c r="H1011" s="8" t="s">
        <v>141</v>
      </c>
      <c r="I1011" s="8">
        <v>1122</v>
      </c>
      <c r="J1011" s="8" t="s">
        <v>1158</v>
      </c>
      <c r="K1011" s="9">
        <v>45923</v>
      </c>
      <c r="L1011" s="8" t="s">
        <v>1478</v>
      </c>
      <c r="M1011" s="9">
        <v>45923</v>
      </c>
      <c r="N1011" s="62" t="s">
        <v>1478</v>
      </c>
      <c r="O1011" s="8">
        <v>165</v>
      </c>
      <c r="P1011" s="10">
        <v>1.3109999999999999</v>
      </c>
      <c r="Q1011" s="10" t="s">
        <v>51</v>
      </c>
      <c r="R1011" s="8" t="s">
        <v>51</v>
      </c>
      <c r="S1011" s="8" t="s">
        <v>8</v>
      </c>
      <c r="V1011" s="9"/>
      <c r="Z1011" s="9"/>
      <c r="AC1011" s="11" t="s">
        <v>85</v>
      </c>
      <c r="AD1011" s="11"/>
      <c r="AE1011" s="11" t="s">
        <v>1848</v>
      </c>
      <c r="AF1011" s="11"/>
      <c r="AG1011" s="11"/>
    </row>
    <row r="1012" spans="4:33" ht="25.5" customHeight="1">
      <c r="D1012" s="8">
        <v>1000</v>
      </c>
      <c r="E1012" s="8" t="s">
        <v>41</v>
      </c>
      <c r="F1012" s="11">
        <v>1001479</v>
      </c>
      <c r="G1012" s="11">
        <v>1</v>
      </c>
      <c r="H1012" s="8" t="s">
        <v>141</v>
      </c>
      <c r="I1012" s="8">
        <v>1122</v>
      </c>
      <c r="J1012" s="8" t="s">
        <v>1158</v>
      </c>
      <c r="K1012" s="9">
        <v>45923</v>
      </c>
      <c r="L1012" s="8" t="s">
        <v>1478</v>
      </c>
      <c r="M1012" s="9">
        <v>45923</v>
      </c>
      <c r="N1012" s="62" t="s">
        <v>1478</v>
      </c>
      <c r="O1012" s="8">
        <v>166</v>
      </c>
      <c r="P1012" s="10">
        <v>1.196</v>
      </c>
      <c r="Q1012" s="10" t="s">
        <v>51</v>
      </c>
      <c r="R1012" s="8" t="s">
        <v>51</v>
      </c>
      <c r="S1012" s="8" t="s">
        <v>8</v>
      </c>
      <c r="V1012" s="9"/>
      <c r="Z1012" s="9"/>
      <c r="AC1012" s="11" t="s">
        <v>85</v>
      </c>
      <c r="AD1012" s="11"/>
      <c r="AE1012" s="11" t="s">
        <v>1848</v>
      </c>
      <c r="AF1012" s="11"/>
      <c r="AG1012" s="11" t="s">
        <v>1677</v>
      </c>
    </row>
    <row r="1013" spans="4:33" ht="25.5" customHeight="1">
      <c r="D1013" s="8">
        <v>1001</v>
      </c>
      <c r="E1013" s="8" t="s">
        <v>41</v>
      </c>
      <c r="F1013" s="11">
        <v>1001480</v>
      </c>
      <c r="G1013" s="11">
        <v>1</v>
      </c>
      <c r="H1013" s="8" t="s">
        <v>141</v>
      </c>
      <c r="I1013" s="8">
        <v>1122</v>
      </c>
      <c r="J1013" s="8" t="s">
        <v>1158</v>
      </c>
      <c r="K1013" s="9">
        <v>45923</v>
      </c>
      <c r="L1013" s="8" t="s">
        <v>1478</v>
      </c>
      <c r="M1013" s="9">
        <v>45923</v>
      </c>
      <c r="N1013" s="62" t="s">
        <v>1478</v>
      </c>
      <c r="O1013" s="8">
        <v>166</v>
      </c>
      <c r="P1013" s="10">
        <v>1.369</v>
      </c>
      <c r="Q1013" s="10" t="s">
        <v>51</v>
      </c>
      <c r="R1013" s="8" t="s">
        <v>51</v>
      </c>
      <c r="S1013" s="8" t="s">
        <v>8</v>
      </c>
      <c r="V1013" s="9"/>
      <c r="Z1013" s="9"/>
      <c r="AC1013" s="11" t="s">
        <v>85</v>
      </c>
      <c r="AD1013" s="11"/>
      <c r="AE1013" s="11" t="s">
        <v>1848</v>
      </c>
      <c r="AF1013" s="11"/>
      <c r="AG1013" s="11"/>
    </row>
    <row r="1014" spans="4:33" ht="25.5" customHeight="1">
      <c r="D1014" s="8">
        <v>1002</v>
      </c>
      <c r="E1014" s="8" t="s">
        <v>40</v>
      </c>
      <c r="F1014" s="11">
        <v>1001481</v>
      </c>
      <c r="G1014" s="11">
        <v>1</v>
      </c>
      <c r="H1014" s="8" t="s">
        <v>142</v>
      </c>
      <c r="I1014" s="8">
        <v>1128</v>
      </c>
      <c r="J1014" s="8" t="s">
        <v>1643</v>
      </c>
      <c r="K1014" s="9">
        <v>45924</v>
      </c>
      <c r="L1014" s="8" t="s">
        <v>1478</v>
      </c>
      <c r="M1014" s="9">
        <v>45924</v>
      </c>
      <c r="N1014" s="62" t="s">
        <v>1478</v>
      </c>
      <c r="O1014" s="8">
        <v>919</v>
      </c>
      <c r="P1014" s="10">
        <v>0.48199999999999998</v>
      </c>
      <c r="Q1014" s="10" t="s">
        <v>50</v>
      </c>
      <c r="R1014" s="8" t="s">
        <v>51</v>
      </c>
      <c r="S1014" s="8" t="s">
        <v>7</v>
      </c>
      <c r="V1014" s="9"/>
      <c r="Z1014" s="9"/>
      <c r="AC1014" s="11" t="s">
        <v>85</v>
      </c>
      <c r="AD1014" s="11"/>
      <c r="AE1014" s="11" t="s">
        <v>1848</v>
      </c>
      <c r="AF1014" s="11"/>
      <c r="AG1014" s="11" t="s">
        <v>1680</v>
      </c>
    </row>
    <row r="1015" spans="4:33" ht="25.5" customHeight="1">
      <c r="D1015" s="8">
        <v>1003</v>
      </c>
      <c r="E1015" s="8" t="s">
        <v>40</v>
      </c>
      <c r="F1015" s="11">
        <v>1001482</v>
      </c>
      <c r="G1015" s="11">
        <v>1</v>
      </c>
      <c r="H1015" s="8" t="s">
        <v>1143</v>
      </c>
      <c r="I1015" s="8">
        <v>1123</v>
      </c>
      <c r="J1015" s="8" t="s">
        <v>1159</v>
      </c>
      <c r="K1015" s="9">
        <v>45924</v>
      </c>
      <c r="L1015" s="8" t="s">
        <v>1478</v>
      </c>
      <c r="M1015" s="9">
        <v>45924</v>
      </c>
      <c r="N1015" s="62" t="s">
        <v>1478</v>
      </c>
      <c r="O1015" s="8">
        <v>858</v>
      </c>
      <c r="P1015" s="10">
        <v>10.035</v>
      </c>
      <c r="Q1015" s="10" t="s">
        <v>51</v>
      </c>
      <c r="R1015" s="8" t="s">
        <v>50</v>
      </c>
      <c r="V1015" s="9"/>
      <c r="Z1015" s="9"/>
      <c r="AC1015" s="11" t="s">
        <v>280</v>
      </c>
      <c r="AD1015" s="11" t="s">
        <v>322</v>
      </c>
      <c r="AE1015" s="11"/>
      <c r="AF1015" s="11"/>
      <c r="AG1015" s="11"/>
    </row>
    <row r="1016" spans="4:33" ht="25.5" customHeight="1">
      <c r="D1016" s="8">
        <v>1004</v>
      </c>
      <c r="E1016" s="8" t="s">
        <v>30</v>
      </c>
      <c r="F1016" s="11">
        <v>1001483</v>
      </c>
      <c r="G1016" s="11">
        <v>1</v>
      </c>
      <c r="H1016" s="8" t="s">
        <v>222</v>
      </c>
      <c r="I1016" s="8">
        <v>1124</v>
      </c>
      <c r="J1016" s="8" t="s">
        <v>1427</v>
      </c>
      <c r="K1016" s="9">
        <v>45924</v>
      </c>
      <c r="L1016" s="8" t="s">
        <v>1478</v>
      </c>
      <c r="M1016" s="9">
        <v>45924</v>
      </c>
      <c r="N1016" s="62" t="s">
        <v>1478</v>
      </c>
      <c r="O1016" s="8">
        <v>624</v>
      </c>
      <c r="P1016" s="10">
        <v>0.72499999999999998</v>
      </c>
      <c r="Q1016" s="10" t="s">
        <v>51</v>
      </c>
      <c r="R1016" s="8" t="s">
        <v>51</v>
      </c>
      <c r="S1016" s="8" t="s">
        <v>8</v>
      </c>
      <c r="V1016" s="9"/>
      <c r="Z1016" s="9"/>
      <c r="AC1016" s="11" t="s">
        <v>85</v>
      </c>
      <c r="AD1016" s="11"/>
      <c r="AE1016" s="11" t="s">
        <v>1848</v>
      </c>
      <c r="AF1016" s="11"/>
      <c r="AG1016" s="11"/>
    </row>
    <row r="1017" spans="4:33" ht="25.5" customHeight="1">
      <c r="D1017" s="8">
        <v>1005</v>
      </c>
      <c r="E1017" s="8" t="s">
        <v>41</v>
      </c>
      <c r="F1017" s="11">
        <v>1001484</v>
      </c>
      <c r="G1017" s="11">
        <v>1</v>
      </c>
      <c r="H1017" s="8" t="s">
        <v>141</v>
      </c>
      <c r="I1017" s="8">
        <v>1122</v>
      </c>
      <c r="J1017" s="8" t="s">
        <v>1158</v>
      </c>
      <c r="K1017" s="9">
        <v>45924</v>
      </c>
      <c r="L1017" s="8" t="s">
        <v>1478</v>
      </c>
      <c r="M1017" s="9">
        <v>45924</v>
      </c>
      <c r="N1017" s="62" t="s">
        <v>1478</v>
      </c>
      <c r="O1017" s="8">
        <v>165</v>
      </c>
      <c r="P1017" s="10">
        <v>1.379</v>
      </c>
      <c r="Q1017" s="10" t="s">
        <v>51</v>
      </c>
      <c r="R1017" s="8" t="s">
        <v>51</v>
      </c>
      <c r="S1017" s="8" t="s">
        <v>8</v>
      </c>
      <c r="V1017" s="9"/>
      <c r="Z1017" s="9"/>
      <c r="AC1017" s="11" t="s">
        <v>85</v>
      </c>
      <c r="AD1017" s="11"/>
      <c r="AE1017" s="11" t="s">
        <v>1848</v>
      </c>
      <c r="AF1017" s="11"/>
      <c r="AG1017" s="11"/>
    </row>
    <row r="1018" spans="4:33" ht="25.5" customHeight="1">
      <c r="D1018" s="8">
        <v>1006</v>
      </c>
      <c r="E1018" s="8" t="s">
        <v>41</v>
      </c>
      <c r="F1018" s="11">
        <v>1001485</v>
      </c>
      <c r="G1018" s="11">
        <v>1</v>
      </c>
      <c r="H1018" s="8" t="s">
        <v>141</v>
      </c>
      <c r="I1018" s="8">
        <v>1122</v>
      </c>
      <c r="J1018" s="8" t="s">
        <v>1158</v>
      </c>
      <c r="K1018" s="9">
        <v>45924</v>
      </c>
      <c r="L1018" s="8" t="s">
        <v>1478</v>
      </c>
      <c r="M1018" s="9">
        <v>45924</v>
      </c>
      <c r="N1018" s="62" t="s">
        <v>1478</v>
      </c>
      <c r="O1018" s="8">
        <v>166</v>
      </c>
      <c r="P1018" s="10">
        <v>1.115</v>
      </c>
      <c r="Q1018" s="10" t="s">
        <v>51</v>
      </c>
      <c r="R1018" s="8" t="s">
        <v>51</v>
      </c>
      <c r="S1018" s="8" t="s">
        <v>8</v>
      </c>
      <c r="V1018" s="9"/>
      <c r="Z1018" s="9"/>
      <c r="AC1018" s="11" t="s">
        <v>85</v>
      </c>
      <c r="AD1018" s="11"/>
      <c r="AE1018" s="11" t="s">
        <v>1848</v>
      </c>
      <c r="AF1018" s="11"/>
      <c r="AG1018" s="11"/>
    </row>
    <row r="1019" spans="4:33" ht="25.5" customHeight="1">
      <c r="D1019" s="8">
        <v>1007</v>
      </c>
      <c r="E1019" s="8" t="s">
        <v>41</v>
      </c>
      <c r="F1019" s="11">
        <v>1001486</v>
      </c>
      <c r="G1019" s="11">
        <v>1</v>
      </c>
      <c r="H1019" s="8" t="s">
        <v>141</v>
      </c>
      <c r="I1019" s="8">
        <v>1122</v>
      </c>
      <c r="J1019" s="8" t="s">
        <v>1158</v>
      </c>
      <c r="K1019" s="9">
        <v>45924</v>
      </c>
      <c r="L1019" s="8" t="s">
        <v>1478</v>
      </c>
      <c r="M1019" s="9">
        <v>45924</v>
      </c>
      <c r="N1019" s="62" t="s">
        <v>1478</v>
      </c>
      <c r="O1019" s="8">
        <v>166</v>
      </c>
      <c r="P1019" s="10">
        <v>1.0449999999999999</v>
      </c>
      <c r="Q1019" s="10" t="s">
        <v>51</v>
      </c>
      <c r="R1019" s="8" t="s">
        <v>51</v>
      </c>
      <c r="S1019" s="8" t="s">
        <v>8</v>
      </c>
      <c r="V1019" s="9"/>
      <c r="Z1019" s="9"/>
      <c r="AC1019" s="11" t="s">
        <v>85</v>
      </c>
      <c r="AD1019" s="11"/>
      <c r="AE1019" s="11" t="s">
        <v>1848</v>
      </c>
      <c r="AF1019" s="11"/>
      <c r="AG1019" s="11"/>
    </row>
    <row r="1020" spans="4:33" ht="25.5" customHeight="1">
      <c r="D1020" s="8">
        <v>1008</v>
      </c>
      <c r="E1020" s="8" t="s">
        <v>41</v>
      </c>
      <c r="F1020" s="11">
        <v>1001487</v>
      </c>
      <c r="G1020" s="11">
        <v>1</v>
      </c>
      <c r="H1020" s="8" t="s">
        <v>140</v>
      </c>
      <c r="I1020" s="8">
        <v>1105</v>
      </c>
      <c r="J1020" s="8" t="s">
        <v>977</v>
      </c>
      <c r="K1020" s="9">
        <v>45924</v>
      </c>
      <c r="L1020" s="8" t="s">
        <v>1478</v>
      </c>
      <c r="M1020" s="9">
        <v>45924</v>
      </c>
      <c r="N1020" s="62" t="s">
        <v>1478</v>
      </c>
      <c r="O1020" s="8">
        <v>165</v>
      </c>
      <c r="P1020" s="10">
        <v>0.31</v>
      </c>
      <c r="Q1020" s="10" t="s">
        <v>51</v>
      </c>
      <c r="R1020" s="8" t="s">
        <v>51</v>
      </c>
      <c r="S1020" s="8" t="s">
        <v>8</v>
      </c>
      <c r="V1020" s="9"/>
      <c r="Z1020" s="9"/>
      <c r="AC1020" s="11" t="s">
        <v>85</v>
      </c>
      <c r="AD1020" s="11"/>
      <c r="AE1020" s="11" t="s">
        <v>1848</v>
      </c>
      <c r="AF1020" s="11"/>
      <c r="AG1020" s="11"/>
    </row>
    <row r="1021" spans="4:33" ht="25.5" customHeight="1">
      <c r="D1021" s="8">
        <v>1009</v>
      </c>
      <c r="E1021" s="8" t="s">
        <v>41</v>
      </c>
      <c r="F1021" s="11">
        <v>1001488</v>
      </c>
      <c r="G1021" s="11">
        <v>1</v>
      </c>
      <c r="H1021" s="8" t="s">
        <v>140</v>
      </c>
      <c r="I1021" s="8">
        <v>1114</v>
      </c>
      <c r="J1021" s="8" t="s">
        <v>1150</v>
      </c>
      <c r="K1021" s="9">
        <v>45925</v>
      </c>
      <c r="L1021" s="8" t="s">
        <v>334</v>
      </c>
      <c r="M1021" s="9">
        <v>45925</v>
      </c>
      <c r="N1021" s="62" t="s">
        <v>334</v>
      </c>
      <c r="O1021" s="8">
        <v>165</v>
      </c>
      <c r="P1021" s="10">
        <v>1.593</v>
      </c>
      <c r="Q1021" s="10" t="s">
        <v>51</v>
      </c>
      <c r="R1021" s="8" t="s">
        <v>51</v>
      </c>
      <c r="S1021" s="8" t="s">
        <v>8</v>
      </c>
      <c r="V1021" s="9"/>
      <c r="Z1021" s="9"/>
      <c r="AC1021" s="11" t="s">
        <v>85</v>
      </c>
      <c r="AD1021" s="11"/>
      <c r="AE1021" s="11" t="s">
        <v>1848</v>
      </c>
      <c r="AF1021" s="11"/>
      <c r="AG1021" s="11"/>
    </row>
    <row r="1022" spans="4:33" ht="25.5" customHeight="1">
      <c r="D1022" s="8">
        <v>1010</v>
      </c>
      <c r="E1022" s="8" t="s">
        <v>41</v>
      </c>
      <c r="F1022" s="11">
        <v>1001489</v>
      </c>
      <c r="G1022" s="11">
        <v>1</v>
      </c>
      <c r="H1022" s="8" t="s">
        <v>140</v>
      </c>
      <c r="I1022" s="8">
        <v>1114</v>
      </c>
      <c r="J1022" s="8" t="s">
        <v>1150</v>
      </c>
      <c r="K1022" s="9">
        <v>45925</v>
      </c>
      <c r="L1022" s="8" t="s">
        <v>334</v>
      </c>
      <c r="M1022" s="9">
        <v>45925</v>
      </c>
      <c r="N1022" s="62" t="s">
        <v>334</v>
      </c>
      <c r="O1022" s="8">
        <v>164</v>
      </c>
      <c r="P1022" s="10">
        <v>1.0169999999999999</v>
      </c>
      <c r="Q1022" s="10" t="s">
        <v>51</v>
      </c>
      <c r="R1022" s="8" t="s">
        <v>51</v>
      </c>
      <c r="S1022" s="8" t="s">
        <v>8</v>
      </c>
      <c r="V1022" s="9"/>
      <c r="Z1022" s="9"/>
      <c r="AC1022" s="11" t="s">
        <v>85</v>
      </c>
      <c r="AD1022" s="11"/>
      <c r="AE1022" s="11" t="s">
        <v>1848</v>
      </c>
      <c r="AF1022" s="11"/>
      <c r="AG1022" s="11"/>
    </row>
    <row r="1023" spans="4:33" ht="25.5" customHeight="1">
      <c r="D1023" s="8">
        <v>1011</v>
      </c>
      <c r="E1023" s="8" t="s">
        <v>41</v>
      </c>
      <c r="F1023" s="11">
        <v>1001490</v>
      </c>
      <c r="G1023" s="11">
        <v>1</v>
      </c>
      <c r="H1023" s="8" t="s">
        <v>140</v>
      </c>
      <c r="I1023" s="8">
        <v>1114</v>
      </c>
      <c r="J1023" s="8" t="s">
        <v>1150</v>
      </c>
      <c r="K1023" s="9">
        <v>45925</v>
      </c>
      <c r="L1023" s="8" t="s">
        <v>334</v>
      </c>
      <c r="M1023" s="9">
        <v>45925</v>
      </c>
      <c r="N1023" s="62" t="s">
        <v>334</v>
      </c>
      <c r="O1023" s="8">
        <v>164</v>
      </c>
      <c r="P1023" s="10">
        <v>0.97399999999999998</v>
      </c>
      <c r="Q1023" s="10" t="s">
        <v>51</v>
      </c>
      <c r="R1023" s="8" t="s">
        <v>51</v>
      </c>
      <c r="S1023" s="8" t="s">
        <v>8</v>
      </c>
      <c r="V1023" s="9"/>
      <c r="Z1023" s="9"/>
      <c r="AC1023" s="11" t="s">
        <v>85</v>
      </c>
      <c r="AD1023" s="11"/>
      <c r="AE1023" s="11" t="s">
        <v>1848</v>
      </c>
      <c r="AF1023" s="11"/>
      <c r="AG1023" s="11"/>
    </row>
    <row r="1024" spans="4:33" ht="25.5" customHeight="1">
      <c r="D1024" s="8">
        <v>1012</v>
      </c>
      <c r="E1024" s="8" t="s">
        <v>41</v>
      </c>
      <c r="F1024" s="11">
        <v>1001491</v>
      </c>
      <c r="G1024" s="11">
        <v>1</v>
      </c>
      <c r="H1024" s="8" t="s">
        <v>141</v>
      </c>
      <c r="I1024" s="8">
        <v>1107</v>
      </c>
      <c r="J1024" s="8" t="s">
        <v>979</v>
      </c>
      <c r="K1024" s="9">
        <v>45925</v>
      </c>
      <c r="L1024" s="8" t="s">
        <v>334</v>
      </c>
      <c r="M1024" s="9">
        <v>45925</v>
      </c>
      <c r="N1024" s="62" t="s">
        <v>334</v>
      </c>
      <c r="O1024" s="8">
        <v>165</v>
      </c>
      <c r="P1024" s="10">
        <v>0.95299999999999996</v>
      </c>
      <c r="Q1024" s="10" t="s">
        <v>51</v>
      </c>
      <c r="R1024" s="8" t="s">
        <v>51</v>
      </c>
      <c r="S1024" s="8" t="s">
        <v>8</v>
      </c>
      <c r="V1024" s="9"/>
      <c r="Z1024" s="9"/>
      <c r="AC1024" s="11" t="s">
        <v>85</v>
      </c>
      <c r="AD1024" s="11"/>
      <c r="AE1024" s="11" t="s">
        <v>1848</v>
      </c>
      <c r="AF1024" s="11"/>
      <c r="AG1024" s="11"/>
    </row>
    <row r="1025" spans="4:33" ht="25.5" customHeight="1">
      <c r="D1025" s="8">
        <v>1013</v>
      </c>
      <c r="E1025" s="8" t="s">
        <v>41</v>
      </c>
      <c r="F1025" s="11">
        <v>1001492</v>
      </c>
      <c r="G1025" s="11">
        <v>1</v>
      </c>
      <c r="H1025" s="8" t="s">
        <v>141</v>
      </c>
      <c r="I1025" s="8">
        <v>1107</v>
      </c>
      <c r="J1025" s="8" t="s">
        <v>979</v>
      </c>
      <c r="K1025" s="9">
        <v>45925</v>
      </c>
      <c r="L1025" s="8" t="s">
        <v>334</v>
      </c>
      <c r="M1025" s="9">
        <v>45925</v>
      </c>
      <c r="N1025" s="62" t="s">
        <v>334</v>
      </c>
      <c r="O1025" s="8">
        <v>165</v>
      </c>
      <c r="P1025" s="10">
        <v>0.84</v>
      </c>
      <c r="Q1025" s="10" t="s">
        <v>51</v>
      </c>
      <c r="R1025" s="8" t="s">
        <v>51</v>
      </c>
      <c r="S1025" s="8" t="s">
        <v>8</v>
      </c>
      <c r="V1025" s="9"/>
      <c r="Z1025" s="9"/>
      <c r="AC1025" s="11" t="s">
        <v>85</v>
      </c>
      <c r="AD1025" s="11"/>
      <c r="AE1025" s="11" t="s">
        <v>1848</v>
      </c>
      <c r="AF1025" s="11"/>
      <c r="AG1025" s="11"/>
    </row>
    <row r="1026" spans="4:33" ht="25.5" customHeight="1">
      <c r="D1026" s="8">
        <v>1014</v>
      </c>
      <c r="E1026" s="8" t="s">
        <v>41</v>
      </c>
      <c r="F1026" s="11">
        <v>1001493</v>
      </c>
      <c r="G1026" s="11">
        <v>1</v>
      </c>
      <c r="H1026" s="8" t="s">
        <v>141</v>
      </c>
      <c r="I1026" s="8">
        <v>1107</v>
      </c>
      <c r="J1026" s="8" t="s">
        <v>979</v>
      </c>
      <c r="K1026" s="9">
        <v>45925</v>
      </c>
      <c r="L1026" s="8" t="s">
        <v>334</v>
      </c>
      <c r="M1026" s="9">
        <v>45925</v>
      </c>
      <c r="N1026" s="62" t="s">
        <v>334</v>
      </c>
      <c r="O1026" s="8">
        <v>164</v>
      </c>
      <c r="P1026" s="10">
        <v>0.752</v>
      </c>
      <c r="Q1026" s="10" t="s">
        <v>51</v>
      </c>
      <c r="R1026" s="8" t="s">
        <v>51</v>
      </c>
      <c r="S1026" s="8" t="s">
        <v>8</v>
      </c>
      <c r="V1026" s="9"/>
      <c r="Z1026" s="9"/>
      <c r="AC1026" s="11" t="s">
        <v>85</v>
      </c>
      <c r="AD1026" s="11"/>
      <c r="AE1026" s="11" t="s">
        <v>1848</v>
      </c>
      <c r="AF1026" s="11"/>
      <c r="AG1026" s="11"/>
    </row>
    <row r="1027" spans="4:33" ht="25.5" customHeight="1">
      <c r="D1027" s="8">
        <v>1015</v>
      </c>
      <c r="E1027" s="8" t="s">
        <v>41</v>
      </c>
      <c r="F1027" s="11">
        <v>1001494</v>
      </c>
      <c r="G1027" s="11">
        <v>1</v>
      </c>
      <c r="H1027" s="8" t="s">
        <v>142</v>
      </c>
      <c r="I1027" s="8">
        <v>1128</v>
      </c>
      <c r="J1027" s="8" t="s">
        <v>1643</v>
      </c>
      <c r="K1027" s="9">
        <v>45925</v>
      </c>
      <c r="L1027" s="8" t="s">
        <v>334</v>
      </c>
      <c r="M1027" s="9">
        <v>45925</v>
      </c>
      <c r="N1027" s="62" t="s">
        <v>334</v>
      </c>
      <c r="O1027" s="8">
        <v>161</v>
      </c>
      <c r="P1027" s="10">
        <v>0.621</v>
      </c>
      <c r="Q1027" s="10" t="s">
        <v>51</v>
      </c>
      <c r="R1027" s="8" t="s">
        <v>51</v>
      </c>
      <c r="S1027" s="8" t="s">
        <v>8</v>
      </c>
      <c r="V1027" s="9"/>
      <c r="Z1027" s="9"/>
      <c r="AC1027" s="11" t="s">
        <v>85</v>
      </c>
      <c r="AD1027" s="11"/>
      <c r="AE1027" s="11" t="s">
        <v>1848</v>
      </c>
      <c r="AF1027" s="11"/>
      <c r="AG1027" s="11"/>
    </row>
    <row r="1028" spans="4:33" ht="25.5" customHeight="1">
      <c r="D1028" s="8">
        <v>1016</v>
      </c>
      <c r="E1028" s="8" t="s">
        <v>41</v>
      </c>
      <c r="F1028" s="11">
        <v>1001495</v>
      </c>
      <c r="G1028" s="11">
        <v>1</v>
      </c>
      <c r="H1028" s="8" t="s">
        <v>142</v>
      </c>
      <c r="I1028" s="8">
        <v>1128</v>
      </c>
      <c r="J1028" s="8" t="s">
        <v>1643</v>
      </c>
      <c r="K1028" s="9">
        <v>45925</v>
      </c>
      <c r="L1028" s="8" t="s">
        <v>334</v>
      </c>
      <c r="M1028" s="9">
        <v>45925</v>
      </c>
      <c r="N1028" s="62" t="s">
        <v>334</v>
      </c>
      <c r="O1028" s="8">
        <v>161</v>
      </c>
      <c r="P1028" s="10">
        <v>0.68100000000000005</v>
      </c>
      <c r="Q1028" s="10" t="s">
        <v>51</v>
      </c>
      <c r="R1028" s="8" t="s">
        <v>51</v>
      </c>
      <c r="S1028" s="8" t="s">
        <v>8</v>
      </c>
      <c r="V1028" s="9"/>
      <c r="Z1028" s="9"/>
      <c r="AC1028" s="11" t="s">
        <v>85</v>
      </c>
      <c r="AD1028" s="11"/>
      <c r="AE1028" s="11" t="s">
        <v>1848</v>
      </c>
      <c r="AF1028" s="11"/>
      <c r="AG1028" s="11"/>
    </row>
    <row r="1029" spans="4:33" ht="25.5" customHeight="1">
      <c r="D1029" s="8">
        <v>1017</v>
      </c>
      <c r="E1029" s="8" t="s">
        <v>41</v>
      </c>
      <c r="F1029" s="11">
        <v>1001496</v>
      </c>
      <c r="G1029" s="11">
        <v>1</v>
      </c>
      <c r="H1029" s="8" t="s">
        <v>142</v>
      </c>
      <c r="I1029" s="8">
        <v>1128</v>
      </c>
      <c r="J1029" s="8" t="s">
        <v>1643</v>
      </c>
      <c r="K1029" s="9">
        <v>45925</v>
      </c>
      <c r="L1029" s="8" t="s">
        <v>334</v>
      </c>
      <c r="M1029" s="9">
        <v>45925</v>
      </c>
      <c r="N1029" s="62" t="s">
        <v>334</v>
      </c>
      <c r="O1029" s="8">
        <v>160</v>
      </c>
      <c r="P1029" s="10">
        <v>0.55800000000000005</v>
      </c>
      <c r="Q1029" s="10" t="s">
        <v>51</v>
      </c>
      <c r="R1029" s="8" t="s">
        <v>51</v>
      </c>
      <c r="S1029" s="8" t="s">
        <v>8</v>
      </c>
      <c r="V1029" s="9"/>
      <c r="Z1029" s="9"/>
      <c r="AC1029" s="11" t="s">
        <v>85</v>
      </c>
      <c r="AD1029" s="11"/>
      <c r="AE1029" s="11" t="s">
        <v>1848</v>
      </c>
      <c r="AF1029" s="11"/>
      <c r="AG1029" s="11"/>
    </row>
    <row r="1030" spans="4:33" ht="25.5" customHeight="1">
      <c r="D1030" s="8">
        <v>1018</v>
      </c>
      <c r="E1030" s="8" t="s">
        <v>30</v>
      </c>
      <c r="F1030" s="11">
        <v>1001497</v>
      </c>
      <c r="G1030" s="11">
        <v>1</v>
      </c>
      <c r="H1030" s="8" t="s">
        <v>222</v>
      </c>
      <c r="I1030" s="8">
        <v>1124</v>
      </c>
      <c r="J1030" s="8" t="s">
        <v>1427</v>
      </c>
      <c r="K1030" s="9">
        <v>45925</v>
      </c>
      <c r="L1030" s="8" t="s">
        <v>334</v>
      </c>
      <c r="M1030" s="9">
        <v>45925</v>
      </c>
      <c r="N1030" s="62" t="s">
        <v>334</v>
      </c>
      <c r="O1030" s="8">
        <v>623</v>
      </c>
      <c r="P1030" s="10">
        <v>0.436</v>
      </c>
      <c r="Q1030" s="10" t="s">
        <v>51</v>
      </c>
      <c r="R1030" s="8" t="s">
        <v>51</v>
      </c>
      <c r="S1030" s="8" t="s">
        <v>8</v>
      </c>
      <c r="V1030" s="9"/>
      <c r="Z1030" s="9"/>
      <c r="AC1030" s="11" t="s">
        <v>85</v>
      </c>
      <c r="AD1030" s="11">
        <v>2278</v>
      </c>
      <c r="AE1030" s="11" t="s">
        <v>1848</v>
      </c>
      <c r="AF1030" s="11"/>
      <c r="AG1030" s="11"/>
    </row>
    <row r="1031" spans="4:33" ht="25.5" customHeight="1">
      <c r="D1031" s="8">
        <v>1019</v>
      </c>
      <c r="E1031" s="8" t="s">
        <v>40</v>
      </c>
      <c r="F1031" s="11">
        <v>1001498</v>
      </c>
      <c r="G1031" s="11">
        <v>1</v>
      </c>
      <c r="H1031" s="8" t="s">
        <v>1143</v>
      </c>
      <c r="I1031" s="8">
        <v>1123</v>
      </c>
      <c r="J1031" s="8" t="s">
        <v>1159</v>
      </c>
      <c r="K1031" s="9">
        <v>45926</v>
      </c>
      <c r="L1031" s="8" t="s">
        <v>1478</v>
      </c>
      <c r="M1031" s="9">
        <v>45926</v>
      </c>
      <c r="N1031" s="62" t="s">
        <v>1478</v>
      </c>
      <c r="O1031" s="8">
        <v>859</v>
      </c>
      <c r="P1031" s="10">
        <v>5.5019999999999998</v>
      </c>
      <c r="Q1031" s="10" t="s">
        <v>51</v>
      </c>
      <c r="R1031" s="8" t="s">
        <v>51</v>
      </c>
      <c r="S1031" s="8" t="s">
        <v>7</v>
      </c>
      <c r="V1031" s="9"/>
      <c r="Z1031" s="9"/>
      <c r="AC1031" s="11" t="s">
        <v>34</v>
      </c>
      <c r="AD1031" s="11"/>
      <c r="AE1031" s="11" t="s">
        <v>1682</v>
      </c>
      <c r="AF1031" s="11"/>
      <c r="AG1031" s="11"/>
    </row>
    <row r="1032" spans="4:33" ht="25.5" customHeight="1">
      <c r="D1032" s="8">
        <v>1020</v>
      </c>
      <c r="E1032" s="8" t="s">
        <v>41</v>
      </c>
      <c r="F1032" s="11">
        <v>1001499</v>
      </c>
      <c r="G1032" s="11">
        <v>1</v>
      </c>
      <c r="H1032" s="8" t="s">
        <v>222</v>
      </c>
      <c r="I1032" s="8">
        <v>1113</v>
      </c>
      <c r="J1032" s="8" t="s">
        <v>1149</v>
      </c>
      <c r="K1032" s="9">
        <v>45926</v>
      </c>
      <c r="L1032" s="8" t="s">
        <v>1478</v>
      </c>
      <c r="M1032" s="9">
        <v>45926</v>
      </c>
      <c r="N1032" s="62" t="s">
        <v>1478</v>
      </c>
      <c r="O1032" s="8">
        <v>164</v>
      </c>
      <c r="P1032" s="10">
        <v>0.47</v>
      </c>
      <c r="Q1032" s="10" t="s">
        <v>51</v>
      </c>
      <c r="R1032" s="8" t="s">
        <v>51</v>
      </c>
      <c r="S1032" s="8" t="s">
        <v>8</v>
      </c>
      <c r="V1032" s="9"/>
      <c r="Z1032" s="9"/>
      <c r="AC1032" s="11" t="s">
        <v>85</v>
      </c>
      <c r="AD1032" s="11"/>
      <c r="AE1032" s="11" t="s">
        <v>1848</v>
      </c>
      <c r="AF1032" s="11"/>
      <c r="AG1032" s="11"/>
    </row>
    <row r="1033" spans="4:33" ht="25.5" customHeight="1">
      <c r="D1033" s="8">
        <v>1021</v>
      </c>
      <c r="E1033" s="8" t="s">
        <v>41</v>
      </c>
      <c r="F1033" s="11">
        <v>1001500</v>
      </c>
      <c r="G1033" s="11">
        <v>1</v>
      </c>
      <c r="H1033" s="8" t="s">
        <v>142</v>
      </c>
      <c r="I1033" s="8">
        <v>1111</v>
      </c>
      <c r="J1033" s="8" t="s">
        <v>1147</v>
      </c>
      <c r="K1033" s="9">
        <v>45926</v>
      </c>
      <c r="L1033" s="8" t="s">
        <v>1478</v>
      </c>
      <c r="M1033" s="9">
        <v>45926</v>
      </c>
      <c r="N1033" s="62" t="s">
        <v>1478</v>
      </c>
      <c r="O1033" s="8">
        <v>164</v>
      </c>
      <c r="P1033" s="10">
        <v>0.53500000000000003</v>
      </c>
      <c r="Q1033" s="10" t="s">
        <v>51</v>
      </c>
      <c r="R1033" s="8" t="s">
        <v>51</v>
      </c>
      <c r="S1033" s="8" t="s">
        <v>8</v>
      </c>
      <c r="V1033" s="9"/>
      <c r="Z1033" s="9"/>
      <c r="AC1033" s="11" t="s">
        <v>85</v>
      </c>
      <c r="AD1033" s="11"/>
      <c r="AE1033" s="11" t="s">
        <v>1848</v>
      </c>
      <c r="AF1033" s="11"/>
      <c r="AG1033" s="11"/>
    </row>
    <row r="1034" spans="4:33" ht="25.5" customHeight="1">
      <c r="D1034" s="8">
        <v>1022</v>
      </c>
      <c r="E1034" s="8" t="s">
        <v>41</v>
      </c>
      <c r="F1034" s="11">
        <v>1001501</v>
      </c>
      <c r="G1034" s="11">
        <v>1</v>
      </c>
      <c r="H1034" s="8" t="s">
        <v>140</v>
      </c>
      <c r="I1034" s="8">
        <v>1117</v>
      </c>
      <c r="J1034" s="8" t="s">
        <v>1153</v>
      </c>
      <c r="K1034" s="9">
        <v>45926</v>
      </c>
      <c r="L1034" s="8" t="s">
        <v>1478</v>
      </c>
      <c r="M1034" s="9">
        <v>45926</v>
      </c>
      <c r="N1034" s="62" t="s">
        <v>1478</v>
      </c>
      <c r="O1034" s="8">
        <v>164</v>
      </c>
      <c r="P1034" s="10">
        <v>1.9259999999999999</v>
      </c>
      <c r="Q1034" s="10" t="s">
        <v>51</v>
      </c>
      <c r="R1034" s="8" t="s">
        <v>51</v>
      </c>
      <c r="S1034" s="8" t="s">
        <v>8</v>
      </c>
      <c r="V1034" s="9"/>
      <c r="Z1034" s="9"/>
      <c r="AC1034" s="11" t="s">
        <v>85</v>
      </c>
      <c r="AD1034" s="11"/>
      <c r="AE1034" s="11" t="s">
        <v>1848</v>
      </c>
      <c r="AF1034" s="11"/>
      <c r="AG1034" s="11"/>
    </row>
    <row r="1035" spans="4:33" ht="25.5" customHeight="1">
      <c r="D1035" s="8">
        <v>1023</v>
      </c>
      <c r="E1035" s="8" t="s">
        <v>41</v>
      </c>
      <c r="F1035" s="11">
        <v>1001502</v>
      </c>
      <c r="G1035" s="11">
        <v>1</v>
      </c>
      <c r="H1035" s="8" t="s">
        <v>140</v>
      </c>
      <c r="I1035" s="8">
        <v>1117</v>
      </c>
      <c r="J1035" s="8" t="s">
        <v>1153</v>
      </c>
      <c r="K1035" s="9">
        <v>45926</v>
      </c>
      <c r="L1035" s="8" t="s">
        <v>1478</v>
      </c>
      <c r="M1035" s="9">
        <v>45926</v>
      </c>
      <c r="N1035" s="62" t="s">
        <v>1478</v>
      </c>
      <c r="O1035" s="8">
        <v>164</v>
      </c>
      <c r="P1035" s="10">
        <v>1.6679999999999999</v>
      </c>
      <c r="Q1035" s="10" t="s">
        <v>51</v>
      </c>
      <c r="R1035" s="8" t="s">
        <v>51</v>
      </c>
      <c r="S1035" s="8" t="s">
        <v>8</v>
      </c>
      <c r="V1035" s="9"/>
      <c r="Z1035" s="9"/>
      <c r="AC1035" s="11" t="s">
        <v>85</v>
      </c>
      <c r="AD1035" s="11"/>
      <c r="AE1035" s="11" t="s">
        <v>1848</v>
      </c>
      <c r="AF1035" s="11"/>
      <c r="AG1035" s="11"/>
    </row>
    <row r="1036" spans="4:33" ht="25.5" customHeight="1">
      <c r="D1036" s="8">
        <v>1024</v>
      </c>
      <c r="E1036" s="8" t="s">
        <v>41</v>
      </c>
      <c r="F1036" s="11">
        <v>1001503</v>
      </c>
      <c r="G1036" s="11">
        <v>1</v>
      </c>
      <c r="H1036" s="8" t="s">
        <v>140</v>
      </c>
      <c r="I1036" s="8">
        <v>1117</v>
      </c>
      <c r="J1036" s="8" t="s">
        <v>1153</v>
      </c>
      <c r="K1036" s="9">
        <v>45926</v>
      </c>
      <c r="L1036" s="8" t="s">
        <v>1478</v>
      </c>
      <c r="M1036" s="9">
        <v>45926</v>
      </c>
      <c r="N1036" s="62" t="s">
        <v>1478</v>
      </c>
      <c r="O1036" s="8">
        <v>165</v>
      </c>
      <c r="P1036" s="10">
        <v>0.48599999999999999</v>
      </c>
      <c r="Q1036" s="10" t="s">
        <v>51</v>
      </c>
      <c r="R1036" s="8" t="s">
        <v>51</v>
      </c>
      <c r="S1036" s="8" t="s">
        <v>8</v>
      </c>
      <c r="V1036" s="9"/>
      <c r="Z1036" s="9"/>
      <c r="AC1036" s="11" t="s">
        <v>85</v>
      </c>
      <c r="AD1036" s="11"/>
      <c r="AE1036" s="11" t="s">
        <v>1848</v>
      </c>
      <c r="AF1036" s="11"/>
      <c r="AG1036" s="11"/>
    </row>
    <row r="1037" spans="4:33" ht="25.5" customHeight="1">
      <c r="D1037" s="8">
        <v>1025</v>
      </c>
      <c r="E1037" s="8" t="s">
        <v>41</v>
      </c>
      <c r="F1037" s="11">
        <v>1001504</v>
      </c>
      <c r="G1037" s="11">
        <v>1</v>
      </c>
      <c r="H1037" s="8" t="s">
        <v>141</v>
      </c>
      <c r="I1037" s="8">
        <v>1116</v>
      </c>
      <c r="J1037" s="8" t="s">
        <v>1152</v>
      </c>
      <c r="K1037" s="9">
        <v>45926</v>
      </c>
      <c r="L1037" s="8" t="s">
        <v>1478</v>
      </c>
      <c r="M1037" s="9">
        <v>45926</v>
      </c>
      <c r="N1037" s="62" t="s">
        <v>1478</v>
      </c>
      <c r="O1037" s="8">
        <v>165</v>
      </c>
      <c r="P1037" s="10">
        <v>1.2190000000000001</v>
      </c>
      <c r="Q1037" s="10" t="s">
        <v>51</v>
      </c>
      <c r="R1037" s="8" t="s">
        <v>51</v>
      </c>
      <c r="S1037" s="8" t="s">
        <v>8</v>
      </c>
      <c r="V1037" s="9"/>
      <c r="Z1037" s="9"/>
      <c r="AC1037" s="11" t="s">
        <v>85</v>
      </c>
      <c r="AD1037" s="11"/>
      <c r="AE1037" s="11" t="s">
        <v>1848</v>
      </c>
      <c r="AF1037" s="11"/>
      <c r="AG1037" s="11"/>
    </row>
    <row r="1038" spans="4:33" ht="25.5" customHeight="1">
      <c r="D1038" s="8">
        <v>1026</v>
      </c>
      <c r="E1038" s="8" t="s">
        <v>41</v>
      </c>
      <c r="F1038" s="11">
        <v>1001505</v>
      </c>
      <c r="G1038" s="11">
        <v>1</v>
      </c>
      <c r="H1038" s="8" t="s">
        <v>141</v>
      </c>
      <c r="I1038" s="8">
        <v>1116</v>
      </c>
      <c r="J1038" s="8" t="s">
        <v>1152</v>
      </c>
      <c r="K1038" s="9">
        <v>45926</v>
      </c>
      <c r="L1038" s="8" t="s">
        <v>1478</v>
      </c>
      <c r="M1038" s="9">
        <v>45926</v>
      </c>
      <c r="N1038" s="62" t="s">
        <v>1478</v>
      </c>
      <c r="O1038" s="8">
        <v>166</v>
      </c>
      <c r="P1038" s="10">
        <v>1.1599999999999999</v>
      </c>
      <c r="Q1038" s="10" t="s">
        <v>51</v>
      </c>
      <c r="R1038" s="8" t="s">
        <v>51</v>
      </c>
      <c r="S1038" s="8" t="s">
        <v>8</v>
      </c>
      <c r="V1038" s="9"/>
      <c r="Z1038" s="9"/>
      <c r="AC1038" s="11" t="s">
        <v>85</v>
      </c>
      <c r="AD1038" s="11"/>
      <c r="AE1038" s="11" t="s">
        <v>1848</v>
      </c>
      <c r="AF1038" s="11"/>
      <c r="AG1038" s="11"/>
    </row>
    <row r="1039" spans="4:33" ht="25.5" customHeight="1">
      <c r="D1039" s="8">
        <v>1027</v>
      </c>
      <c r="E1039" s="8" t="s">
        <v>41</v>
      </c>
      <c r="F1039" s="11">
        <v>1001506</v>
      </c>
      <c r="G1039" s="11">
        <v>1</v>
      </c>
      <c r="H1039" s="8" t="s">
        <v>141</v>
      </c>
      <c r="I1039" s="8">
        <v>1116</v>
      </c>
      <c r="J1039" s="8" t="s">
        <v>1152</v>
      </c>
      <c r="K1039" s="9">
        <v>45926</v>
      </c>
      <c r="L1039" s="8" t="s">
        <v>1478</v>
      </c>
      <c r="M1039" s="9">
        <v>45926</v>
      </c>
      <c r="N1039" s="62" t="s">
        <v>1478</v>
      </c>
      <c r="O1039" s="8">
        <v>166</v>
      </c>
      <c r="P1039" s="10">
        <v>1.0469999999999999</v>
      </c>
      <c r="Q1039" s="10" t="s">
        <v>51</v>
      </c>
      <c r="R1039" s="8" t="s">
        <v>51</v>
      </c>
      <c r="S1039" s="8" t="s">
        <v>8</v>
      </c>
      <c r="V1039" s="9"/>
      <c r="Z1039" s="9"/>
      <c r="AC1039" s="11" t="s">
        <v>85</v>
      </c>
      <c r="AD1039" s="11"/>
      <c r="AE1039" s="11" t="s">
        <v>1848</v>
      </c>
      <c r="AF1039" s="11"/>
      <c r="AG1039" s="11"/>
    </row>
    <row r="1040" spans="4:33" ht="25.5" customHeight="1">
      <c r="D1040" s="8">
        <v>1028</v>
      </c>
      <c r="E1040" s="8" t="s">
        <v>41</v>
      </c>
      <c r="F1040" s="11">
        <v>1001507</v>
      </c>
      <c r="G1040" s="11">
        <v>1</v>
      </c>
      <c r="H1040" s="8" t="s">
        <v>140</v>
      </c>
      <c r="I1040" s="8">
        <v>1115</v>
      </c>
      <c r="J1040" s="8" t="s">
        <v>1151</v>
      </c>
      <c r="K1040" s="9">
        <v>45929</v>
      </c>
      <c r="L1040" s="8" t="s">
        <v>1478</v>
      </c>
      <c r="M1040" s="9">
        <v>45929</v>
      </c>
      <c r="N1040" s="62" t="s">
        <v>1478</v>
      </c>
      <c r="O1040" s="8">
        <v>165</v>
      </c>
      <c r="P1040" s="10">
        <v>0.54700000000000004</v>
      </c>
      <c r="Q1040" s="10" t="s">
        <v>51</v>
      </c>
      <c r="R1040" s="8" t="s">
        <v>51</v>
      </c>
      <c r="S1040" s="8" t="s">
        <v>8</v>
      </c>
      <c r="V1040" s="9"/>
      <c r="Z1040" s="9"/>
      <c r="AC1040" s="11" t="s">
        <v>85</v>
      </c>
      <c r="AD1040" s="11"/>
      <c r="AE1040" s="11" t="s">
        <v>1848</v>
      </c>
      <c r="AF1040" s="11"/>
      <c r="AG1040" s="11"/>
    </row>
    <row r="1041" spans="4:33" ht="25.5" customHeight="1">
      <c r="D1041" s="8">
        <v>1029</v>
      </c>
      <c r="E1041" s="8" t="s">
        <v>41</v>
      </c>
      <c r="F1041" s="11">
        <v>1001508</v>
      </c>
      <c r="G1041" s="11">
        <v>1</v>
      </c>
      <c r="H1041" s="8" t="s">
        <v>141</v>
      </c>
      <c r="I1041" s="8">
        <v>1119</v>
      </c>
      <c r="J1041" s="8" t="s">
        <v>1155</v>
      </c>
      <c r="K1041" s="9">
        <v>45929</v>
      </c>
      <c r="L1041" s="8" t="s">
        <v>1478</v>
      </c>
      <c r="M1041" s="9">
        <v>45929</v>
      </c>
      <c r="N1041" s="62" t="s">
        <v>1478</v>
      </c>
      <c r="O1041" s="8">
        <v>167</v>
      </c>
      <c r="P1041" s="10">
        <v>0.499</v>
      </c>
      <c r="Q1041" s="10" t="s">
        <v>51</v>
      </c>
      <c r="R1041" s="8" t="s">
        <v>51</v>
      </c>
      <c r="S1041" s="8" t="s">
        <v>8</v>
      </c>
      <c r="V1041" s="9"/>
      <c r="Z1041" s="9"/>
      <c r="AC1041" s="11" t="s">
        <v>85</v>
      </c>
      <c r="AD1041" s="11"/>
      <c r="AE1041" s="11" t="s">
        <v>1848</v>
      </c>
      <c r="AF1041" s="11"/>
      <c r="AG1041" s="11" t="s">
        <v>1683</v>
      </c>
    </row>
    <row r="1042" spans="4:33" ht="25.5" customHeight="1">
      <c r="D1042" s="8">
        <v>1030</v>
      </c>
      <c r="E1042" s="8" t="s">
        <v>41</v>
      </c>
      <c r="F1042" s="11">
        <v>1001509</v>
      </c>
      <c r="G1042" s="11">
        <v>1</v>
      </c>
      <c r="H1042" s="8" t="s">
        <v>142</v>
      </c>
      <c r="I1042" s="8">
        <v>1111</v>
      </c>
      <c r="J1042" s="8" t="s">
        <v>1147</v>
      </c>
      <c r="K1042" s="9">
        <v>45929</v>
      </c>
      <c r="L1042" s="8" t="s">
        <v>1478</v>
      </c>
      <c r="M1042" s="9">
        <v>45929</v>
      </c>
      <c r="N1042" s="62" t="s">
        <v>1478</v>
      </c>
      <c r="O1042" s="8">
        <v>163</v>
      </c>
      <c r="P1042" s="10">
        <v>0.47099999999999997</v>
      </c>
      <c r="Q1042" s="10" t="s">
        <v>51</v>
      </c>
      <c r="R1042" s="8" t="s">
        <v>51</v>
      </c>
      <c r="S1042" s="8" t="s">
        <v>8</v>
      </c>
      <c r="V1042" s="9"/>
      <c r="Z1042" s="9"/>
      <c r="AC1042" s="11" t="s">
        <v>85</v>
      </c>
      <c r="AD1042" s="11"/>
      <c r="AE1042" s="11" t="s">
        <v>1848</v>
      </c>
      <c r="AF1042" s="11"/>
      <c r="AG1042" s="11"/>
    </row>
    <row r="1043" spans="4:33" ht="25.5" customHeight="1">
      <c r="D1043" s="8">
        <v>1031</v>
      </c>
      <c r="E1043" s="8" t="s">
        <v>41</v>
      </c>
      <c r="F1043" s="11">
        <v>1001510</v>
      </c>
      <c r="G1043" s="11">
        <v>1</v>
      </c>
      <c r="H1043" s="8" t="s">
        <v>1143</v>
      </c>
      <c r="I1043" s="8">
        <v>1123</v>
      </c>
      <c r="J1043" s="8" t="s">
        <v>1159</v>
      </c>
      <c r="K1043" s="9">
        <v>45929</v>
      </c>
      <c r="L1043" s="8" t="s">
        <v>1478</v>
      </c>
      <c r="M1043" s="9">
        <v>45929</v>
      </c>
      <c r="N1043" s="62" t="s">
        <v>1478</v>
      </c>
      <c r="O1043" s="8">
        <v>142</v>
      </c>
      <c r="P1043" s="10">
        <v>10</v>
      </c>
      <c r="Q1043" s="10" t="s">
        <v>50</v>
      </c>
      <c r="R1043" s="8" t="s">
        <v>50</v>
      </c>
      <c r="V1043" s="9"/>
      <c r="Z1043" s="9"/>
      <c r="AC1043" s="11" t="s">
        <v>280</v>
      </c>
      <c r="AD1043" s="11" t="s">
        <v>322</v>
      </c>
      <c r="AE1043" s="11"/>
      <c r="AF1043" s="11"/>
      <c r="AG1043" s="11" t="s">
        <v>1684</v>
      </c>
    </row>
    <row r="1044" spans="4:33" ht="25.5" customHeight="1">
      <c r="D1044" s="8">
        <v>1032</v>
      </c>
      <c r="E1044" s="8" t="s">
        <v>41</v>
      </c>
      <c r="F1044" s="11">
        <v>1001511</v>
      </c>
      <c r="G1044" s="11">
        <v>1</v>
      </c>
      <c r="H1044" s="8" t="s">
        <v>222</v>
      </c>
      <c r="I1044" s="8">
        <v>1113</v>
      </c>
      <c r="J1044" s="8" t="s">
        <v>1149</v>
      </c>
      <c r="K1044" s="9">
        <v>45929</v>
      </c>
      <c r="L1044" s="8" t="s">
        <v>1478</v>
      </c>
      <c r="M1044" s="9">
        <v>45929</v>
      </c>
      <c r="N1044" s="62" t="s">
        <v>1478</v>
      </c>
      <c r="O1044" s="8">
        <v>164</v>
      </c>
      <c r="P1044" s="10">
        <v>0.42599999999999999</v>
      </c>
      <c r="Q1044" s="10" t="s">
        <v>51</v>
      </c>
      <c r="R1044" s="8" t="s">
        <v>51</v>
      </c>
      <c r="S1044" s="8" t="s">
        <v>8</v>
      </c>
      <c r="V1044" s="9"/>
      <c r="Z1044" s="9"/>
      <c r="AC1044" s="11" t="s">
        <v>85</v>
      </c>
      <c r="AD1044" s="11"/>
      <c r="AE1044" s="11" t="s">
        <v>1848</v>
      </c>
      <c r="AF1044" s="11"/>
      <c r="AG1044" s="11" t="s">
        <v>1685</v>
      </c>
    </row>
    <row r="1045" spans="4:33" ht="25.5" customHeight="1">
      <c r="D1045" s="8">
        <v>1033</v>
      </c>
      <c r="E1045" s="8" t="s">
        <v>41</v>
      </c>
      <c r="F1045" s="11">
        <v>1001512</v>
      </c>
      <c r="G1045" s="11">
        <v>1</v>
      </c>
      <c r="H1045" s="8" t="s">
        <v>140</v>
      </c>
      <c r="I1045" s="8">
        <v>1115</v>
      </c>
      <c r="J1045" s="8" t="s">
        <v>1151</v>
      </c>
      <c r="K1045" s="9">
        <v>45930</v>
      </c>
      <c r="L1045" s="8" t="s">
        <v>1478</v>
      </c>
      <c r="M1045" s="9">
        <v>45930</v>
      </c>
      <c r="N1045" s="62" t="s">
        <v>1478</v>
      </c>
      <c r="O1045" s="8">
        <v>165</v>
      </c>
      <c r="P1045" s="10">
        <v>0.64400000000000002</v>
      </c>
      <c r="Q1045" s="10" t="s">
        <v>51</v>
      </c>
      <c r="R1045" s="8" t="s">
        <v>51</v>
      </c>
      <c r="S1045" s="8" t="s">
        <v>8</v>
      </c>
      <c r="V1045" s="9"/>
      <c r="Z1045" s="9"/>
      <c r="AC1045" s="11" t="s">
        <v>85</v>
      </c>
      <c r="AD1045" s="11"/>
      <c r="AE1045" s="11" t="s">
        <v>1848</v>
      </c>
      <c r="AF1045" s="11"/>
      <c r="AG1045" s="11"/>
    </row>
    <row r="1046" spans="4:33" ht="25.5" customHeight="1">
      <c r="D1046" s="8">
        <v>1034</v>
      </c>
      <c r="E1046" s="8" t="s">
        <v>41</v>
      </c>
      <c r="F1046" s="11">
        <v>1001513</v>
      </c>
      <c r="G1046" s="11">
        <v>1</v>
      </c>
      <c r="H1046" s="8" t="s">
        <v>141</v>
      </c>
      <c r="I1046" s="8">
        <v>1119</v>
      </c>
      <c r="J1046" s="8" t="s">
        <v>1155</v>
      </c>
      <c r="K1046" s="9">
        <v>45930</v>
      </c>
      <c r="L1046" s="8" t="s">
        <v>1478</v>
      </c>
      <c r="M1046" s="9">
        <v>45930</v>
      </c>
      <c r="N1046" s="62" t="s">
        <v>1478</v>
      </c>
      <c r="O1046" s="8">
        <v>166</v>
      </c>
      <c r="P1046" s="10">
        <v>0.55600000000000005</v>
      </c>
      <c r="Q1046" s="10" t="s">
        <v>51</v>
      </c>
      <c r="R1046" s="8" t="s">
        <v>51</v>
      </c>
      <c r="S1046" s="8" t="s">
        <v>8</v>
      </c>
      <c r="V1046" s="9"/>
      <c r="Z1046" s="9"/>
      <c r="AC1046" s="11" t="s">
        <v>85</v>
      </c>
      <c r="AD1046" s="11"/>
      <c r="AE1046" s="11" t="s">
        <v>1848</v>
      </c>
      <c r="AF1046" s="11"/>
      <c r="AG1046" s="11"/>
    </row>
    <row r="1047" spans="4:33" ht="25.5" customHeight="1">
      <c r="D1047" s="8">
        <v>1035</v>
      </c>
      <c r="E1047" s="8" t="s">
        <v>41</v>
      </c>
      <c r="F1047" s="11">
        <v>1001514</v>
      </c>
      <c r="G1047" s="11">
        <v>1</v>
      </c>
      <c r="H1047" s="8" t="s">
        <v>142</v>
      </c>
      <c r="I1047" s="8">
        <v>1120</v>
      </c>
      <c r="J1047" s="8" t="s">
        <v>1156</v>
      </c>
      <c r="K1047" s="9">
        <v>45930</v>
      </c>
      <c r="L1047" s="8" t="s">
        <v>1478</v>
      </c>
      <c r="M1047" s="9">
        <v>45930</v>
      </c>
      <c r="N1047" s="62" t="s">
        <v>1478</v>
      </c>
      <c r="O1047" s="8">
        <v>164</v>
      </c>
      <c r="P1047" s="10">
        <v>0.51200000000000001</v>
      </c>
      <c r="Q1047" s="10" t="s">
        <v>51</v>
      </c>
      <c r="R1047" s="8" t="s">
        <v>51</v>
      </c>
      <c r="S1047" s="8" t="s">
        <v>8</v>
      </c>
      <c r="V1047" s="9"/>
      <c r="Z1047" s="9"/>
      <c r="AC1047" s="11" t="s">
        <v>85</v>
      </c>
      <c r="AD1047" s="11"/>
      <c r="AE1047" s="11" t="s">
        <v>1848</v>
      </c>
      <c r="AF1047" s="11"/>
      <c r="AG1047" s="11" t="s">
        <v>1677</v>
      </c>
    </row>
    <row r="1048" spans="4:33" ht="25.5" customHeight="1">
      <c r="D1048" s="8">
        <v>1036</v>
      </c>
      <c r="E1048" s="8" t="s">
        <v>41</v>
      </c>
      <c r="F1048" s="11">
        <v>1001515</v>
      </c>
      <c r="G1048" s="11">
        <v>1</v>
      </c>
      <c r="H1048" s="8" t="s">
        <v>1143</v>
      </c>
      <c r="I1048" s="8">
        <v>1121</v>
      </c>
      <c r="J1048" s="8" t="s">
        <v>1157</v>
      </c>
      <c r="K1048" s="9">
        <v>45930</v>
      </c>
      <c r="L1048" s="8" t="s">
        <v>1478</v>
      </c>
      <c r="M1048" s="9">
        <v>45930</v>
      </c>
      <c r="N1048" s="62" t="s">
        <v>1478</v>
      </c>
      <c r="O1048" s="8">
        <v>160</v>
      </c>
      <c r="P1048" s="10">
        <v>0.44400000000000001</v>
      </c>
      <c r="Q1048" s="10" t="s">
        <v>51</v>
      </c>
      <c r="R1048" s="8" t="s">
        <v>51</v>
      </c>
      <c r="S1048" s="8" t="s">
        <v>8</v>
      </c>
      <c r="V1048" s="9"/>
      <c r="Z1048" s="9"/>
      <c r="AC1048" s="11" t="s">
        <v>85</v>
      </c>
      <c r="AD1048" s="11"/>
      <c r="AE1048" s="11" t="s">
        <v>1848</v>
      </c>
      <c r="AF1048" s="11"/>
      <c r="AG1048" s="11" t="s">
        <v>1686</v>
      </c>
    </row>
    <row r="1049" spans="4:33" ht="25.5" customHeight="1">
      <c r="D1049" s="8">
        <v>1037</v>
      </c>
      <c r="E1049" s="8" t="s">
        <v>41</v>
      </c>
      <c r="F1049" s="11">
        <v>1001516</v>
      </c>
      <c r="G1049" s="11">
        <v>1</v>
      </c>
      <c r="H1049" s="8" t="s">
        <v>141</v>
      </c>
      <c r="I1049" s="8">
        <v>1126</v>
      </c>
      <c r="J1049" s="8" t="s">
        <v>1429</v>
      </c>
      <c r="K1049" s="9">
        <v>45931</v>
      </c>
      <c r="L1049" s="8" t="s">
        <v>1478</v>
      </c>
      <c r="M1049" s="9">
        <v>45931</v>
      </c>
      <c r="N1049" s="62" t="s">
        <v>1478</v>
      </c>
      <c r="O1049" s="8">
        <v>160</v>
      </c>
      <c r="P1049" s="10">
        <v>6</v>
      </c>
      <c r="Q1049" s="10" t="s">
        <v>51</v>
      </c>
      <c r="R1049" s="8" t="s">
        <v>50</v>
      </c>
      <c r="V1049" s="9"/>
      <c r="Z1049" s="9"/>
      <c r="AC1049" s="11" t="s">
        <v>280</v>
      </c>
      <c r="AD1049" s="11" t="s">
        <v>322</v>
      </c>
      <c r="AE1049" s="11"/>
      <c r="AF1049" s="11"/>
      <c r="AG1049" s="11"/>
    </row>
    <row r="1050" spans="4:33" ht="25.5" customHeight="1">
      <c r="D1050" s="8">
        <v>1038</v>
      </c>
      <c r="E1050" s="8" t="s">
        <v>41</v>
      </c>
      <c r="F1050" s="11">
        <v>1001517</v>
      </c>
      <c r="G1050" s="11">
        <v>1</v>
      </c>
      <c r="H1050" s="8" t="s">
        <v>142</v>
      </c>
      <c r="I1050" s="8">
        <v>1127</v>
      </c>
      <c r="J1050" s="8" t="s">
        <v>1430</v>
      </c>
      <c r="K1050" s="9">
        <v>45931</v>
      </c>
      <c r="L1050" s="8" t="s">
        <v>1478</v>
      </c>
      <c r="M1050" s="9">
        <v>45931</v>
      </c>
      <c r="N1050" s="62" t="s">
        <v>1478</v>
      </c>
      <c r="O1050" s="8">
        <v>161</v>
      </c>
      <c r="P1050" s="10">
        <v>0.57399999999999995</v>
      </c>
      <c r="Q1050" s="10" t="s">
        <v>51</v>
      </c>
      <c r="R1050" s="8" t="s">
        <v>51</v>
      </c>
      <c r="S1050" s="8" t="s">
        <v>8</v>
      </c>
      <c r="V1050" s="9"/>
      <c r="Z1050" s="9"/>
      <c r="AC1050" s="11" t="s">
        <v>85</v>
      </c>
      <c r="AD1050" s="11"/>
      <c r="AE1050" s="11" t="s">
        <v>1848</v>
      </c>
      <c r="AF1050" s="11"/>
      <c r="AG1050" s="11"/>
    </row>
    <row r="1051" spans="4:33" ht="25.5" customHeight="1">
      <c r="D1051" s="8">
        <v>1039</v>
      </c>
      <c r="E1051" s="8" t="s">
        <v>41</v>
      </c>
      <c r="F1051" s="11">
        <v>1001518</v>
      </c>
      <c r="G1051" s="11">
        <v>1</v>
      </c>
      <c r="H1051" s="8" t="s">
        <v>1143</v>
      </c>
      <c r="I1051" s="8">
        <v>1121</v>
      </c>
      <c r="J1051" s="8" t="s">
        <v>1157</v>
      </c>
      <c r="K1051" s="9">
        <v>45931</v>
      </c>
      <c r="L1051" s="8" t="s">
        <v>1478</v>
      </c>
      <c r="M1051" s="9">
        <v>45931</v>
      </c>
      <c r="N1051" s="62" t="s">
        <v>1478</v>
      </c>
      <c r="O1051" s="8">
        <v>160</v>
      </c>
      <c r="P1051" s="10">
        <v>0.40500000000000003</v>
      </c>
      <c r="Q1051" s="10" t="s">
        <v>51</v>
      </c>
      <c r="R1051" s="8" t="s">
        <v>51</v>
      </c>
      <c r="S1051" s="8" t="s">
        <v>8</v>
      </c>
      <c r="V1051" s="9"/>
      <c r="Z1051" s="9"/>
      <c r="AC1051" s="11" t="s">
        <v>85</v>
      </c>
      <c r="AD1051" s="11"/>
      <c r="AE1051" s="11" t="s">
        <v>1848</v>
      </c>
      <c r="AF1051" s="11"/>
      <c r="AG1051" s="11"/>
    </row>
    <row r="1052" spans="4:33" ht="25.5" customHeight="1">
      <c r="D1052" s="8">
        <v>1040</v>
      </c>
      <c r="E1052" s="8" t="s">
        <v>41</v>
      </c>
      <c r="F1052" s="11">
        <v>1001519</v>
      </c>
      <c r="G1052" s="11">
        <v>1</v>
      </c>
      <c r="H1052" s="8" t="s">
        <v>140</v>
      </c>
      <c r="I1052" s="8">
        <v>1125</v>
      </c>
      <c r="J1052" s="8" t="s">
        <v>1428</v>
      </c>
      <c r="K1052" s="9">
        <v>45932</v>
      </c>
      <c r="L1052" s="8" t="s">
        <v>1478</v>
      </c>
      <c r="M1052" s="9">
        <v>45932</v>
      </c>
      <c r="N1052" s="62" t="s">
        <v>1478</v>
      </c>
      <c r="O1052" s="8">
        <v>163</v>
      </c>
      <c r="P1052" s="10">
        <v>1.4970000000000001</v>
      </c>
      <c r="Q1052" s="10" t="s">
        <v>51</v>
      </c>
      <c r="R1052" s="8" t="s">
        <v>51</v>
      </c>
      <c r="S1052" s="8" t="s">
        <v>8</v>
      </c>
      <c r="V1052" s="9"/>
      <c r="Z1052" s="9"/>
      <c r="AC1052" s="11" t="s">
        <v>85</v>
      </c>
      <c r="AD1052" s="11"/>
      <c r="AE1052" s="11" t="s">
        <v>1848</v>
      </c>
      <c r="AF1052" s="11"/>
      <c r="AG1052" s="11"/>
    </row>
    <row r="1053" spans="4:33" ht="25.5" customHeight="1">
      <c r="D1053" s="8">
        <v>1041</v>
      </c>
      <c r="E1053" s="8" t="s">
        <v>41</v>
      </c>
      <c r="F1053" s="11">
        <v>1001520</v>
      </c>
      <c r="G1053" s="11">
        <v>1</v>
      </c>
      <c r="H1053" s="8" t="s">
        <v>140</v>
      </c>
      <c r="I1053" s="8">
        <v>1125</v>
      </c>
      <c r="J1053" s="8" t="s">
        <v>1428</v>
      </c>
      <c r="K1053" s="9">
        <v>45932</v>
      </c>
      <c r="L1053" s="8" t="s">
        <v>1478</v>
      </c>
      <c r="M1053" s="9">
        <v>45932</v>
      </c>
      <c r="N1053" s="62" t="s">
        <v>1478</v>
      </c>
      <c r="O1053" s="8">
        <v>164</v>
      </c>
      <c r="P1053" s="10">
        <v>1.284</v>
      </c>
      <c r="Q1053" s="10" t="s">
        <v>51</v>
      </c>
      <c r="R1053" s="8" t="s">
        <v>51</v>
      </c>
      <c r="S1053" s="8" t="s">
        <v>8</v>
      </c>
      <c r="V1053" s="9"/>
      <c r="Z1053" s="9"/>
      <c r="AC1053" s="11" t="s">
        <v>85</v>
      </c>
      <c r="AD1053" s="11"/>
      <c r="AE1053" s="11" t="s">
        <v>1848</v>
      </c>
      <c r="AF1053" s="11"/>
      <c r="AG1053" s="11" t="s">
        <v>1677</v>
      </c>
    </row>
    <row r="1054" spans="4:33" ht="25.5" customHeight="1">
      <c r="D1054" s="8">
        <v>1042</v>
      </c>
      <c r="E1054" s="8" t="s">
        <v>41</v>
      </c>
      <c r="F1054" s="11">
        <v>1001521</v>
      </c>
      <c r="G1054" s="11">
        <v>1</v>
      </c>
      <c r="H1054" s="8" t="s">
        <v>140</v>
      </c>
      <c r="I1054" s="8">
        <v>1125</v>
      </c>
      <c r="J1054" s="8" t="s">
        <v>1428</v>
      </c>
      <c r="K1054" s="9">
        <v>45932</v>
      </c>
      <c r="L1054" s="8" t="s">
        <v>1478</v>
      </c>
      <c r="M1054" s="9">
        <v>45932</v>
      </c>
      <c r="N1054" s="62" t="s">
        <v>1478</v>
      </c>
      <c r="O1054" s="8">
        <v>164</v>
      </c>
      <c r="P1054" s="10">
        <v>1.083</v>
      </c>
      <c r="Q1054" s="10" t="s">
        <v>51</v>
      </c>
      <c r="R1054" s="8" t="s">
        <v>51</v>
      </c>
      <c r="S1054" s="8" t="s">
        <v>8</v>
      </c>
      <c r="V1054" s="9"/>
      <c r="Z1054" s="9"/>
      <c r="AC1054" s="11" t="s">
        <v>85</v>
      </c>
      <c r="AD1054" s="11"/>
      <c r="AE1054" s="11" t="s">
        <v>1848</v>
      </c>
      <c r="AF1054" s="11"/>
      <c r="AG1054" s="11" t="s">
        <v>1686</v>
      </c>
    </row>
    <row r="1055" spans="4:33" ht="25.5" customHeight="1">
      <c r="D1055" s="8">
        <v>1043</v>
      </c>
      <c r="E1055" s="8" t="s">
        <v>41</v>
      </c>
      <c r="F1055" s="11">
        <v>1001522</v>
      </c>
      <c r="G1055" s="11">
        <v>1</v>
      </c>
      <c r="H1055" s="8" t="s">
        <v>141</v>
      </c>
      <c r="I1055" s="8">
        <v>1126</v>
      </c>
      <c r="J1055" s="8" t="s">
        <v>1429</v>
      </c>
      <c r="K1055" s="9">
        <v>45932</v>
      </c>
      <c r="L1055" s="8" t="s">
        <v>1478</v>
      </c>
      <c r="M1055" s="9">
        <v>45932</v>
      </c>
      <c r="N1055" s="62" t="s">
        <v>1478</v>
      </c>
      <c r="O1055" s="8">
        <v>161</v>
      </c>
      <c r="P1055" s="10">
        <v>1.2410000000000001</v>
      </c>
      <c r="Q1055" s="10" t="s">
        <v>51</v>
      </c>
      <c r="R1055" s="8" t="s">
        <v>51</v>
      </c>
      <c r="S1055" s="8" t="s">
        <v>8</v>
      </c>
      <c r="V1055" s="9"/>
      <c r="Z1055" s="9"/>
      <c r="AC1055" s="11" t="s">
        <v>85</v>
      </c>
      <c r="AD1055" s="11"/>
      <c r="AE1055" s="11" t="s">
        <v>1848</v>
      </c>
      <c r="AF1055" s="11"/>
      <c r="AG1055" s="11"/>
    </row>
    <row r="1056" spans="4:33" ht="25.5" customHeight="1">
      <c r="D1056" s="8">
        <v>1044</v>
      </c>
      <c r="E1056" s="8" t="s">
        <v>41</v>
      </c>
      <c r="F1056" s="11">
        <v>1001523</v>
      </c>
      <c r="G1056" s="11">
        <v>1</v>
      </c>
      <c r="H1056" s="8" t="s">
        <v>141</v>
      </c>
      <c r="I1056" s="8">
        <v>1126</v>
      </c>
      <c r="J1056" s="8" t="s">
        <v>1429</v>
      </c>
      <c r="K1056" s="9">
        <v>45932</v>
      </c>
      <c r="L1056" s="8" t="s">
        <v>1478</v>
      </c>
      <c r="M1056" s="9">
        <v>45932</v>
      </c>
      <c r="N1056" s="62" t="s">
        <v>1478</v>
      </c>
      <c r="O1056" s="8">
        <v>162</v>
      </c>
      <c r="P1056" s="10">
        <v>1.347</v>
      </c>
      <c r="Q1056" s="10" t="s">
        <v>51</v>
      </c>
      <c r="R1056" s="8" t="s">
        <v>51</v>
      </c>
      <c r="S1056" s="8" t="s">
        <v>8</v>
      </c>
      <c r="V1056" s="9"/>
      <c r="Z1056" s="9"/>
      <c r="AC1056" s="11" t="s">
        <v>85</v>
      </c>
      <c r="AD1056" s="11"/>
      <c r="AE1056" s="11" t="s">
        <v>1848</v>
      </c>
      <c r="AF1056" s="11"/>
      <c r="AG1056" s="11"/>
    </row>
    <row r="1057" spans="4:33" ht="25.5" customHeight="1">
      <c r="D1057" s="8">
        <v>1045</v>
      </c>
      <c r="E1057" s="8" t="s">
        <v>41</v>
      </c>
      <c r="F1057" s="11">
        <v>1001524</v>
      </c>
      <c r="G1057" s="11">
        <v>1</v>
      </c>
      <c r="H1057" s="8" t="s">
        <v>141</v>
      </c>
      <c r="I1057" s="8">
        <v>1126</v>
      </c>
      <c r="J1057" s="8" t="s">
        <v>1429</v>
      </c>
      <c r="K1057" s="9">
        <v>45932</v>
      </c>
      <c r="L1057" s="8" t="s">
        <v>1478</v>
      </c>
      <c r="M1057" s="9">
        <v>45932</v>
      </c>
      <c r="N1057" s="62" t="s">
        <v>1478</v>
      </c>
      <c r="O1057" s="8">
        <v>162</v>
      </c>
      <c r="P1057" s="10">
        <v>0.92800000000000005</v>
      </c>
      <c r="Q1057" s="10" t="s">
        <v>51</v>
      </c>
      <c r="R1057" s="8" t="s">
        <v>51</v>
      </c>
      <c r="S1057" s="8" t="s">
        <v>8</v>
      </c>
      <c r="V1057" s="9"/>
      <c r="Z1057" s="9"/>
      <c r="AC1057" s="11" t="s">
        <v>85</v>
      </c>
      <c r="AD1057" s="11"/>
      <c r="AE1057" s="11" t="s">
        <v>1848</v>
      </c>
      <c r="AF1057" s="11"/>
      <c r="AG1057" s="11"/>
    </row>
    <row r="1058" spans="4:33" ht="25.5" customHeight="1">
      <c r="D1058" s="8">
        <v>1046</v>
      </c>
      <c r="E1058" s="8" t="s">
        <v>41</v>
      </c>
      <c r="F1058" s="11">
        <v>1001525</v>
      </c>
      <c r="G1058" s="11">
        <v>1</v>
      </c>
      <c r="H1058" s="8" t="s">
        <v>142</v>
      </c>
      <c r="I1058" s="8">
        <v>1127</v>
      </c>
      <c r="J1058" s="8" t="s">
        <v>1430</v>
      </c>
      <c r="K1058" s="9">
        <v>45932</v>
      </c>
      <c r="L1058" s="8" t="s">
        <v>1478</v>
      </c>
      <c r="M1058" s="9">
        <v>45932</v>
      </c>
      <c r="N1058" s="62" t="s">
        <v>1478</v>
      </c>
      <c r="O1058" s="8">
        <v>158</v>
      </c>
      <c r="P1058" s="10">
        <v>0.89500000000000002</v>
      </c>
      <c r="Q1058" s="10" t="s">
        <v>51</v>
      </c>
      <c r="R1058" s="8" t="s">
        <v>51</v>
      </c>
      <c r="S1058" s="8" t="s">
        <v>8</v>
      </c>
      <c r="V1058" s="9"/>
      <c r="Z1058" s="9"/>
      <c r="AC1058" s="11" t="s">
        <v>85</v>
      </c>
      <c r="AD1058" s="11"/>
      <c r="AE1058" s="11" t="s">
        <v>1848</v>
      </c>
      <c r="AF1058" s="11"/>
      <c r="AG1058" s="11"/>
    </row>
    <row r="1059" spans="4:33" ht="25.5" customHeight="1">
      <c r="D1059" s="8">
        <v>1047</v>
      </c>
      <c r="E1059" s="8" t="s">
        <v>41</v>
      </c>
      <c r="F1059" s="11">
        <v>1001526</v>
      </c>
      <c r="G1059" s="11">
        <v>1</v>
      </c>
      <c r="H1059" s="8" t="s">
        <v>142</v>
      </c>
      <c r="I1059" s="8">
        <v>1127</v>
      </c>
      <c r="J1059" s="8" t="s">
        <v>1430</v>
      </c>
      <c r="K1059" s="9">
        <v>45932</v>
      </c>
      <c r="L1059" s="8" t="s">
        <v>1478</v>
      </c>
      <c r="M1059" s="9">
        <v>45932</v>
      </c>
      <c r="N1059" s="62" t="s">
        <v>1478</v>
      </c>
      <c r="O1059" s="8">
        <v>158</v>
      </c>
      <c r="P1059" s="10">
        <v>0.83299999999999996</v>
      </c>
      <c r="Q1059" s="10" t="s">
        <v>51</v>
      </c>
      <c r="R1059" s="8" t="s">
        <v>51</v>
      </c>
      <c r="S1059" s="8" t="s">
        <v>8</v>
      </c>
      <c r="V1059" s="9"/>
      <c r="Z1059" s="9"/>
      <c r="AC1059" s="11" t="s">
        <v>85</v>
      </c>
      <c r="AD1059" s="11"/>
      <c r="AE1059" s="11" t="s">
        <v>1848</v>
      </c>
      <c r="AF1059" s="11"/>
      <c r="AG1059" s="11"/>
    </row>
    <row r="1060" spans="4:33" ht="25.5" customHeight="1">
      <c r="D1060" s="8">
        <v>1048</v>
      </c>
      <c r="E1060" s="8" t="s">
        <v>41</v>
      </c>
      <c r="F1060" s="11">
        <v>1001527</v>
      </c>
      <c r="G1060" s="11">
        <v>1</v>
      </c>
      <c r="H1060" s="8" t="s">
        <v>142</v>
      </c>
      <c r="I1060" s="8">
        <v>1127</v>
      </c>
      <c r="J1060" s="8" t="s">
        <v>1430</v>
      </c>
      <c r="K1060" s="9">
        <v>45932</v>
      </c>
      <c r="L1060" s="8" t="s">
        <v>1478</v>
      </c>
      <c r="M1060" s="9">
        <v>45932</v>
      </c>
      <c r="N1060" s="62" t="s">
        <v>1478</v>
      </c>
      <c r="O1060" s="8">
        <v>160</v>
      </c>
      <c r="P1060" s="10">
        <v>0.75700000000000001</v>
      </c>
      <c r="Q1060" s="10" t="s">
        <v>51</v>
      </c>
      <c r="R1060" s="8" t="s">
        <v>51</v>
      </c>
      <c r="S1060" s="8" t="s">
        <v>8</v>
      </c>
      <c r="V1060" s="9"/>
      <c r="Z1060" s="9"/>
      <c r="AC1060" s="11" t="s">
        <v>85</v>
      </c>
      <c r="AD1060" s="11"/>
      <c r="AE1060" s="11" t="s">
        <v>1848</v>
      </c>
      <c r="AF1060" s="11"/>
      <c r="AG1060" s="11"/>
    </row>
    <row r="1061" spans="4:33" ht="25.5" customHeight="1">
      <c r="D1061" s="8">
        <v>1049</v>
      </c>
      <c r="E1061" s="8" t="s">
        <v>41</v>
      </c>
      <c r="F1061" s="11">
        <v>1001528</v>
      </c>
      <c r="G1061" s="11">
        <v>1</v>
      </c>
      <c r="H1061" s="8" t="s">
        <v>1143</v>
      </c>
      <c r="I1061" s="8">
        <v>1128</v>
      </c>
      <c r="J1061" s="8" t="s">
        <v>1643</v>
      </c>
      <c r="K1061" s="9">
        <v>45932</v>
      </c>
      <c r="L1061" s="8" t="s">
        <v>1478</v>
      </c>
      <c r="M1061" s="9">
        <v>45932</v>
      </c>
      <c r="N1061" s="62" t="s">
        <v>1478</v>
      </c>
      <c r="O1061" s="8">
        <v>157</v>
      </c>
      <c r="P1061" s="10">
        <v>3.3050000000000002</v>
      </c>
      <c r="Q1061" s="10" t="s">
        <v>51</v>
      </c>
      <c r="R1061" s="8" t="s">
        <v>51</v>
      </c>
      <c r="S1061" s="8" t="s">
        <v>8</v>
      </c>
      <c r="V1061" s="9"/>
      <c r="Z1061" s="9"/>
      <c r="AC1061" s="11" t="s">
        <v>85</v>
      </c>
      <c r="AD1061" s="11"/>
      <c r="AE1061" s="11" t="s">
        <v>1848</v>
      </c>
      <c r="AF1061" s="11"/>
      <c r="AG1061" s="11"/>
    </row>
    <row r="1062" spans="4:33" ht="25.5" customHeight="1">
      <c r="D1062" s="8">
        <v>1050</v>
      </c>
      <c r="E1062" s="8" t="s">
        <v>41</v>
      </c>
      <c r="F1062" s="11">
        <v>1001529</v>
      </c>
      <c r="G1062" s="11">
        <v>1</v>
      </c>
      <c r="H1062" s="8" t="s">
        <v>1143</v>
      </c>
      <c r="I1062" s="8">
        <v>1128</v>
      </c>
      <c r="J1062" s="8" t="s">
        <v>1643</v>
      </c>
      <c r="K1062" s="9">
        <v>45932</v>
      </c>
      <c r="L1062" s="8" t="s">
        <v>1478</v>
      </c>
      <c r="M1062" s="9">
        <v>45932</v>
      </c>
      <c r="N1062" s="62" t="s">
        <v>1478</v>
      </c>
      <c r="O1062" s="8">
        <v>158</v>
      </c>
      <c r="P1062" s="10">
        <v>0.86099999999999999</v>
      </c>
      <c r="Q1062" s="10" t="s">
        <v>51</v>
      </c>
      <c r="R1062" s="8" t="s">
        <v>51</v>
      </c>
      <c r="S1062" s="8" t="s">
        <v>8</v>
      </c>
      <c r="V1062" s="9"/>
      <c r="Z1062" s="9"/>
      <c r="AC1062" s="11" t="s">
        <v>85</v>
      </c>
      <c r="AD1062" s="11"/>
      <c r="AE1062" s="11" t="s">
        <v>1848</v>
      </c>
      <c r="AF1062" s="11"/>
      <c r="AG1062" s="11"/>
    </row>
    <row r="1063" spans="4:33" ht="25.5" customHeight="1">
      <c r="D1063" s="8">
        <v>1051</v>
      </c>
      <c r="E1063" s="8" t="s">
        <v>41</v>
      </c>
      <c r="F1063" s="11">
        <v>1001530</v>
      </c>
      <c r="G1063" s="11">
        <v>1</v>
      </c>
      <c r="H1063" s="8" t="s">
        <v>1143</v>
      </c>
      <c r="I1063" s="8">
        <v>1128</v>
      </c>
      <c r="J1063" s="8" t="s">
        <v>1643</v>
      </c>
      <c r="K1063" s="9">
        <v>45932</v>
      </c>
      <c r="L1063" s="8" t="s">
        <v>1478</v>
      </c>
      <c r="M1063" s="9">
        <v>45932</v>
      </c>
      <c r="N1063" s="62" t="s">
        <v>1478</v>
      </c>
      <c r="O1063" s="8">
        <v>159</v>
      </c>
      <c r="P1063" s="10">
        <v>0.65100000000000002</v>
      </c>
      <c r="Q1063" s="10" t="s">
        <v>51</v>
      </c>
      <c r="R1063" s="8" t="s">
        <v>51</v>
      </c>
      <c r="S1063" s="8" t="s">
        <v>8</v>
      </c>
      <c r="V1063" s="9"/>
      <c r="Z1063" s="9"/>
      <c r="AC1063" s="11" t="s">
        <v>85</v>
      </c>
      <c r="AD1063" s="11"/>
      <c r="AE1063" s="11" t="s">
        <v>1848</v>
      </c>
      <c r="AF1063" s="11"/>
      <c r="AG1063" s="11"/>
    </row>
    <row r="1064" spans="4:33" ht="25.5" customHeight="1">
      <c r="D1064" s="8">
        <v>1052</v>
      </c>
      <c r="E1064" s="8" t="s">
        <v>41</v>
      </c>
      <c r="F1064" s="11">
        <v>1001531</v>
      </c>
      <c r="G1064" s="11">
        <v>1</v>
      </c>
      <c r="H1064" s="8" t="s">
        <v>222</v>
      </c>
      <c r="I1064" s="8">
        <v>1124</v>
      </c>
      <c r="J1064" s="8" t="s">
        <v>1427</v>
      </c>
      <c r="K1064" s="9">
        <v>45932</v>
      </c>
      <c r="L1064" s="8" t="s">
        <v>1478</v>
      </c>
      <c r="M1064" s="9">
        <v>45932</v>
      </c>
      <c r="N1064" s="62" t="s">
        <v>1478</v>
      </c>
      <c r="O1064" s="8">
        <v>164</v>
      </c>
      <c r="P1064" s="10">
        <v>0.60099999999999998</v>
      </c>
      <c r="Q1064" s="10" t="s">
        <v>51</v>
      </c>
      <c r="R1064" s="8" t="s">
        <v>51</v>
      </c>
      <c r="S1064" s="8" t="s">
        <v>8</v>
      </c>
      <c r="V1064" s="9"/>
      <c r="Z1064" s="9"/>
      <c r="AC1064" s="11" t="s">
        <v>85</v>
      </c>
      <c r="AD1064" s="11"/>
      <c r="AE1064" s="11" t="s">
        <v>1848</v>
      </c>
      <c r="AF1064" s="11"/>
      <c r="AG1064" s="11" t="s">
        <v>1677</v>
      </c>
    </row>
    <row r="1065" spans="4:33" ht="25.5" customHeight="1">
      <c r="D1065" s="8">
        <v>1053</v>
      </c>
      <c r="E1065" s="8" t="s">
        <v>41</v>
      </c>
      <c r="F1065" s="11">
        <v>1001532</v>
      </c>
      <c r="G1065" s="11">
        <v>1</v>
      </c>
      <c r="H1065" s="8" t="s">
        <v>222</v>
      </c>
      <c r="I1065" s="8">
        <v>1124</v>
      </c>
      <c r="J1065" s="8" t="s">
        <v>1427</v>
      </c>
      <c r="K1065" s="9">
        <v>45932</v>
      </c>
      <c r="L1065" s="8" t="s">
        <v>1478</v>
      </c>
      <c r="M1065" s="9">
        <v>45932</v>
      </c>
      <c r="N1065" s="62" t="s">
        <v>1478</v>
      </c>
      <c r="O1065" s="8">
        <v>164</v>
      </c>
      <c r="P1065" s="10">
        <v>0.68500000000000005</v>
      </c>
      <c r="Q1065" s="10" t="s">
        <v>51</v>
      </c>
      <c r="R1065" s="8" t="s">
        <v>51</v>
      </c>
      <c r="S1065" s="8" t="s">
        <v>8</v>
      </c>
      <c r="V1065" s="9"/>
      <c r="Z1065" s="9"/>
      <c r="AC1065" s="11" t="s">
        <v>85</v>
      </c>
      <c r="AD1065" s="11"/>
      <c r="AE1065" s="11" t="s">
        <v>1848</v>
      </c>
      <c r="AF1065" s="11"/>
      <c r="AG1065" s="11"/>
    </row>
    <row r="1066" spans="4:33" ht="25.5" customHeight="1">
      <c r="D1066" s="8">
        <v>1054</v>
      </c>
      <c r="E1066" s="8" t="s">
        <v>41</v>
      </c>
      <c r="F1066" s="11">
        <v>1001533</v>
      </c>
      <c r="G1066" s="11">
        <v>1</v>
      </c>
      <c r="H1066" s="8" t="s">
        <v>222</v>
      </c>
      <c r="I1066" s="8">
        <v>1124</v>
      </c>
      <c r="J1066" s="8" t="s">
        <v>1427</v>
      </c>
      <c r="K1066" s="9">
        <v>45932</v>
      </c>
      <c r="L1066" s="8" t="s">
        <v>1478</v>
      </c>
      <c r="M1066" s="9">
        <v>45932</v>
      </c>
      <c r="N1066" s="62" t="s">
        <v>1478</v>
      </c>
      <c r="O1066" s="8">
        <v>165</v>
      </c>
      <c r="P1066" s="10">
        <v>0.65400000000000003</v>
      </c>
      <c r="Q1066" s="10" t="s">
        <v>51</v>
      </c>
      <c r="R1066" s="8" t="s">
        <v>51</v>
      </c>
      <c r="S1066" s="8" t="s">
        <v>8</v>
      </c>
      <c r="V1066" s="9"/>
      <c r="Z1066" s="9"/>
      <c r="AC1066" s="11" t="s">
        <v>85</v>
      </c>
      <c r="AD1066" s="11"/>
      <c r="AE1066" s="11" t="s">
        <v>1848</v>
      </c>
      <c r="AF1066" s="11"/>
      <c r="AG1066" s="11"/>
    </row>
    <row r="1067" spans="4:33" ht="25.5" customHeight="1">
      <c r="D1067" s="8">
        <v>1055</v>
      </c>
      <c r="E1067" s="8" t="s">
        <v>41</v>
      </c>
      <c r="F1067" s="11">
        <v>1001534</v>
      </c>
      <c r="G1067" s="11">
        <v>1</v>
      </c>
      <c r="H1067" s="8" t="s">
        <v>140</v>
      </c>
      <c r="I1067" s="8">
        <v>1125</v>
      </c>
      <c r="J1067" s="8" t="s">
        <v>1428</v>
      </c>
      <c r="K1067" s="9">
        <v>45936</v>
      </c>
      <c r="L1067" s="8" t="s">
        <v>1478</v>
      </c>
      <c r="M1067" s="9">
        <v>45936</v>
      </c>
      <c r="N1067" s="62" t="s">
        <v>1478</v>
      </c>
      <c r="O1067" s="8">
        <v>163</v>
      </c>
      <c r="P1067" s="10">
        <v>0.67700000000000005</v>
      </c>
      <c r="Q1067" s="10" t="s">
        <v>51</v>
      </c>
      <c r="R1067" s="8" t="s">
        <v>51</v>
      </c>
      <c r="S1067" s="8" t="s">
        <v>8</v>
      </c>
      <c r="V1067" s="9"/>
      <c r="Z1067" s="9"/>
      <c r="AC1067" s="11" t="s">
        <v>85</v>
      </c>
      <c r="AD1067" s="11"/>
      <c r="AE1067" s="11" t="s">
        <v>1848</v>
      </c>
      <c r="AF1067" s="11"/>
      <c r="AG1067" s="11"/>
    </row>
    <row r="1068" spans="4:33" ht="25.5" customHeight="1">
      <c r="D1068" s="8">
        <v>1056</v>
      </c>
      <c r="E1068" s="8" t="s">
        <v>41</v>
      </c>
      <c r="F1068" s="11">
        <v>1001535</v>
      </c>
      <c r="G1068" s="11">
        <v>1</v>
      </c>
      <c r="H1068" s="8" t="s">
        <v>140</v>
      </c>
      <c r="I1068" s="8">
        <v>1125</v>
      </c>
      <c r="J1068" s="8" t="s">
        <v>1428</v>
      </c>
      <c r="K1068" s="9">
        <v>45936</v>
      </c>
      <c r="L1068" s="8" t="s">
        <v>1478</v>
      </c>
      <c r="M1068" s="9">
        <v>45936</v>
      </c>
      <c r="N1068" s="62" t="s">
        <v>1478</v>
      </c>
      <c r="O1068" s="8">
        <v>163</v>
      </c>
      <c r="P1068" s="10">
        <v>0.58499999999999996</v>
      </c>
      <c r="Q1068" s="10" t="s">
        <v>51</v>
      </c>
      <c r="R1068" s="8" t="s">
        <v>51</v>
      </c>
      <c r="S1068" s="8" t="s">
        <v>8</v>
      </c>
      <c r="V1068" s="9"/>
      <c r="Z1068" s="9"/>
      <c r="AC1068" s="11" t="s">
        <v>85</v>
      </c>
      <c r="AD1068" s="11"/>
      <c r="AE1068" s="11" t="s">
        <v>1848</v>
      </c>
      <c r="AF1068" s="11"/>
      <c r="AG1068" s="11"/>
    </row>
    <row r="1069" spans="4:33" ht="25.5" customHeight="1">
      <c r="D1069" s="8">
        <v>1057</v>
      </c>
      <c r="E1069" s="8" t="s">
        <v>41</v>
      </c>
      <c r="F1069" s="11">
        <v>1001536</v>
      </c>
      <c r="G1069" s="11">
        <v>1</v>
      </c>
      <c r="H1069" s="8" t="s">
        <v>140</v>
      </c>
      <c r="I1069" s="8">
        <v>1125</v>
      </c>
      <c r="J1069" s="8" t="s">
        <v>1428</v>
      </c>
      <c r="K1069" s="9">
        <v>45936</v>
      </c>
      <c r="L1069" s="8" t="s">
        <v>1478</v>
      </c>
      <c r="M1069" s="9">
        <v>45936</v>
      </c>
      <c r="N1069" s="62" t="s">
        <v>1478</v>
      </c>
      <c r="O1069" s="8">
        <v>164</v>
      </c>
      <c r="P1069" s="10">
        <v>0.57799999999999996</v>
      </c>
      <c r="Q1069" s="10" t="s">
        <v>51</v>
      </c>
      <c r="R1069" s="8" t="s">
        <v>51</v>
      </c>
      <c r="S1069" s="8" t="s">
        <v>8</v>
      </c>
      <c r="V1069" s="9"/>
      <c r="Z1069" s="9"/>
      <c r="AC1069" s="11" t="s">
        <v>85</v>
      </c>
      <c r="AD1069" s="11"/>
      <c r="AE1069" s="11" t="s">
        <v>1848</v>
      </c>
      <c r="AF1069" s="11"/>
      <c r="AG1069" s="11"/>
    </row>
    <row r="1070" spans="4:33" ht="25.5" customHeight="1">
      <c r="D1070" s="8">
        <v>1058</v>
      </c>
      <c r="E1070" s="8" t="s">
        <v>41</v>
      </c>
      <c r="F1070" s="11">
        <v>1001537</v>
      </c>
      <c r="G1070" s="11">
        <v>1</v>
      </c>
      <c r="H1070" s="8" t="s">
        <v>141</v>
      </c>
      <c r="I1070" s="8">
        <v>1126</v>
      </c>
      <c r="J1070" s="8" t="s">
        <v>1429</v>
      </c>
      <c r="K1070" s="9">
        <v>45936</v>
      </c>
      <c r="L1070" s="8" t="s">
        <v>1478</v>
      </c>
      <c r="M1070" s="9">
        <v>45936</v>
      </c>
      <c r="N1070" s="62" t="s">
        <v>1478</v>
      </c>
      <c r="O1070" s="8">
        <v>159</v>
      </c>
      <c r="P1070" s="10">
        <v>0.71799999999999997</v>
      </c>
      <c r="Q1070" s="10" t="s">
        <v>51</v>
      </c>
      <c r="R1070" s="8" t="s">
        <v>51</v>
      </c>
      <c r="S1070" s="8" t="s">
        <v>8</v>
      </c>
      <c r="V1070" s="9"/>
      <c r="Z1070" s="9"/>
      <c r="AC1070" s="11" t="s">
        <v>85</v>
      </c>
      <c r="AD1070" s="11"/>
      <c r="AE1070" s="11" t="s">
        <v>1848</v>
      </c>
      <c r="AF1070" s="11"/>
      <c r="AG1070" s="11"/>
    </row>
    <row r="1071" spans="4:33" ht="25.5" customHeight="1">
      <c r="D1071" s="8">
        <v>1059</v>
      </c>
      <c r="E1071" s="8" t="s">
        <v>41</v>
      </c>
      <c r="F1071" s="11">
        <v>1001538</v>
      </c>
      <c r="G1071" s="11">
        <v>1</v>
      </c>
      <c r="H1071" s="8" t="s">
        <v>141</v>
      </c>
      <c r="I1071" s="8">
        <v>1126</v>
      </c>
      <c r="J1071" s="8" t="s">
        <v>1429</v>
      </c>
      <c r="K1071" s="9">
        <v>45936</v>
      </c>
      <c r="L1071" s="8" t="s">
        <v>1478</v>
      </c>
      <c r="M1071" s="9">
        <v>45936</v>
      </c>
      <c r="N1071" s="62" t="s">
        <v>1478</v>
      </c>
      <c r="O1071" s="8">
        <v>160</v>
      </c>
      <c r="P1071" s="10">
        <v>0.73</v>
      </c>
      <c r="Q1071" s="10" t="s">
        <v>51</v>
      </c>
      <c r="R1071" s="8" t="s">
        <v>51</v>
      </c>
      <c r="S1071" s="8" t="s">
        <v>8</v>
      </c>
      <c r="V1071" s="9"/>
      <c r="Z1071" s="9"/>
      <c r="AC1071" s="11" t="s">
        <v>85</v>
      </c>
      <c r="AD1071" s="11"/>
      <c r="AE1071" s="11" t="s">
        <v>1848</v>
      </c>
      <c r="AF1071" s="11"/>
      <c r="AG1071" s="11"/>
    </row>
    <row r="1072" spans="4:33" ht="25.5" customHeight="1">
      <c r="D1072" s="8">
        <v>1060</v>
      </c>
      <c r="E1072" s="8" t="s">
        <v>41</v>
      </c>
      <c r="F1072" s="11">
        <v>1001539</v>
      </c>
      <c r="G1072" s="11">
        <v>1</v>
      </c>
      <c r="H1072" s="8" t="s">
        <v>141</v>
      </c>
      <c r="I1072" s="8">
        <v>1126</v>
      </c>
      <c r="J1072" s="8" t="s">
        <v>1429</v>
      </c>
      <c r="K1072" s="9">
        <v>45936</v>
      </c>
      <c r="L1072" s="8" t="s">
        <v>1478</v>
      </c>
      <c r="M1072" s="9">
        <v>45936</v>
      </c>
      <c r="N1072" s="62" t="s">
        <v>1478</v>
      </c>
      <c r="O1072" s="8">
        <v>160</v>
      </c>
      <c r="P1072" s="10">
        <v>2.2160000000000002</v>
      </c>
      <c r="Q1072" s="10" t="s">
        <v>51</v>
      </c>
      <c r="R1072" s="8" t="s">
        <v>51</v>
      </c>
      <c r="S1072" s="8" t="s">
        <v>8</v>
      </c>
      <c r="V1072" s="9"/>
      <c r="Z1072" s="9"/>
      <c r="AC1072" s="11" t="s">
        <v>85</v>
      </c>
      <c r="AD1072" s="11"/>
      <c r="AE1072" s="11" t="s">
        <v>1848</v>
      </c>
      <c r="AF1072" s="11"/>
      <c r="AG1072" s="11"/>
    </row>
    <row r="1073" spans="4:33" ht="25.5" customHeight="1">
      <c r="D1073" s="8">
        <v>1061</v>
      </c>
      <c r="E1073" s="8" t="s">
        <v>41</v>
      </c>
      <c r="F1073" s="11">
        <v>1001540</v>
      </c>
      <c r="G1073" s="11">
        <v>1</v>
      </c>
      <c r="H1073" s="8" t="s">
        <v>142</v>
      </c>
      <c r="I1073" s="8">
        <v>1127</v>
      </c>
      <c r="J1073" s="8" t="s">
        <v>1430</v>
      </c>
      <c r="K1073" s="9">
        <v>45936</v>
      </c>
      <c r="L1073" s="8" t="s">
        <v>1478</v>
      </c>
      <c r="M1073" s="9">
        <v>45936</v>
      </c>
      <c r="N1073" s="62" t="s">
        <v>1478</v>
      </c>
      <c r="O1073" s="8">
        <v>155</v>
      </c>
      <c r="P1073" s="10">
        <v>6</v>
      </c>
      <c r="Q1073" s="10" t="s">
        <v>50</v>
      </c>
      <c r="R1073" s="8" t="s">
        <v>50</v>
      </c>
      <c r="V1073" s="9"/>
      <c r="Z1073" s="9"/>
      <c r="AC1073" s="11" t="s">
        <v>280</v>
      </c>
      <c r="AD1073" s="11" t="s">
        <v>322</v>
      </c>
      <c r="AE1073" s="11"/>
      <c r="AF1073" s="11"/>
      <c r="AG1073" s="11" t="s">
        <v>1688</v>
      </c>
    </row>
    <row r="1074" spans="4:33" ht="25.5" customHeight="1">
      <c r="D1074" s="8">
        <v>1062</v>
      </c>
      <c r="E1074" s="8" t="s">
        <v>41</v>
      </c>
      <c r="F1074" s="11">
        <v>1001541</v>
      </c>
      <c r="G1074" s="11">
        <v>1</v>
      </c>
      <c r="H1074" s="8" t="s">
        <v>142</v>
      </c>
      <c r="I1074" s="8">
        <v>1127</v>
      </c>
      <c r="J1074" s="8" t="s">
        <v>1430</v>
      </c>
      <c r="K1074" s="9">
        <v>45936</v>
      </c>
      <c r="L1074" s="8" t="s">
        <v>1478</v>
      </c>
      <c r="M1074" s="9">
        <v>45936</v>
      </c>
      <c r="N1074" s="62" t="s">
        <v>1478</v>
      </c>
      <c r="O1074" s="8">
        <v>151</v>
      </c>
      <c r="P1074" s="10">
        <v>6</v>
      </c>
      <c r="Q1074" s="10" t="s">
        <v>50</v>
      </c>
      <c r="R1074" s="8" t="s">
        <v>50</v>
      </c>
      <c r="V1074" s="9"/>
      <c r="Z1074" s="9"/>
      <c r="AC1074" s="11" t="s">
        <v>280</v>
      </c>
      <c r="AD1074" s="11" t="s">
        <v>322</v>
      </c>
      <c r="AE1074" s="11"/>
      <c r="AF1074" s="11"/>
      <c r="AG1074" s="11" t="s">
        <v>1688</v>
      </c>
    </row>
    <row r="1075" spans="4:33" ht="25.5" customHeight="1">
      <c r="D1075" s="8">
        <v>1063</v>
      </c>
      <c r="E1075" s="8" t="s">
        <v>41</v>
      </c>
      <c r="F1075" s="11">
        <v>1001542</v>
      </c>
      <c r="G1075" s="11">
        <v>1</v>
      </c>
      <c r="H1075" s="8" t="s">
        <v>142</v>
      </c>
      <c r="I1075" s="8">
        <v>1127</v>
      </c>
      <c r="J1075" s="8" t="s">
        <v>1430</v>
      </c>
      <c r="K1075" s="9">
        <v>45936</v>
      </c>
      <c r="L1075" s="8" t="s">
        <v>1478</v>
      </c>
      <c r="M1075" s="9">
        <v>45936</v>
      </c>
      <c r="N1075" s="62" t="s">
        <v>1478</v>
      </c>
      <c r="O1075" s="8">
        <v>154</v>
      </c>
      <c r="P1075" s="10">
        <v>1.51</v>
      </c>
      <c r="Q1075" s="10" t="s">
        <v>51</v>
      </c>
      <c r="R1075" s="8" t="s">
        <v>51</v>
      </c>
      <c r="S1075" s="8" t="s">
        <v>7</v>
      </c>
      <c r="V1075" s="9"/>
      <c r="Z1075" s="9"/>
      <c r="AC1075" s="11" t="s">
        <v>85</v>
      </c>
      <c r="AD1075" s="11"/>
      <c r="AE1075" s="11" t="s">
        <v>1848</v>
      </c>
      <c r="AF1075" s="11"/>
      <c r="AG1075" s="11" t="s">
        <v>1688</v>
      </c>
    </row>
    <row r="1076" spans="4:33" ht="25.5" customHeight="1">
      <c r="D1076" s="8">
        <v>1064</v>
      </c>
      <c r="E1076" s="8" t="s">
        <v>41</v>
      </c>
      <c r="F1076" s="11">
        <v>1001543</v>
      </c>
      <c r="G1076" s="11">
        <v>1</v>
      </c>
      <c r="H1076" s="8" t="s">
        <v>1143</v>
      </c>
      <c r="I1076" s="8">
        <v>1128</v>
      </c>
      <c r="J1076" s="8" t="s">
        <v>1643</v>
      </c>
      <c r="K1076" s="9">
        <v>45936</v>
      </c>
      <c r="L1076" s="8" t="s">
        <v>1478</v>
      </c>
      <c r="M1076" s="9">
        <v>45936</v>
      </c>
      <c r="N1076" s="62" t="s">
        <v>1478</v>
      </c>
      <c r="O1076" s="8">
        <v>157</v>
      </c>
      <c r="P1076" s="10">
        <v>0.498</v>
      </c>
      <c r="Q1076" s="10" t="s">
        <v>51</v>
      </c>
      <c r="R1076" s="8" t="s">
        <v>51</v>
      </c>
      <c r="S1076" s="8" t="s">
        <v>8</v>
      </c>
      <c r="V1076" s="9"/>
      <c r="Z1076" s="9"/>
      <c r="AC1076" s="11" t="s">
        <v>85</v>
      </c>
      <c r="AD1076" s="11"/>
      <c r="AE1076" s="11" t="s">
        <v>1848</v>
      </c>
      <c r="AF1076" s="11"/>
      <c r="AG1076" s="11" t="s">
        <v>1689</v>
      </c>
    </row>
    <row r="1077" spans="4:33" ht="25.5" customHeight="1">
      <c r="D1077" s="8">
        <v>1065</v>
      </c>
      <c r="E1077" s="8" t="s">
        <v>41</v>
      </c>
      <c r="F1077" s="11">
        <v>1001544</v>
      </c>
      <c r="G1077" s="11">
        <v>1</v>
      </c>
      <c r="H1077" s="8" t="s">
        <v>1143</v>
      </c>
      <c r="I1077" s="8">
        <v>1128</v>
      </c>
      <c r="J1077" s="8" t="s">
        <v>1643</v>
      </c>
      <c r="K1077" s="9">
        <v>45936</v>
      </c>
      <c r="L1077" s="8" t="s">
        <v>1478</v>
      </c>
      <c r="M1077" s="9">
        <v>45936</v>
      </c>
      <c r="N1077" s="62" t="s">
        <v>1478</v>
      </c>
      <c r="O1077" s="8">
        <v>158</v>
      </c>
      <c r="P1077" s="10">
        <v>0.42499999999999999</v>
      </c>
      <c r="Q1077" s="10" t="s">
        <v>51</v>
      </c>
      <c r="R1077" s="8" t="s">
        <v>51</v>
      </c>
      <c r="S1077" s="8" t="s">
        <v>8</v>
      </c>
      <c r="V1077" s="9"/>
      <c r="Z1077" s="9"/>
      <c r="AC1077" s="11" t="s">
        <v>85</v>
      </c>
      <c r="AD1077" s="11"/>
      <c r="AE1077" s="11" t="s">
        <v>1848</v>
      </c>
      <c r="AF1077" s="11"/>
      <c r="AG1077" s="11"/>
    </row>
    <row r="1078" spans="4:33" ht="25.5" customHeight="1">
      <c r="D1078" s="8">
        <v>1066</v>
      </c>
      <c r="E1078" s="8" t="s">
        <v>41</v>
      </c>
      <c r="F1078" s="11">
        <v>1001545</v>
      </c>
      <c r="G1078" s="11">
        <v>1</v>
      </c>
      <c r="H1078" s="8" t="s">
        <v>1143</v>
      </c>
      <c r="I1078" s="8">
        <v>1128</v>
      </c>
      <c r="J1078" s="8" t="s">
        <v>1643</v>
      </c>
      <c r="K1078" s="9">
        <v>45936</v>
      </c>
      <c r="L1078" s="8" t="s">
        <v>1478</v>
      </c>
      <c r="M1078" s="9">
        <v>45936</v>
      </c>
      <c r="N1078" s="62" t="s">
        <v>1478</v>
      </c>
      <c r="O1078" s="8">
        <v>159</v>
      </c>
      <c r="P1078" s="10">
        <v>0.41499999999999998</v>
      </c>
      <c r="Q1078" s="10" t="s">
        <v>51</v>
      </c>
      <c r="R1078" s="8" t="s">
        <v>51</v>
      </c>
      <c r="S1078" s="8" t="s">
        <v>8</v>
      </c>
      <c r="V1078" s="9"/>
      <c r="Z1078" s="9"/>
      <c r="AC1078" s="11" t="s">
        <v>85</v>
      </c>
      <c r="AD1078" s="11"/>
      <c r="AE1078" s="11" t="s">
        <v>1848</v>
      </c>
      <c r="AF1078" s="11"/>
      <c r="AG1078" s="11"/>
    </row>
    <row r="1079" spans="4:33" ht="25.5" customHeight="1">
      <c r="D1079" s="8">
        <v>1067</v>
      </c>
      <c r="E1079" s="8" t="s">
        <v>41</v>
      </c>
      <c r="F1079" s="11">
        <v>1001546</v>
      </c>
      <c r="G1079" s="11">
        <v>1</v>
      </c>
      <c r="H1079" s="8" t="s">
        <v>222</v>
      </c>
      <c r="I1079" s="8">
        <v>1124</v>
      </c>
      <c r="J1079" s="8" t="s">
        <v>1427</v>
      </c>
      <c r="K1079" s="9">
        <v>45936</v>
      </c>
      <c r="L1079" s="8" t="s">
        <v>1478</v>
      </c>
      <c r="M1079" s="9">
        <v>45936</v>
      </c>
      <c r="N1079" s="62" t="s">
        <v>1478</v>
      </c>
      <c r="O1079" s="8">
        <v>163</v>
      </c>
      <c r="P1079" s="10">
        <v>0.41</v>
      </c>
      <c r="Q1079" s="10" t="s">
        <v>51</v>
      </c>
      <c r="R1079" s="8" t="s">
        <v>51</v>
      </c>
      <c r="S1079" s="8" t="s">
        <v>8</v>
      </c>
      <c r="V1079" s="9"/>
      <c r="Z1079" s="9"/>
      <c r="AC1079" s="11" t="s">
        <v>85</v>
      </c>
      <c r="AD1079" s="11"/>
      <c r="AE1079" s="11" t="s">
        <v>1848</v>
      </c>
      <c r="AF1079" s="11"/>
      <c r="AG1079" s="11"/>
    </row>
    <row r="1080" spans="4:33" ht="25.5" customHeight="1">
      <c r="D1080" s="8">
        <v>1068</v>
      </c>
      <c r="E1080" s="8" t="s">
        <v>41</v>
      </c>
      <c r="F1080" s="11">
        <v>1001547</v>
      </c>
      <c r="G1080" s="11">
        <v>1</v>
      </c>
      <c r="H1080" s="8" t="s">
        <v>222</v>
      </c>
      <c r="I1080" s="8">
        <v>1124</v>
      </c>
      <c r="J1080" s="8" t="s">
        <v>1427</v>
      </c>
      <c r="K1080" s="9">
        <v>45936</v>
      </c>
      <c r="L1080" s="8" t="s">
        <v>1478</v>
      </c>
      <c r="M1080" s="9">
        <v>45936</v>
      </c>
      <c r="N1080" s="62" t="s">
        <v>1478</v>
      </c>
      <c r="O1080" s="8">
        <v>164</v>
      </c>
      <c r="P1080" s="10">
        <v>0.372</v>
      </c>
      <c r="Q1080" s="10" t="s">
        <v>51</v>
      </c>
      <c r="R1080" s="8" t="s">
        <v>51</v>
      </c>
      <c r="S1080" s="8" t="s">
        <v>8</v>
      </c>
      <c r="V1080" s="9"/>
      <c r="Z1080" s="9"/>
      <c r="AC1080" s="11" t="s">
        <v>85</v>
      </c>
      <c r="AD1080" s="11"/>
      <c r="AE1080" s="11" t="s">
        <v>1848</v>
      </c>
      <c r="AF1080" s="11"/>
      <c r="AG1080" s="11"/>
    </row>
    <row r="1081" spans="4:33" ht="25.5" customHeight="1">
      <c r="D1081" s="8">
        <v>1069</v>
      </c>
      <c r="E1081" s="8" t="s">
        <v>41</v>
      </c>
      <c r="F1081" s="11">
        <v>1001548</v>
      </c>
      <c r="G1081" s="11">
        <v>1</v>
      </c>
      <c r="H1081" s="8" t="s">
        <v>222</v>
      </c>
      <c r="I1081" s="8">
        <v>1124</v>
      </c>
      <c r="J1081" s="8" t="s">
        <v>1427</v>
      </c>
      <c r="K1081" s="9">
        <v>45936</v>
      </c>
      <c r="L1081" s="8" t="s">
        <v>1478</v>
      </c>
      <c r="M1081" s="9">
        <v>45936</v>
      </c>
      <c r="N1081" s="62" t="s">
        <v>1478</v>
      </c>
      <c r="O1081" s="8">
        <v>164</v>
      </c>
      <c r="P1081" s="10">
        <v>0.438</v>
      </c>
      <c r="Q1081" s="10" t="s">
        <v>51</v>
      </c>
      <c r="R1081" s="8" t="s">
        <v>51</v>
      </c>
      <c r="S1081" s="8" t="s">
        <v>8</v>
      </c>
      <c r="V1081" s="9"/>
      <c r="Z1081" s="9"/>
      <c r="AC1081" s="11" t="s">
        <v>85</v>
      </c>
      <c r="AD1081" s="11"/>
      <c r="AE1081" s="11" t="s">
        <v>1848</v>
      </c>
      <c r="AF1081" s="11"/>
      <c r="AG1081" s="11" t="s">
        <v>1686</v>
      </c>
    </row>
    <row r="1082" spans="4:33" ht="25.5" customHeight="1">
      <c r="D1082" s="8">
        <v>1070</v>
      </c>
      <c r="E1082" s="8" t="s">
        <v>41</v>
      </c>
      <c r="F1082" s="11">
        <v>1001549</v>
      </c>
      <c r="G1082" s="11">
        <v>1</v>
      </c>
      <c r="H1082" s="8" t="s">
        <v>140</v>
      </c>
      <c r="I1082" s="8">
        <v>1125</v>
      </c>
      <c r="J1082" s="8" t="s">
        <v>1428</v>
      </c>
      <c r="K1082" s="9">
        <v>45937</v>
      </c>
      <c r="L1082" s="8" t="s">
        <v>1478</v>
      </c>
      <c r="M1082" s="9">
        <v>45937</v>
      </c>
      <c r="N1082" s="62" t="s">
        <v>1478</v>
      </c>
      <c r="O1082" s="8">
        <v>164</v>
      </c>
      <c r="P1082" s="10">
        <v>1.4419999999999999</v>
      </c>
      <c r="Q1082" s="10" t="s">
        <v>51</v>
      </c>
      <c r="R1082" s="8" t="s">
        <v>51</v>
      </c>
      <c r="S1082" s="8" t="s">
        <v>8</v>
      </c>
      <c r="V1082" s="9"/>
      <c r="Z1082" s="9"/>
      <c r="AC1082" s="11" t="s">
        <v>85</v>
      </c>
      <c r="AD1082" s="11"/>
      <c r="AE1082" s="11" t="s">
        <v>1848</v>
      </c>
      <c r="AF1082" s="11"/>
      <c r="AG1082" s="11"/>
    </row>
    <row r="1083" spans="4:33" ht="25.5" customHeight="1">
      <c r="D1083" s="8">
        <v>1071</v>
      </c>
      <c r="E1083" s="8" t="s">
        <v>41</v>
      </c>
      <c r="F1083" s="11">
        <v>1001550</v>
      </c>
      <c r="G1083" s="11">
        <v>1</v>
      </c>
      <c r="H1083" s="8" t="s">
        <v>140</v>
      </c>
      <c r="I1083" s="8">
        <v>1125</v>
      </c>
      <c r="J1083" s="8" t="s">
        <v>1428</v>
      </c>
      <c r="K1083" s="9">
        <v>45937</v>
      </c>
      <c r="L1083" s="8" t="s">
        <v>1478</v>
      </c>
      <c r="M1083" s="9">
        <v>45937</v>
      </c>
      <c r="N1083" s="62" t="s">
        <v>1478</v>
      </c>
      <c r="O1083" s="8">
        <v>164</v>
      </c>
      <c r="P1083" s="10">
        <v>1.1759999999999999</v>
      </c>
      <c r="Q1083" s="10" t="s">
        <v>51</v>
      </c>
      <c r="R1083" s="8" t="s">
        <v>51</v>
      </c>
      <c r="S1083" s="8" t="s">
        <v>8</v>
      </c>
      <c r="V1083" s="9"/>
      <c r="Z1083" s="9"/>
      <c r="AC1083" s="11" t="s">
        <v>85</v>
      </c>
      <c r="AD1083" s="11"/>
      <c r="AE1083" s="11" t="s">
        <v>1848</v>
      </c>
      <c r="AF1083" s="11"/>
      <c r="AG1083" s="11"/>
    </row>
    <row r="1084" spans="4:33" ht="25.5" customHeight="1">
      <c r="D1084" s="8">
        <v>1072</v>
      </c>
      <c r="E1084" s="8" t="s">
        <v>41</v>
      </c>
      <c r="F1084" s="11">
        <v>1001551</v>
      </c>
      <c r="G1084" s="11">
        <v>1</v>
      </c>
      <c r="H1084" s="8" t="s">
        <v>140</v>
      </c>
      <c r="I1084" s="8">
        <v>1125</v>
      </c>
      <c r="J1084" s="8" t="s">
        <v>1428</v>
      </c>
      <c r="K1084" s="9">
        <v>45937</v>
      </c>
      <c r="L1084" s="8" t="s">
        <v>1478</v>
      </c>
      <c r="M1084" s="9">
        <v>45937</v>
      </c>
      <c r="N1084" s="62" t="s">
        <v>1478</v>
      </c>
      <c r="O1084" s="8">
        <v>165</v>
      </c>
      <c r="P1084" s="10">
        <v>0.95899999999999996</v>
      </c>
      <c r="Q1084" s="10" t="s">
        <v>51</v>
      </c>
      <c r="R1084" s="8" t="s">
        <v>51</v>
      </c>
      <c r="S1084" s="8" t="s">
        <v>8</v>
      </c>
      <c r="V1084" s="9"/>
      <c r="Z1084" s="9"/>
      <c r="AC1084" s="11" t="s">
        <v>85</v>
      </c>
      <c r="AD1084" s="11"/>
      <c r="AE1084" s="11" t="s">
        <v>1848</v>
      </c>
      <c r="AF1084" s="11"/>
      <c r="AG1084" s="11"/>
    </row>
    <row r="1085" spans="4:33" ht="25.5" customHeight="1">
      <c r="D1085" s="8">
        <v>1073</v>
      </c>
      <c r="E1085" s="8" t="s">
        <v>41</v>
      </c>
      <c r="F1085" s="11">
        <v>1001552</v>
      </c>
      <c r="G1085" s="11">
        <v>1</v>
      </c>
      <c r="H1085" s="8" t="s">
        <v>141</v>
      </c>
      <c r="I1085" s="8">
        <v>1126</v>
      </c>
      <c r="J1085" s="8" t="s">
        <v>1429</v>
      </c>
      <c r="K1085" s="9">
        <v>45937</v>
      </c>
      <c r="L1085" s="8" t="s">
        <v>1478</v>
      </c>
      <c r="M1085" s="9">
        <v>45937</v>
      </c>
      <c r="N1085" s="62" t="s">
        <v>1478</v>
      </c>
      <c r="O1085" s="8">
        <v>166</v>
      </c>
      <c r="P1085" s="10">
        <v>0.61099999999999999</v>
      </c>
      <c r="Q1085" s="10" t="s">
        <v>51</v>
      </c>
      <c r="R1085" s="8" t="s">
        <v>51</v>
      </c>
      <c r="S1085" s="8" t="s">
        <v>8</v>
      </c>
      <c r="V1085" s="9"/>
      <c r="Z1085" s="9"/>
      <c r="AC1085" s="11" t="s">
        <v>85</v>
      </c>
      <c r="AD1085" s="11"/>
      <c r="AE1085" s="11" t="s">
        <v>1848</v>
      </c>
      <c r="AF1085" s="11"/>
      <c r="AG1085" s="11"/>
    </row>
    <row r="1086" spans="4:33" ht="25.5" customHeight="1">
      <c r="D1086" s="8">
        <v>1074</v>
      </c>
      <c r="E1086" s="8" t="s">
        <v>41</v>
      </c>
      <c r="F1086" s="11">
        <v>1001553</v>
      </c>
      <c r="G1086" s="11">
        <v>1</v>
      </c>
      <c r="H1086" s="8" t="s">
        <v>141</v>
      </c>
      <c r="I1086" s="8">
        <v>1126</v>
      </c>
      <c r="J1086" s="8" t="s">
        <v>1429</v>
      </c>
      <c r="K1086" s="9">
        <v>45937</v>
      </c>
      <c r="L1086" s="8" t="s">
        <v>1478</v>
      </c>
      <c r="M1086" s="9">
        <v>45937</v>
      </c>
      <c r="N1086" s="62" t="s">
        <v>1478</v>
      </c>
      <c r="O1086" s="8">
        <v>166</v>
      </c>
      <c r="P1086" s="10">
        <v>0.82499999999999996</v>
      </c>
      <c r="Q1086" s="10" t="s">
        <v>51</v>
      </c>
      <c r="R1086" s="8" t="s">
        <v>51</v>
      </c>
      <c r="S1086" s="8" t="s">
        <v>8</v>
      </c>
      <c r="V1086" s="9"/>
      <c r="Z1086" s="9"/>
      <c r="AC1086" s="11" t="s">
        <v>85</v>
      </c>
      <c r="AD1086" s="11"/>
      <c r="AE1086" s="11" t="s">
        <v>1848</v>
      </c>
      <c r="AF1086" s="11"/>
      <c r="AG1086" s="11"/>
    </row>
    <row r="1087" spans="4:33" ht="25.5" customHeight="1">
      <c r="D1087" s="8">
        <v>1075</v>
      </c>
      <c r="E1087" s="8" t="s">
        <v>41</v>
      </c>
      <c r="F1087" s="11">
        <v>1001554</v>
      </c>
      <c r="G1087" s="11">
        <v>1</v>
      </c>
      <c r="H1087" s="8" t="s">
        <v>141</v>
      </c>
      <c r="I1087" s="8">
        <v>1126</v>
      </c>
      <c r="J1087" s="8" t="s">
        <v>1429</v>
      </c>
      <c r="K1087" s="9">
        <v>45937</v>
      </c>
      <c r="L1087" s="8" t="s">
        <v>1478</v>
      </c>
      <c r="M1087" s="9">
        <v>45937</v>
      </c>
      <c r="N1087" s="62" t="s">
        <v>1478</v>
      </c>
      <c r="O1087" s="8">
        <v>167</v>
      </c>
      <c r="P1087" s="10">
        <v>1.0089999999999999</v>
      </c>
      <c r="Q1087" s="10" t="s">
        <v>51</v>
      </c>
      <c r="R1087" s="8" t="s">
        <v>51</v>
      </c>
      <c r="S1087" s="8" t="s">
        <v>8</v>
      </c>
      <c r="V1087" s="9"/>
      <c r="Z1087" s="9"/>
      <c r="AC1087" s="11" t="s">
        <v>85</v>
      </c>
      <c r="AD1087" s="11"/>
      <c r="AE1087" s="11" t="s">
        <v>1848</v>
      </c>
      <c r="AF1087" s="11"/>
      <c r="AG1087" s="11"/>
    </row>
    <row r="1088" spans="4:33" ht="25.5" customHeight="1">
      <c r="D1088" s="8">
        <v>1076</v>
      </c>
      <c r="E1088" s="8" t="s">
        <v>41</v>
      </c>
      <c r="F1088" s="11">
        <v>1001555</v>
      </c>
      <c r="G1088" s="11">
        <v>1</v>
      </c>
      <c r="H1088" s="8" t="s">
        <v>142</v>
      </c>
      <c r="I1088" s="8">
        <v>1127</v>
      </c>
      <c r="J1088" s="8" t="s">
        <v>1430</v>
      </c>
      <c r="K1088" s="9">
        <v>45937</v>
      </c>
      <c r="L1088" s="8" t="s">
        <v>1478</v>
      </c>
      <c r="M1088" s="9">
        <v>45937</v>
      </c>
      <c r="N1088" s="62" t="s">
        <v>1478</v>
      </c>
      <c r="O1088" s="8">
        <v>161</v>
      </c>
      <c r="P1088" s="10">
        <v>0.83799999999999997</v>
      </c>
      <c r="Q1088" s="10" t="s">
        <v>51</v>
      </c>
      <c r="R1088" s="8" t="s">
        <v>51</v>
      </c>
      <c r="S1088" s="8" t="s">
        <v>8</v>
      </c>
      <c r="V1088" s="9"/>
      <c r="Z1088" s="9"/>
      <c r="AC1088" s="11" t="s">
        <v>85</v>
      </c>
      <c r="AD1088" s="11"/>
      <c r="AE1088" s="11" t="s">
        <v>1848</v>
      </c>
      <c r="AF1088" s="11"/>
      <c r="AG1088" s="11"/>
    </row>
    <row r="1089" spans="4:33" ht="25.5" customHeight="1">
      <c r="D1089" s="8">
        <v>1077</v>
      </c>
      <c r="E1089" s="8" t="s">
        <v>41</v>
      </c>
      <c r="F1089" s="11">
        <v>1001556</v>
      </c>
      <c r="G1089" s="11">
        <v>1</v>
      </c>
      <c r="H1089" s="8" t="s">
        <v>142</v>
      </c>
      <c r="I1089" s="8">
        <v>1127</v>
      </c>
      <c r="J1089" s="8" t="s">
        <v>1430</v>
      </c>
      <c r="K1089" s="9">
        <v>45937</v>
      </c>
      <c r="L1089" s="8" t="s">
        <v>1478</v>
      </c>
      <c r="M1089" s="9">
        <v>45937</v>
      </c>
      <c r="N1089" s="62" t="s">
        <v>1478</v>
      </c>
      <c r="O1089" s="8">
        <v>162</v>
      </c>
      <c r="P1089" s="10">
        <v>0.78100000000000003</v>
      </c>
      <c r="Q1089" s="10" t="s">
        <v>51</v>
      </c>
      <c r="R1089" s="8" t="s">
        <v>51</v>
      </c>
      <c r="S1089" s="8" t="s">
        <v>8</v>
      </c>
      <c r="V1089" s="9"/>
      <c r="Z1089" s="9"/>
      <c r="AC1089" s="11" t="s">
        <v>85</v>
      </c>
      <c r="AD1089" s="11"/>
      <c r="AE1089" s="11" t="s">
        <v>1848</v>
      </c>
      <c r="AF1089" s="11"/>
      <c r="AG1089" s="11" t="s">
        <v>1677</v>
      </c>
    </row>
    <row r="1090" spans="4:33" ht="25.5" customHeight="1">
      <c r="D1090" s="8">
        <v>1078</v>
      </c>
      <c r="E1090" s="8" t="s">
        <v>41</v>
      </c>
      <c r="F1090" s="11">
        <v>1001557</v>
      </c>
      <c r="G1090" s="11">
        <v>1</v>
      </c>
      <c r="H1090" s="8" t="s">
        <v>142</v>
      </c>
      <c r="I1090" s="8">
        <v>1127</v>
      </c>
      <c r="J1090" s="8" t="s">
        <v>1430</v>
      </c>
      <c r="K1090" s="9">
        <v>45937</v>
      </c>
      <c r="L1090" s="8" t="s">
        <v>1478</v>
      </c>
      <c r="M1090" s="9">
        <v>45937</v>
      </c>
      <c r="N1090" s="62" t="s">
        <v>1478</v>
      </c>
      <c r="O1090" s="8">
        <v>163</v>
      </c>
      <c r="P1090" s="10">
        <v>0.72</v>
      </c>
      <c r="Q1090" s="10" t="s">
        <v>51</v>
      </c>
      <c r="R1090" s="8" t="s">
        <v>51</v>
      </c>
      <c r="S1090" s="8" t="s">
        <v>8</v>
      </c>
      <c r="V1090" s="9"/>
      <c r="Z1090" s="9"/>
      <c r="AC1090" s="11" t="s">
        <v>85</v>
      </c>
      <c r="AD1090" s="11"/>
      <c r="AE1090" s="11" t="s">
        <v>1848</v>
      </c>
      <c r="AF1090" s="11"/>
      <c r="AG1090" s="11"/>
    </row>
    <row r="1091" spans="4:33" ht="25.5" customHeight="1">
      <c r="D1091" s="8">
        <v>1079</v>
      </c>
      <c r="E1091" s="8" t="s">
        <v>41</v>
      </c>
      <c r="F1091" s="11">
        <v>1001558</v>
      </c>
      <c r="G1091" s="11">
        <v>1</v>
      </c>
      <c r="H1091" s="8" t="s">
        <v>1143</v>
      </c>
      <c r="I1091" s="8">
        <v>1128</v>
      </c>
      <c r="J1091" s="8" t="s">
        <v>1643</v>
      </c>
      <c r="K1091" s="9">
        <v>45937</v>
      </c>
      <c r="L1091" s="8" t="s">
        <v>1478</v>
      </c>
      <c r="M1091" s="9">
        <v>45937</v>
      </c>
      <c r="N1091" s="62" t="s">
        <v>1478</v>
      </c>
      <c r="O1091" s="8">
        <v>158</v>
      </c>
      <c r="P1091" s="10">
        <v>0.70299999999999996</v>
      </c>
      <c r="Q1091" s="10" t="s">
        <v>51</v>
      </c>
      <c r="R1091" s="8" t="s">
        <v>51</v>
      </c>
      <c r="S1091" s="8" t="s">
        <v>8</v>
      </c>
      <c r="V1091" s="9"/>
      <c r="Z1091" s="9"/>
      <c r="AC1091" s="11" t="s">
        <v>85</v>
      </c>
      <c r="AD1091" s="11"/>
      <c r="AE1091" s="11" t="s">
        <v>1848</v>
      </c>
      <c r="AF1091" s="11"/>
      <c r="AG1091" s="11"/>
    </row>
    <row r="1092" spans="4:33" ht="25.5" customHeight="1">
      <c r="D1092" s="8">
        <v>1080</v>
      </c>
      <c r="E1092" s="8" t="s">
        <v>41</v>
      </c>
      <c r="F1092" s="11">
        <v>1001559</v>
      </c>
      <c r="G1092" s="11">
        <v>1</v>
      </c>
      <c r="H1092" s="8" t="s">
        <v>1143</v>
      </c>
      <c r="I1092" s="8">
        <v>1128</v>
      </c>
      <c r="J1092" s="8" t="s">
        <v>1643</v>
      </c>
      <c r="K1092" s="9">
        <v>45937</v>
      </c>
      <c r="L1092" s="8" t="s">
        <v>1478</v>
      </c>
      <c r="M1092" s="9">
        <v>45937</v>
      </c>
      <c r="N1092" s="62" t="s">
        <v>1478</v>
      </c>
      <c r="O1092" s="8">
        <v>159</v>
      </c>
      <c r="P1092" s="10">
        <v>0.70899999999999996</v>
      </c>
      <c r="Q1092" s="10" t="s">
        <v>51</v>
      </c>
      <c r="R1092" s="8" t="s">
        <v>51</v>
      </c>
      <c r="S1092" s="8" t="s">
        <v>8</v>
      </c>
      <c r="V1092" s="9"/>
      <c r="Z1092" s="9"/>
      <c r="AC1092" s="11" t="s">
        <v>85</v>
      </c>
      <c r="AD1092" s="11"/>
      <c r="AE1092" s="11" t="s">
        <v>1848</v>
      </c>
      <c r="AF1092" s="11"/>
      <c r="AG1092" s="11"/>
    </row>
    <row r="1093" spans="4:33" ht="25.5" customHeight="1">
      <c r="D1093" s="8">
        <v>1081</v>
      </c>
      <c r="E1093" s="8" t="s">
        <v>41</v>
      </c>
      <c r="F1093" s="11">
        <v>1001560</v>
      </c>
      <c r="G1093" s="11">
        <v>1</v>
      </c>
      <c r="H1093" s="8" t="s">
        <v>1143</v>
      </c>
      <c r="I1093" s="8">
        <v>1128</v>
      </c>
      <c r="J1093" s="8" t="s">
        <v>1643</v>
      </c>
      <c r="K1093" s="9">
        <v>45937</v>
      </c>
      <c r="L1093" s="8" t="s">
        <v>1478</v>
      </c>
      <c r="M1093" s="9">
        <v>45937</v>
      </c>
      <c r="N1093" s="62" t="s">
        <v>1478</v>
      </c>
      <c r="O1093" s="8">
        <v>160</v>
      </c>
      <c r="P1093" s="10">
        <v>0.56999999999999995</v>
      </c>
      <c r="Q1093" s="10" t="s">
        <v>51</v>
      </c>
      <c r="R1093" s="8" t="s">
        <v>51</v>
      </c>
      <c r="S1093" s="8" t="s">
        <v>8</v>
      </c>
      <c r="V1093" s="9"/>
      <c r="Z1093" s="9"/>
      <c r="AC1093" s="11" t="s">
        <v>85</v>
      </c>
      <c r="AD1093" s="11"/>
      <c r="AE1093" s="11" t="s">
        <v>1848</v>
      </c>
      <c r="AF1093" s="11"/>
      <c r="AG1093" s="11"/>
    </row>
    <row r="1094" spans="4:33" ht="25.5" customHeight="1">
      <c r="D1094" s="8">
        <v>1082</v>
      </c>
      <c r="E1094" s="8" t="s">
        <v>41</v>
      </c>
      <c r="F1094" s="11">
        <v>1001561</v>
      </c>
      <c r="G1094" s="11">
        <v>1</v>
      </c>
      <c r="H1094" s="8" t="s">
        <v>222</v>
      </c>
      <c r="I1094" s="8">
        <v>1124</v>
      </c>
      <c r="J1094" s="8" t="s">
        <v>1427</v>
      </c>
      <c r="K1094" s="9">
        <v>45937</v>
      </c>
      <c r="L1094" s="8" t="s">
        <v>1478</v>
      </c>
      <c r="M1094" s="9">
        <v>45937</v>
      </c>
      <c r="N1094" s="62" t="s">
        <v>1478</v>
      </c>
      <c r="O1094" s="8">
        <v>164</v>
      </c>
      <c r="P1094" s="10">
        <v>0.621</v>
      </c>
      <c r="Q1094" s="10" t="s">
        <v>51</v>
      </c>
      <c r="R1094" s="8" t="s">
        <v>51</v>
      </c>
      <c r="S1094" s="8" t="s">
        <v>8</v>
      </c>
      <c r="V1094" s="9"/>
      <c r="Z1094" s="9"/>
      <c r="AC1094" s="11" t="s">
        <v>85</v>
      </c>
      <c r="AD1094" s="11"/>
      <c r="AE1094" s="11" t="s">
        <v>1848</v>
      </c>
      <c r="AF1094" s="11"/>
      <c r="AG1094" s="11"/>
    </row>
    <row r="1095" spans="4:33" ht="25.5" customHeight="1">
      <c r="D1095" s="8">
        <v>1083</v>
      </c>
      <c r="E1095" s="8" t="s">
        <v>41</v>
      </c>
      <c r="F1095" s="11">
        <v>1001562</v>
      </c>
      <c r="G1095" s="11">
        <v>1</v>
      </c>
      <c r="H1095" s="8" t="s">
        <v>222</v>
      </c>
      <c r="I1095" s="8">
        <v>1124</v>
      </c>
      <c r="J1095" s="8" t="s">
        <v>1427</v>
      </c>
      <c r="K1095" s="9">
        <v>45937</v>
      </c>
      <c r="L1095" s="8" t="s">
        <v>1478</v>
      </c>
      <c r="M1095" s="9">
        <v>45937</v>
      </c>
      <c r="N1095" s="62" t="s">
        <v>1478</v>
      </c>
      <c r="O1095" s="8">
        <v>165</v>
      </c>
      <c r="P1095" s="10">
        <v>0.54100000000000004</v>
      </c>
      <c r="Q1095" s="10" t="s">
        <v>51</v>
      </c>
      <c r="R1095" s="8" t="s">
        <v>51</v>
      </c>
      <c r="S1095" s="8" t="s">
        <v>8</v>
      </c>
      <c r="V1095" s="9"/>
      <c r="Z1095" s="9"/>
      <c r="AC1095" s="11" t="s">
        <v>85</v>
      </c>
      <c r="AD1095" s="11"/>
      <c r="AE1095" s="11" t="s">
        <v>1848</v>
      </c>
      <c r="AF1095" s="11"/>
      <c r="AG1095" s="11"/>
    </row>
    <row r="1096" spans="4:33" ht="25.5" customHeight="1">
      <c r="D1096" s="8">
        <v>1084</v>
      </c>
      <c r="E1096" s="8" t="s">
        <v>41</v>
      </c>
      <c r="F1096" s="11">
        <v>1001563</v>
      </c>
      <c r="G1096" s="11">
        <v>1</v>
      </c>
      <c r="H1096" s="8" t="s">
        <v>222</v>
      </c>
      <c r="I1096" s="8">
        <v>1124</v>
      </c>
      <c r="J1096" s="8" t="s">
        <v>1427</v>
      </c>
      <c r="K1096" s="9">
        <v>45937</v>
      </c>
      <c r="L1096" s="8" t="s">
        <v>1478</v>
      </c>
      <c r="M1096" s="9">
        <v>45937</v>
      </c>
      <c r="N1096" s="62" t="s">
        <v>1478</v>
      </c>
      <c r="O1096" s="8">
        <v>166</v>
      </c>
      <c r="P1096" s="10">
        <v>0.501</v>
      </c>
      <c r="Q1096" s="10" t="s">
        <v>51</v>
      </c>
      <c r="R1096" s="8" t="s">
        <v>51</v>
      </c>
      <c r="S1096" s="8" t="s">
        <v>8</v>
      </c>
      <c r="V1096" s="9"/>
      <c r="Z1096" s="9"/>
      <c r="AC1096" s="11" t="s">
        <v>85</v>
      </c>
      <c r="AD1096" s="11"/>
      <c r="AE1096" s="11" t="s">
        <v>1848</v>
      </c>
      <c r="AF1096" s="11"/>
      <c r="AG1096" s="11"/>
    </row>
    <row r="1097" spans="4:33" ht="25.5" customHeight="1">
      <c r="D1097" s="8">
        <v>1085</v>
      </c>
      <c r="E1097" s="8" t="s">
        <v>41</v>
      </c>
      <c r="F1097" s="11">
        <v>1001564</v>
      </c>
      <c r="G1097" s="11">
        <v>1</v>
      </c>
      <c r="H1097" s="8" t="s">
        <v>140</v>
      </c>
      <c r="I1097" s="8">
        <v>1125</v>
      </c>
      <c r="J1097" s="8" t="s">
        <v>1428</v>
      </c>
      <c r="K1097" s="9">
        <v>45938</v>
      </c>
      <c r="L1097" s="8" t="s">
        <v>1478</v>
      </c>
      <c r="M1097" s="9">
        <v>45938</v>
      </c>
      <c r="N1097" s="62" t="s">
        <v>1478</v>
      </c>
      <c r="O1097" s="8">
        <v>163</v>
      </c>
      <c r="P1097" s="10">
        <v>2.2639999999999998</v>
      </c>
      <c r="Q1097" s="10" t="s">
        <v>51</v>
      </c>
      <c r="R1097" s="8" t="s">
        <v>51</v>
      </c>
      <c r="S1097" s="8" t="s">
        <v>8</v>
      </c>
      <c r="V1097" s="9"/>
      <c r="Z1097" s="9"/>
      <c r="AC1097" s="11" t="s">
        <v>85</v>
      </c>
      <c r="AD1097" s="11"/>
      <c r="AE1097" s="11" t="s">
        <v>1848</v>
      </c>
      <c r="AF1097" s="11"/>
      <c r="AG1097" s="11"/>
    </row>
    <row r="1098" spans="4:33" ht="25.5" customHeight="1">
      <c r="D1098" s="8">
        <v>1086</v>
      </c>
      <c r="E1098" s="8" t="s">
        <v>41</v>
      </c>
      <c r="F1098" s="11">
        <v>1001565</v>
      </c>
      <c r="G1098" s="11">
        <v>1</v>
      </c>
      <c r="H1098" s="8" t="s">
        <v>140</v>
      </c>
      <c r="I1098" s="8">
        <v>1125</v>
      </c>
      <c r="J1098" s="8" t="s">
        <v>1428</v>
      </c>
      <c r="K1098" s="9">
        <v>45938</v>
      </c>
      <c r="L1098" s="8" t="s">
        <v>1478</v>
      </c>
      <c r="M1098" s="9">
        <v>45938</v>
      </c>
      <c r="N1098" s="62" t="s">
        <v>1478</v>
      </c>
      <c r="O1098" s="8">
        <v>164</v>
      </c>
      <c r="P1098" s="10">
        <v>1.9359999999999999</v>
      </c>
      <c r="Q1098" s="10" t="s">
        <v>51</v>
      </c>
      <c r="R1098" s="8" t="s">
        <v>51</v>
      </c>
      <c r="S1098" s="8" t="s">
        <v>8</v>
      </c>
      <c r="V1098" s="9"/>
      <c r="Z1098" s="9"/>
      <c r="AC1098" s="11" t="s">
        <v>85</v>
      </c>
      <c r="AD1098" s="11"/>
      <c r="AE1098" s="11" t="s">
        <v>1848</v>
      </c>
      <c r="AF1098" s="11"/>
      <c r="AG1098" s="11"/>
    </row>
    <row r="1099" spans="4:33" ht="25.5" customHeight="1">
      <c r="D1099" s="8">
        <v>1087</v>
      </c>
      <c r="E1099" s="8" t="s">
        <v>41</v>
      </c>
      <c r="F1099" s="11">
        <v>1001566</v>
      </c>
      <c r="G1099" s="11">
        <v>1</v>
      </c>
      <c r="H1099" s="8" t="s">
        <v>140</v>
      </c>
      <c r="I1099" s="8">
        <v>1125</v>
      </c>
      <c r="J1099" s="8" t="s">
        <v>1428</v>
      </c>
      <c r="K1099" s="9">
        <v>45938</v>
      </c>
      <c r="L1099" s="8" t="s">
        <v>1478</v>
      </c>
      <c r="M1099" s="9">
        <v>45938</v>
      </c>
      <c r="N1099" s="62" t="s">
        <v>1478</v>
      </c>
      <c r="O1099" s="8">
        <v>164</v>
      </c>
      <c r="P1099" s="10">
        <v>1.6080000000000001</v>
      </c>
      <c r="Q1099" s="10" t="s">
        <v>51</v>
      </c>
      <c r="R1099" s="8" t="s">
        <v>51</v>
      </c>
      <c r="S1099" s="8" t="s">
        <v>8</v>
      </c>
      <c r="V1099" s="9"/>
      <c r="Z1099" s="9"/>
      <c r="AC1099" s="11" t="s">
        <v>85</v>
      </c>
      <c r="AD1099" s="11"/>
      <c r="AE1099" s="11" t="s">
        <v>1848</v>
      </c>
      <c r="AF1099" s="11"/>
      <c r="AG1099" s="11"/>
    </row>
    <row r="1100" spans="4:33" ht="25.5" customHeight="1">
      <c r="D1100" s="8">
        <v>1088</v>
      </c>
      <c r="E1100" s="8" t="s">
        <v>41</v>
      </c>
      <c r="F1100" s="11">
        <v>1001567</v>
      </c>
      <c r="G1100" s="11">
        <v>1</v>
      </c>
      <c r="H1100" s="8" t="s">
        <v>141</v>
      </c>
      <c r="I1100" s="8">
        <v>1126</v>
      </c>
      <c r="J1100" s="8" t="s">
        <v>1429</v>
      </c>
      <c r="K1100" s="9">
        <v>45938</v>
      </c>
      <c r="L1100" s="8" t="s">
        <v>1478</v>
      </c>
      <c r="M1100" s="9">
        <v>45938</v>
      </c>
      <c r="N1100" s="62" t="s">
        <v>1478</v>
      </c>
      <c r="O1100" s="8">
        <v>162</v>
      </c>
      <c r="P1100" s="10">
        <v>1.355</v>
      </c>
      <c r="Q1100" s="10" t="s">
        <v>51</v>
      </c>
      <c r="R1100" s="8" t="s">
        <v>51</v>
      </c>
      <c r="S1100" s="8" t="s">
        <v>8</v>
      </c>
      <c r="V1100" s="9"/>
      <c r="Z1100" s="9"/>
      <c r="AC1100" s="11" t="s">
        <v>85</v>
      </c>
      <c r="AD1100" s="11"/>
      <c r="AE1100" s="11" t="s">
        <v>1848</v>
      </c>
      <c r="AF1100" s="11"/>
      <c r="AG1100" s="11"/>
    </row>
    <row r="1101" spans="4:33" ht="25.5" customHeight="1">
      <c r="D1101" s="8">
        <v>1089</v>
      </c>
      <c r="E1101" s="8" t="s">
        <v>41</v>
      </c>
      <c r="F1101" s="11">
        <v>1001568</v>
      </c>
      <c r="G1101" s="11">
        <v>1</v>
      </c>
      <c r="H1101" s="8" t="s">
        <v>141</v>
      </c>
      <c r="I1101" s="8">
        <v>1126</v>
      </c>
      <c r="J1101" s="8" t="s">
        <v>1429</v>
      </c>
      <c r="K1101" s="9">
        <v>45938</v>
      </c>
      <c r="L1101" s="8" t="s">
        <v>1478</v>
      </c>
      <c r="M1101" s="9">
        <v>45938</v>
      </c>
      <c r="N1101" s="62" t="s">
        <v>1478</v>
      </c>
      <c r="O1101" s="8">
        <v>163</v>
      </c>
      <c r="P1101" s="10">
        <v>1.1160000000000001</v>
      </c>
      <c r="Q1101" s="10" t="s">
        <v>51</v>
      </c>
      <c r="R1101" s="8" t="s">
        <v>51</v>
      </c>
      <c r="S1101" s="8" t="s">
        <v>8</v>
      </c>
      <c r="V1101" s="9"/>
      <c r="Z1101" s="9"/>
      <c r="AC1101" s="11" t="s">
        <v>85</v>
      </c>
      <c r="AD1101" s="11"/>
      <c r="AE1101" s="11" t="s">
        <v>1848</v>
      </c>
      <c r="AF1101" s="11"/>
      <c r="AG1101" s="11"/>
    </row>
    <row r="1102" spans="4:33" ht="25.5" customHeight="1">
      <c r="D1102" s="8">
        <v>1090</v>
      </c>
      <c r="E1102" s="8" t="s">
        <v>41</v>
      </c>
      <c r="F1102" s="11">
        <v>1001569</v>
      </c>
      <c r="G1102" s="11">
        <v>1</v>
      </c>
      <c r="H1102" s="8" t="s">
        <v>141</v>
      </c>
      <c r="I1102" s="8">
        <v>1126</v>
      </c>
      <c r="J1102" s="8" t="s">
        <v>1429</v>
      </c>
      <c r="K1102" s="9">
        <v>45938</v>
      </c>
      <c r="L1102" s="8" t="s">
        <v>1478</v>
      </c>
      <c r="M1102" s="9">
        <v>45938</v>
      </c>
      <c r="N1102" s="62" t="s">
        <v>1478</v>
      </c>
      <c r="O1102" s="8">
        <v>163</v>
      </c>
      <c r="P1102" s="10">
        <v>1.3440000000000001</v>
      </c>
      <c r="Q1102" s="10" t="s">
        <v>51</v>
      </c>
      <c r="R1102" s="8" t="s">
        <v>51</v>
      </c>
      <c r="S1102" s="8" t="s">
        <v>8</v>
      </c>
      <c r="V1102" s="9"/>
      <c r="Z1102" s="9"/>
      <c r="AC1102" s="11" t="s">
        <v>85</v>
      </c>
      <c r="AD1102" s="11"/>
      <c r="AE1102" s="11" t="s">
        <v>1848</v>
      </c>
      <c r="AF1102" s="11"/>
      <c r="AG1102" s="11"/>
    </row>
    <row r="1103" spans="4:33" ht="25.5" customHeight="1">
      <c r="D1103" s="8">
        <v>1091</v>
      </c>
      <c r="E1103" s="8" t="s">
        <v>41</v>
      </c>
      <c r="F1103" s="11">
        <v>1001570</v>
      </c>
      <c r="G1103" s="11">
        <v>1</v>
      </c>
      <c r="H1103" s="8" t="s">
        <v>142</v>
      </c>
      <c r="I1103" s="8">
        <v>1127</v>
      </c>
      <c r="J1103" s="8" t="s">
        <v>1430</v>
      </c>
      <c r="K1103" s="9">
        <v>45938</v>
      </c>
      <c r="L1103" s="8" t="s">
        <v>1478</v>
      </c>
      <c r="M1103" s="9">
        <v>45938</v>
      </c>
      <c r="N1103" s="62" t="s">
        <v>1478</v>
      </c>
      <c r="O1103" s="8">
        <v>161</v>
      </c>
      <c r="P1103" s="10">
        <v>1.1479999999999999</v>
      </c>
      <c r="Q1103" s="10" t="s">
        <v>51</v>
      </c>
      <c r="R1103" s="8" t="s">
        <v>51</v>
      </c>
      <c r="S1103" s="8" t="s">
        <v>8</v>
      </c>
      <c r="V1103" s="9"/>
      <c r="Z1103" s="9"/>
      <c r="AC1103" s="11" t="s">
        <v>85</v>
      </c>
      <c r="AD1103" s="11"/>
      <c r="AE1103" s="11" t="s">
        <v>1848</v>
      </c>
      <c r="AF1103" s="11"/>
      <c r="AG1103" s="11"/>
    </row>
    <row r="1104" spans="4:33" ht="25.5" customHeight="1">
      <c r="D1104" s="8">
        <v>1092</v>
      </c>
      <c r="E1104" s="8" t="s">
        <v>41</v>
      </c>
      <c r="F1104" s="11">
        <v>1001571</v>
      </c>
      <c r="G1104" s="11">
        <v>1</v>
      </c>
      <c r="H1104" s="8" t="s">
        <v>142</v>
      </c>
      <c r="I1104" s="8">
        <v>1127</v>
      </c>
      <c r="J1104" s="8" t="s">
        <v>1430</v>
      </c>
      <c r="K1104" s="9">
        <v>45938</v>
      </c>
      <c r="L1104" s="8" t="s">
        <v>1478</v>
      </c>
      <c r="M1104" s="9">
        <v>45938</v>
      </c>
      <c r="N1104" s="62" t="s">
        <v>1478</v>
      </c>
      <c r="O1104" s="8">
        <v>162</v>
      </c>
      <c r="P1104" s="10">
        <v>1.0760000000000001</v>
      </c>
      <c r="Q1104" s="10" t="s">
        <v>51</v>
      </c>
      <c r="R1104" s="8" t="s">
        <v>51</v>
      </c>
      <c r="S1104" s="8" t="s">
        <v>8</v>
      </c>
      <c r="V1104" s="9"/>
      <c r="Z1104" s="9"/>
      <c r="AC1104" s="11" t="s">
        <v>85</v>
      </c>
      <c r="AD1104" s="11"/>
      <c r="AE1104" s="11" t="s">
        <v>1848</v>
      </c>
      <c r="AF1104" s="11"/>
      <c r="AG1104" s="11"/>
    </row>
    <row r="1105" spans="4:33" ht="25.5" customHeight="1">
      <c r="D1105" s="8">
        <v>1093</v>
      </c>
      <c r="E1105" s="8" t="s">
        <v>41</v>
      </c>
      <c r="F1105" s="11">
        <v>1001572</v>
      </c>
      <c r="G1105" s="11">
        <v>1</v>
      </c>
      <c r="H1105" s="8" t="s">
        <v>142</v>
      </c>
      <c r="I1105" s="8">
        <v>1127</v>
      </c>
      <c r="J1105" s="8" t="s">
        <v>1430</v>
      </c>
      <c r="K1105" s="9">
        <v>45938</v>
      </c>
      <c r="L1105" s="8" t="s">
        <v>1478</v>
      </c>
      <c r="M1105" s="9">
        <v>45938</v>
      </c>
      <c r="N1105" s="62" t="s">
        <v>1478</v>
      </c>
      <c r="O1105" s="8">
        <v>163</v>
      </c>
      <c r="P1105" s="10">
        <v>0.83199999999999996</v>
      </c>
      <c r="Q1105" s="10" t="s">
        <v>51</v>
      </c>
      <c r="R1105" s="8" t="s">
        <v>51</v>
      </c>
      <c r="S1105" s="8" t="s">
        <v>8</v>
      </c>
      <c r="V1105" s="9"/>
      <c r="Z1105" s="9"/>
      <c r="AC1105" s="11" t="s">
        <v>85</v>
      </c>
      <c r="AD1105" s="11"/>
      <c r="AE1105" s="11" t="s">
        <v>1848</v>
      </c>
      <c r="AF1105" s="11"/>
      <c r="AG1105" s="11"/>
    </row>
    <row r="1106" spans="4:33" ht="25.5" customHeight="1">
      <c r="D1106" s="8">
        <v>1094</v>
      </c>
      <c r="E1106" s="8" t="s">
        <v>41</v>
      </c>
      <c r="F1106" s="11">
        <v>1001573</v>
      </c>
      <c r="G1106" s="11">
        <v>1</v>
      </c>
      <c r="H1106" s="8" t="s">
        <v>1143</v>
      </c>
      <c r="I1106" s="8">
        <v>1128</v>
      </c>
      <c r="J1106" s="8" t="s">
        <v>1643</v>
      </c>
      <c r="K1106" s="9">
        <v>45938</v>
      </c>
      <c r="L1106" s="8" t="s">
        <v>1478</v>
      </c>
      <c r="M1106" s="9">
        <v>45938</v>
      </c>
      <c r="N1106" s="62" t="s">
        <v>1478</v>
      </c>
      <c r="O1106" s="8">
        <v>158</v>
      </c>
      <c r="P1106" s="10">
        <v>1.5720000000000001</v>
      </c>
      <c r="Q1106" s="10" t="s">
        <v>51</v>
      </c>
      <c r="R1106" s="8" t="s">
        <v>51</v>
      </c>
      <c r="S1106" s="8" t="s">
        <v>8</v>
      </c>
      <c r="V1106" s="9"/>
      <c r="Z1106" s="9"/>
      <c r="AC1106" s="11" t="s">
        <v>85</v>
      </c>
      <c r="AD1106" s="11"/>
      <c r="AE1106" s="11" t="s">
        <v>1848</v>
      </c>
      <c r="AF1106" s="11"/>
      <c r="AG1106" s="11"/>
    </row>
    <row r="1107" spans="4:33" ht="25.5" customHeight="1">
      <c r="D1107" s="8">
        <v>1095</v>
      </c>
      <c r="E1107" s="8" t="s">
        <v>41</v>
      </c>
      <c r="F1107" s="11">
        <v>1001574</v>
      </c>
      <c r="G1107" s="11">
        <v>1</v>
      </c>
      <c r="H1107" s="8" t="s">
        <v>1143</v>
      </c>
      <c r="I1107" s="8">
        <v>1128</v>
      </c>
      <c r="J1107" s="8" t="s">
        <v>1643</v>
      </c>
      <c r="K1107" s="9">
        <v>45938</v>
      </c>
      <c r="L1107" s="8" t="s">
        <v>1478</v>
      </c>
      <c r="M1107" s="9">
        <v>45938</v>
      </c>
      <c r="N1107" s="62" t="s">
        <v>1478</v>
      </c>
      <c r="O1107" s="8">
        <v>159</v>
      </c>
      <c r="P1107" s="10">
        <v>1.3129999999999999</v>
      </c>
      <c r="Q1107" s="10" t="s">
        <v>51</v>
      </c>
      <c r="R1107" s="8" t="s">
        <v>51</v>
      </c>
      <c r="S1107" s="8" t="s">
        <v>8</v>
      </c>
      <c r="V1107" s="9"/>
      <c r="Z1107" s="9"/>
      <c r="AC1107" s="11" t="s">
        <v>85</v>
      </c>
      <c r="AD1107" s="11"/>
      <c r="AE1107" s="11" t="s">
        <v>1848</v>
      </c>
      <c r="AF1107" s="11"/>
      <c r="AG1107" s="11"/>
    </row>
    <row r="1108" spans="4:33" ht="25.5" customHeight="1">
      <c r="D1108" s="8">
        <v>1096</v>
      </c>
      <c r="E1108" s="8" t="s">
        <v>41</v>
      </c>
      <c r="F1108" s="11">
        <v>1001575</v>
      </c>
      <c r="G1108" s="11">
        <v>1</v>
      </c>
      <c r="H1108" s="8" t="s">
        <v>1143</v>
      </c>
      <c r="I1108" s="8">
        <v>1128</v>
      </c>
      <c r="J1108" s="8" t="s">
        <v>1643</v>
      </c>
      <c r="K1108" s="9">
        <v>45938</v>
      </c>
      <c r="L1108" s="8" t="s">
        <v>1478</v>
      </c>
      <c r="M1108" s="9">
        <v>45938</v>
      </c>
      <c r="N1108" s="62" t="s">
        <v>1478</v>
      </c>
      <c r="O1108" s="8">
        <v>159</v>
      </c>
      <c r="P1108" s="10">
        <v>1.135</v>
      </c>
      <c r="Q1108" s="10" t="s">
        <v>51</v>
      </c>
      <c r="R1108" s="8" t="s">
        <v>51</v>
      </c>
      <c r="S1108" s="8" t="s">
        <v>8</v>
      </c>
      <c r="V1108" s="9"/>
      <c r="Z1108" s="9"/>
      <c r="AC1108" s="11" t="s">
        <v>85</v>
      </c>
      <c r="AD1108" s="11"/>
      <c r="AE1108" s="11" t="s">
        <v>1848</v>
      </c>
      <c r="AF1108" s="11"/>
      <c r="AG1108" s="11"/>
    </row>
    <row r="1109" spans="4:33" ht="25.5" customHeight="1">
      <c r="D1109" s="8">
        <v>1097</v>
      </c>
      <c r="E1109" s="8" t="s">
        <v>41</v>
      </c>
      <c r="F1109" s="11">
        <v>1001576</v>
      </c>
      <c r="G1109" s="11">
        <v>1</v>
      </c>
      <c r="H1109" s="8" t="s">
        <v>222</v>
      </c>
      <c r="I1109" s="8">
        <v>1124</v>
      </c>
      <c r="J1109" s="8" t="s">
        <v>1427</v>
      </c>
      <c r="K1109" s="9">
        <v>45938</v>
      </c>
      <c r="L1109" s="8" t="s">
        <v>1478</v>
      </c>
      <c r="M1109" s="9">
        <v>45938</v>
      </c>
      <c r="N1109" s="62" t="s">
        <v>1478</v>
      </c>
      <c r="O1109" s="8">
        <v>163</v>
      </c>
      <c r="P1109" s="10">
        <v>1.222</v>
      </c>
      <c r="Q1109" s="10" t="s">
        <v>51</v>
      </c>
      <c r="R1109" s="8" t="s">
        <v>51</v>
      </c>
      <c r="S1109" s="8" t="s">
        <v>8</v>
      </c>
      <c r="V1109" s="9"/>
      <c r="Z1109" s="9"/>
      <c r="AC1109" s="11" t="s">
        <v>85</v>
      </c>
      <c r="AD1109" s="11"/>
      <c r="AE1109" s="11" t="s">
        <v>1848</v>
      </c>
      <c r="AF1109" s="11"/>
      <c r="AG1109" s="11" t="s">
        <v>1677</v>
      </c>
    </row>
    <row r="1110" spans="4:33" ht="25.5" customHeight="1">
      <c r="D1110" s="8">
        <v>1098</v>
      </c>
      <c r="E1110" s="8" t="s">
        <v>41</v>
      </c>
      <c r="F1110" s="11">
        <v>1001577</v>
      </c>
      <c r="G1110" s="11">
        <v>1</v>
      </c>
      <c r="H1110" s="8" t="s">
        <v>222</v>
      </c>
      <c r="I1110" s="8">
        <v>1124</v>
      </c>
      <c r="J1110" s="8" t="s">
        <v>1427</v>
      </c>
      <c r="K1110" s="9">
        <v>45938</v>
      </c>
      <c r="L1110" s="8" t="s">
        <v>1478</v>
      </c>
      <c r="M1110" s="9">
        <v>45938</v>
      </c>
      <c r="N1110" s="62" t="s">
        <v>1478</v>
      </c>
      <c r="O1110" s="8">
        <v>164</v>
      </c>
      <c r="P1110" s="10">
        <v>1.08</v>
      </c>
      <c r="Q1110" s="10" t="s">
        <v>51</v>
      </c>
      <c r="R1110" s="8" t="s">
        <v>51</v>
      </c>
      <c r="S1110" s="8" t="s">
        <v>8</v>
      </c>
      <c r="V1110" s="9"/>
      <c r="Z1110" s="9"/>
      <c r="AC1110" s="11" t="s">
        <v>85</v>
      </c>
      <c r="AD1110" s="11"/>
      <c r="AE1110" s="11" t="s">
        <v>1848</v>
      </c>
      <c r="AF1110" s="11"/>
      <c r="AG1110" s="11"/>
    </row>
    <row r="1111" spans="4:33" ht="25.5" customHeight="1">
      <c r="D1111" s="8">
        <v>1099</v>
      </c>
      <c r="E1111" s="8" t="s">
        <v>41</v>
      </c>
      <c r="F1111" s="11">
        <v>1001578</v>
      </c>
      <c r="G1111" s="11">
        <v>1</v>
      </c>
      <c r="H1111" s="8" t="s">
        <v>222</v>
      </c>
      <c r="I1111" s="8">
        <v>1124</v>
      </c>
      <c r="J1111" s="8" t="s">
        <v>1427</v>
      </c>
      <c r="K1111" s="9">
        <v>45938</v>
      </c>
      <c r="L1111" s="8" t="s">
        <v>1478</v>
      </c>
      <c r="M1111" s="9">
        <v>45938</v>
      </c>
      <c r="N1111" s="62" t="s">
        <v>1478</v>
      </c>
      <c r="O1111" s="8">
        <v>165</v>
      </c>
      <c r="P1111" s="10">
        <v>0.94299999999999995</v>
      </c>
      <c r="Q1111" s="10" t="s">
        <v>51</v>
      </c>
      <c r="R1111" s="8" t="s">
        <v>51</v>
      </c>
      <c r="S1111" s="8" t="s">
        <v>8</v>
      </c>
      <c r="V1111" s="9"/>
      <c r="Z1111" s="9"/>
      <c r="AC1111" s="11" t="s">
        <v>85</v>
      </c>
      <c r="AD1111" s="11"/>
      <c r="AE1111" s="11" t="s">
        <v>1848</v>
      </c>
      <c r="AF1111" s="11"/>
      <c r="AG1111" s="11"/>
    </row>
    <row r="1112" spans="4:33" ht="25.5" customHeight="1">
      <c r="D1112" s="8">
        <v>1100</v>
      </c>
      <c r="E1112" s="8" t="s">
        <v>41</v>
      </c>
      <c r="F1112" s="11">
        <v>1001579</v>
      </c>
      <c r="G1112" s="11">
        <v>1</v>
      </c>
      <c r="H1112" s="8" t="s">
        <v>140</v>
      </c>
      <c r="I1112" s="8">
        <v>1125</v>
      </c>
      <c r="J1112" s="8" t="s">
        <v>1428</v>
      </c>
      <c r="K1112" s="9">
        <v>45939</v>
      </c>
      <c r="L1112" s="8" t="s">
        <v>1478</v>
      </c>
      <c r="M1112" s="9">
        <v>45939</v>
      </c>
      <c r="N1112" s="62" t="s">
        <v>1478</v>
      </c>
      <c r="O1112" s="8">
        <v>163</v>
      </c>
      <c r="P1112" s="10">
        <v>1.0089999999999999</v>
      </c>
      <c r="Q1112" s="10" t="s">
        <v>51</v>
      </c>
      <c r="R1112" s="8" t="s">
        <v>51</v>
      </c>
      <c r="S1112" s="8" t="s">
        <v>8</v>
      </c>
      <c r="V1112" s="9"/>
      <c r="Z1112" s="9"/>
      <c r="AC1112" s="11" t="s">
        <v>85</v>
      </c>
      <c r="AD1112" s="11"/>
      <c r="AE1112" s="11" t="s">
        <v>1848</v>
      </c>
      <c r="AF1112" s="11"/>
      <c r="AG1112" s="11"/>
    </row>
    <row r="1113" spans="4:33" ht="25.5" customHeight="1">
      <c r="D1113" s="8">
        <v>1101</v>
      </c>
      <c r="E1113" s="8" t="s">
        <v>41</v>
      </c>
      <c r="F1113" s="11">
        <v>1001580</v>
      </c>
      <c r="G1113" s="11">
        <v>1</v>
      </c>
      <c r="H1113" s="8" t="s">
        <v>140</v>
      </c>
      <c r="I1113" s="8">
        <v>1125</v>
      </c>
      <c r="J1113" s="8" t="s">
        <v>1428</v>
      </c>
      <c r="K1113" s="9">
        <v>45939</v>
      </c>
      <c r="L1113" s="8" t="s">
        <v>1478</v>
      </c>
      <c r="M1113" s="9">
        <v>45939</v>
      </c>
      <c r="N1113" s="62" t="s">
        <v>1478</v>
      </c>
      <c r="O1113" s="8">
        <v>164</v>
      </c>
      <c r="P1113" s="10">
        <v>1.0109999999999999</v>
      </c>
      <c r="Q1113" s="10" t="s">
        <v>51</v>
      </c>
      <c r="R1113" s="8" t="s">
        <v>51</v>
      </c>
      <c r="S1113" s="8" t="s">
        <v>8</v>
      </c>
      <c r="V1113" s="9"/>
      <c r="Z1113" s="9"/>
      <c r="AC1113" s="11" t="s">
        <v>85</v>
      </c>
      <c r="AD1113" s="11"/>
      <c r="AE1113" s="11" t="s">
        <v>1848</v>
      </c>
      <c r="AF1113" s="11"/>
      <c r="AG1113" s="11"/>
    </row>
    <row r="1114" spans="4:33" ht="25.5" customHeight="1">
      <c r="D1114" s="8">
        <v>1102</v>
      </c>
      <c r="E1114" s="8" t="s">
        <v>41</v>
      </c>
      <c r="F1114" s="11">
        <v>1001581</v>
      </c>
      <c r="G1114" s="11">
        <v>1</v>
      </c>
      <c r="H1114" s="8" t="s">
        <v>140</v>
      </c>
      <c r="I1114" s="8">
        <v>1125</v>
      </c>
      <c r="J1114" s="8" t="s">
        <v>1428</v>
      </c>
      <c r="K1114" s="9">
        <v>45939</v>
      </c>
      <c r="L1114" s="8" t="s">
        <v>1478</v>
      </c>
      <c r="M1114" s="9">
        <v>45939</v>
      </c>
      <c r="N1114" s="62" t="s">
        <v>1478</v>
      </c>
      <c r="O1114" s="8">
        <v>164</v>
      </c>
      <c r="P1114" s="10">
        <v>0.84299999999999997</v>
      </c>
      <c r="Q1114" s="10" t="s">
        <v>51</v>
      </c>
      <c r="R1114" s="8" t="s">
        <v>51</v>
      </c>
      <c r="S1114" s="8" t="s">
        <v>8</v>
      </c>
      <c r="V1114" s="9"/>
      <c r="Z1114" s="9"/>
      <c r="AC1114" s="11" t="s">
        <v>85</v>
      </c>
      <c r="AD1114" s="11"/>
      <c r="AE1114" s="11" t="s">
        <v>1848</v>
      </c>
      <c r="AF1114" s="11"/>
      <c r="AG1114" s="11"/>
    </row>
    <row r="1115" spans="4:33" ht="25.5" customHeight="1">
      <c r="D1115" s="8">
        <v>1103</v>
      </c>
      <c r="E1115" s="8" t="s">
        <v>41</v>
      </c>
      <c r="F1115" s="11">
        <v>1001582</v>
      </c>
      <c r="G1115" s="11">
        <v>1</v>
      </c>
      <c r="H1115" s="8" t="s">
        <v>141</v>
      </c>
      <c r="I1115" s="8">
        <v>1126</v>
      </c>
      <c r="J1115" s="8" t="s">
        <v>1429</v>
      </c>
      <c r="K1115" s="9">
        <v>45939</v>
      </c>
      <c r="L1115" s="8" t="s">
        <v>1478</v>
      </c>
      <c r="M1115" s="9">
        <v>45939</v>
      </c>
      <c r="N1115" s="62" t="s">
        <v>1478</v>
      </c>
      <c r="O1115" s="8">
        <v>162</v>
      </c>
      <c r="P1115" s="10">
        <v>0.92400000000000004</v>
      </c>
      <c r="Q1115" s="10" t="s">
        <v>51</v>
      </c>
      <c r="R1115" s="8" t="s">
        <v>51</v>
      </c>
      <c r="S1115" s="8" t="s">
        <v>8</v>
      </c>
      <c r="V1115" s="9"/>
      <c r="Z1115" s="9"/>
      <c r="AC1115" s="11" t="s">
        <v>85</v>
      </c>
      <c r="AD1115" s="11"/>
      <c r="AE1115" s="11" t="s">
        <v>1848</v>
      </c>
      <c r="AF1115" s="11"/>
      <c r="AG1115" s="11"/>
    </row>
    <row r="1116" spans="4:33" ht="25.5" customHeight="1">
      <c r="D1116" s="8">
        <v>1104</v>
      </c>
      <c r="E1116" s="8" t="s">
        <v>41</v>
      </c>
      <c r="F1116" s="11">
        <v>1001583</v>
      </c>
      <c r="G1116" s="11">
        <v>1</v>
      </c>
      <c r="H1116" s="8" t="s">
        <v>141</v>
      </c>
      <c r="I1116" s="8">
        <v>1126</v>
      </c>
      <c r="J1116" s="8" t="s">
        <v>1429</v>
      </c>
      <c r="K1116" s="9">
        <v>45939</v>
      </c>
      <c r="L1116" s="8" t="s">
        <v>1478</v>
      </c>
      <c r="M1116" s="9">
        <v>45939</v>
      </c>
      <c r="N1116" s="62" t="s">
        <v>1478</v>
      </c>
      <c r="O1116" s="8">
        <v>162</v>
      </c>
      <c r="P1116" s="10">
        <v>0.876</v>
      </c>
      <c r="Q1116" s="10" t="s">
        <v>51</v>
      </c>
      <c r="R1116" s="8" t="s">
        <v>51</v>
      </c>
      <c r="S1116" s="8" t="s">
        <v>8</v>
      </c>
      <c r="V1116" s="9"/>
      <c r="Z1116" s="9"/>
      <c r="AC1116" s="11" t="s">
        <v>85</v>
      </c>
      <c r="AD1116" s="11"/>
      <c r="AE1116" s="11" t="s">
        <v>1848</v>
      </c>
      <c r="AF1116" s="11"/>
      <c r="AG1116" s="11"/>
    </row>
    <row r="1117" spans="4:33" ht="25.5" customHeight="1">
      <c r="D1117" s="8">
        <v>1105</v>
      </c>
      <c r="E1117" s="8" t="s">
        <v>41</v>
      </c>
      <c r="F1117" s="11">
        <v>1001584</v>
      </c>
      <c r="G1117" s="11">
        <v>1</v>
      </c>
      <c r="H1117" s="8" t="s">
        <v>141</v>
      </c>
      <c r="I1117" s="8">
        <v>1126</v>
      </c>
      <c r="J1117" s="8" t="s">
        <v>1429</v>
      </c>
      <c r="K1117" s="9">
        <v>45939</v>
      </c>
      <c r="L1117" s="8" t="s">
        <v>1478</v>
      </c>
      <c r="M1117" s="9">
        <v>45939</v>
      </c>
      <c r="N1117" s="62" t="s">
        <v>1478</v>
      </c>
      <c r="O1117" s="8">
        <v>163</v>
      </c>
      <c r="P1117" s="10">
        <v>0.92900000000000005</v>
      </c>
      <c r="Q1117" s="10" t="s">
        <v>51</v>
      </c>
      <c r="R1117" s="8" t="s">
        <v>51</v>
      </c>
      <c r="S1117" s="8" t="s">
        <v>8</v>
      </c>
      <c r="V1117" s="9"/>
      <c r="Z1117" s="9"/>
      <c r="AC1117" s="11" t="s">
        <v>85</v>
      </c>
      <c r="AD1117" s="11"/>
      <c r="AE1117" s="11" t="s">
        <v>1848</v>
      </c>
      <c r="AF1117" s="11"/>
      <c r="AG1117" s="11"/>
    </row>
    <row r="1118" spans="4:33" ht="25.5" customHeight="1">
      <c r="D1118" s="8">
        <v>1106</v>
      </c>
      <c r="E1118" s="8" t="s">
        <v>41</v>
      </c>
      <c r="F1118" s="11">
        <v>1001585</v>
      </c>
      <c r="G1118" s="11">
        <v>1</v>
      </c>
      <c r="H1118" s="8" t="s">
        <v>142</v>
      </c>
      <c r="I1118" s="8">
        <v>1127</v>
      </c>
      <c r="J1118" s="8" t="s">
        <v>1430</v>
      </c>
      <c r="K1118" s="9">
        <v>45939</v>
      </c>
      <c r="L1118" s="8" t="s">
        <v>1478</v>
      </c>
      <c r="M1118" s="9">
        <v>45939</v>
      </c>
      <c r="N1118" s="62" t="s">
        <v>1478</v>
      </c>
      <c r="O1118" s="8">
        <v>162</v>
      </c>
      <c r="P1118" s="10">
        <v>0.70499999999999996</v>
      </c>
      <c r="Q1118" s="10" t="s">
        <v>51</v>
      </c>
      <c r="R1118" s="8" t="s">
        <v>51</v>
      </c>
      <c r="S1118" s="8" t="s">
        <v>8</v>
      </c>
      <c r="V1118" s="9"/>
      <c r="Z1118" s="9"/>
      <c r="AC1118" s="11" t="s">
        <v>85</v>
      </c>
      <c r="AD1118" s="11"/>
      <c r="AE1118" s="11" t="s">
        <v>1848</v>
      </c>
      <c r="AF1118" s="11"/>
      <c r="AG1118" s="11"/>
    </row>
    <row r="1119" spans="4:33" ht="25.5" customHeight="1">
      <c r="D1119" s="8">
        <v>1107</v>
      </c>
      <c r="E1119" s="8" t="s">
        <v>41</v>
      </c>
      <c r="F1119" s="11">
        <v>1001586</v>
      </c>
      <c r="G1119" s="11">
        <v>1</v>
      </c>
      <c r="H1119" s="8" t="s">
        <v>142</v>
      </c>
      <c r="I1119" s="8">
        <v>1127</v>
      </c>
      <c r="J1119" s="8" t="s">
        <v>1430</v>
      </c>
      <c r="K1119" s="9">
        <v>45939</v>
      </c>
      <c r="L1119" s="8" t="s">
        <v>1478</v>
      </c>
      <c r="M1119" s="9">
        <v>45939</v>
      </c>
      <c r="N1119" s="62" t="s">
        <v>1478</v>
      </c>
      <c r="O1119" s="8">
        <v>162</v>
      </c>
      <c r="P1119" s="10">
        <v>0.67500000000000004</v>
      </c>
      <c r="Q1119" s="10" t="s">
        <v>51</v>
      </c>
      <c r="R1119" s="8" t="s">
        <v>51</v>
      </c>
      <c r="S1119" s="8" t="s">
        <v>8</v>
      </c>
      <c r="V1119" s="9"/>
      <c r="Z1119" s="9"/>
      <c r="AC1119" s="11" t="s">
        <v>85</v>
      </c>
      <c r="AD1119" s="11"/>
      <c r="AE1119" s="11" t="s">
        <v>1848</v>
      </c>
      <c r="AF1119" s="11"/>
      <c r="AG1119" s="11"/>
    </row>
    <row r="1120" spans="4:33" ht="25.5" customHeight="1">
      <c r="D1120" s="8">
        <v>1108</v>
      </c>
      <c r="E1120" s="8" t="s">
        <v>41</v>
      </c>
      <c r="F1120" s="11">
        <v>1001587</v>
      </c>
      <c r="G1120" s="11">
        <v>1</v>
      </c>
      <c r="H1120" s="8" t="s">
        <v>142</v>
      </c>
      <c r="I1120" s="8">
        <v>1127</v>
      </c>
      <c r="J1120" s="8" t="s">
        <v>1430</v>
      </c>
      <c r="K1120" s="9">
        <v>45939</v>
      </c>
      <c r="L1120" s="8" t="s">
        <v>1478</v>
      </c>
      <c r="M1120" s="9">
        <v>45939</v>
      </c>
      <c r="N1120" s="62" t="s">
        <v>1478</v>
      </c>
      <c r="O1120" s="8">
        <v>163</v>
      </c>
      <c r="P1120" s="10">
        <v>0.628</v>
      </c>
      <c r="Q1120" s="10" t="s">
        <v>51</v>
      </c>
      <c r="R1120" s="8" t="s">
        <v>51</v>
      </c>
      <c r="S1120" s="8" t="s">
        <v>8</v>
      </c>
      <c r="V1120" s="9"/>
      <c r="Z1120" s="9"/>
      <c r="AC1120" s="11" t="s">
        <v>85</v>
      </c>
      <c r="AD1120" s="11"/>
      <c r="AE1120" s="11" t="s">
        <v>1848</v>
      </c>
      <c r="AF1120" s="11"/>
      <c r="AG1120" s="11"/>
    </row>
    <row r="1121" spans="4:33" ht="25.5" customHeight="1">
      <c r="D1121" s="8">
        <v>1109</v>
      </c>
      <c r="E1121" s="8" t="s">
        <v>41</v>
      </c>
      <c r="F1121" s="11">
        <v>1001588</v>
      </c>
      <c r="G1121" s="11">
        <v>1</v>
      </c>
      <c r="H1121" s="8" t="s">
        <v>1143</v>
      </c>
      <c r="I1121" s="8">
        <v>1128</v>
      </c>
      <c r="J1121" s="8" t="s">
        <v>1643</v>
      </c>
      <c r="K1121" s="9">
        <v>45939</v>
      </c>
      <c r="L1121" s="8" t="s">
        <v>1478</v>
      </c>
      <c r="M1121" s="9">
        <v>45939</v>
      </c>
      <c r="N1121" s="62" t="s">
        <v>1478</v>
      </c>
      <c r="O1121" s="8">
        <v>158</v>
      </c>
      <c r="P1121" s="10">
        <v>0.89200000000000002</v>
      </c>
      <c r="Q1121" s="10" t="s">
        <v>51</v>
      </c>
      <c r="R1121" s="8" t="s">
        <v>51</v>
      </c>
      <c r="S1121" s="8" t="s">
        <v>8</v>
      </c>
      <c r="V1121" s="9"/>
      <c r="Z1121" s="9"/>
      <c r="AC1121" s="11" t="s">
        <v>85</v>
      </c>
      <c r="AD1121" s="11"/>
      <c r="AE1121" s="11" t="s">
        <v>1848</v>
      </c>
      <c r="AF1121" s="11"/>
      <c r="AG1121" s="11"/>
    </row>
    <row r="1122" spans="4:33" ht="25.5" customHeight="1">
      <c r="D1122" s="8">
        <v>1110</v>
      </c>
      <c r="E1122" s="8" t="s">
        <v>41</v>
      </c>
      <c r="F1122" s="11">
        <v>1001589</v>
      </c>
      <c r="G1122" s="11">
        <v>1</v>
      </c>
      <c r="H1122" s="8" t="s">
        <v>1143</v>
      </c>
      <c r="I1122" s="8">
        <v>1128</v>
      </c>
      <c r="J1122" s="8" t="s">
        <v>1643</v>
      </c>
      <c r="K1122" s="9">
        <v>45939</v>
      </c>
      <c r="L1122" s="8" t="s">
        <v>1478</v>
      </c>
      <c r="M1122" s="9">
        <v>45939</v>
      </c>
      <c r="N1122" s="62" t="s">
        <v>1478</v>
      </c>
      <c r="O1122" s="8">
        <v>158</v>
      </c>
      <c r="P1122" s="10">
        <v>0.874</v>
      </c>
      <c r="Q1122" s="10" t="s">
        <v>51</v>
      </c>
      <c r="R1122" s="8" t="s">
        <v>51</v>
      </c>
      <c r="S1122" s="8" t="s">
        <v>8</v>
      </c>
      <c r="V1122" s="9"/>
      <c r="Z1122" s="9"/>
      <c r="AC1122" s="11" t="s">
        <v>85</v>
      </c>
      <c r="AD1122" s="11"/>
      <c r="AE1122" s="11" t="s">
        <v>1848</v>
      </c>
      <c r="AF1122" s="11"/>
      <c r="AG1122" s="11"/>
    </row>
    <row r="1123" spans="4:33" ht="25.5" customHeight="1">
      <c r="D1123" s="8">
        <v>1111</v>
      </c>
      <c r="E1123" s="8" t="s">
        <v>41</v>
      </c>
      <c r="F1123" s="11">
        <v>1001590</v>
      </c>
      <c r="G1123" s="11">
        <v>1</v>
      </c>
      <c r="H1123" s="8" t="s">
        <v>1143</v>
      </c>
      <c r="I1123" s="8">
        <v>1128</v>
      </c>
      <c r="J1123" s="8" t="s">
        <v>1643</v>
      </c>
      <c r="K1123" s="9">
        <v>45939</v>
      </c>
      <c r="L1123" s="8" t="s">
        <v>1478</v>
      </c>
      <c r="M1123" s="9">
        <v>45939</v>
      </c>
      <c r="N1123" s="62" t="s">
        <v>1478</v>
      </c>
      <c r="O1123" s="8">
        <v>159</v>
      </c>
      <c r="P1123" s="10">
        <v>0.63500000000000001</v>
      </c>
      <c r="Q1123" s="10" t="s">
        <v>51</v>
      </c>
      <c r="R1123" s="8" t="s">
        <v>51</v>
      </c>
      <c r="S1123" s="8" t="s">
        <v>8</v>
      </c>
      <c r="V1123" s="9"/>
      <c r="Z1123" s="9"/>
      <c r="AC1123" s="11" t="s">
        <v>85</v>
      </c>
      <c r="AD1123" s="11"/>
      <c r="AE1123" s="11" t="s">
        <v>1848</v>
      </c>
      <c r="AF1123" s="11"/>
      <c r="AG1123" s="11"/>
    </row>
    <row r="1124" spans="4:33" ht="25.5" customHeight="1">
      <c r="D1124" s="8">
        <v>1112</v>
      </c>
      <c r="E1124" s="8" t="s">
        <v>41</v>
      </c>
      <c r="F1124" s="11">
        <v>1001591</v>
      </c>
      <c r="G1124" s="11">
        <v>1</v>
      </c>
      <c r="H1124" s="8" t="s">
        <v>222</v>
      </c>
      <c r="I1124" s="8">
        <v>1124</v>
      </c>
      <c r="J1124" s="8" t="s">
        <v>1427</v>
      </c>
      <c r="K1124" s="9">
        <v>45939</v>
      </c>
      <c r="L1124" s="8" t="s">
        <v>1478</v>
      </c>
      <c r="M1124" s="9">
        <v>45939</v>
      </c>
      <c r="N1124" s="62" t="s">
        <v>1478</v>
      </c>
      <c r="O1124" s="8">
        <v>163</v>
      </c>
      <c r="P1124" s="10">
        <v>0.53</v>
      </c>
      <c r="Q1124" s="10" t="s">
        <v>51</v>
      </c>
      <c r="R1124" s="8" t="s">
        <v>51</v>
      </c>
      <c r="S1124" s="8" t="s">
        <v>8</v>
      </c>
      <c r="V1124" s="9"/>
      <c r="Z1124" s="9"/>
      <c r="AC1124" s="11" t="s">
        <v>85</v>
      </c>
      <c r="AD1124" s="11"/>
      <c r="AE1124" s="11" t="s">
        <v>1848</v>
      </c>
      <c r="AF1124" s="11"/>
      <c r="AG1124" s="11"/>
    </row>
    <row r="1125" spans="4:33" ht="25.5" customHeight="1">
      <c r="D1125" s="8">
        <v>1113</v>
      </c>
      <c r="E1125" s="8" t="s">
        <v>41</v>
      </c>
      <c r="F1125" s="11">
        <v>1001592</v>
      </c>
      <c r="G1125" s="11">
        <v>1</v>
      </c>
      <c r="H1125" s="8" t="s">
        <v>222</v>
      </c>
      <c r="I1125" s="8">
        <v>1124</v>
      </c>
      <c r="J1125" s="8" t="s">
        <v>1427</v>
      </c>
      <c r="K1125" s="9">
        <v>45939</v>
      </c>
      <c r="L1125" s="8" t="s">
        <v>1478</v>
      </c>
      <c r="M1125" s="9">
        <v>45939</v>
      </c>
      <c r="N1125" s="62" t="s">
        <v>1478</v>
      </c>
      <c r="O1125" s="8">
        <v>164</v>
      </c>
      <c r="P1125" s="10">
        <v>0.873</v>
      </c>
      <c r="Q1125" s="10" t="s">
        <v>51</v>
      </c>
      <c r="R1125" s="8" t="s">
        <v>51</v>
      </c>
      <c r="S1125" s="8" t="s">
        <v>8</v>
      </c>
      <c r="V1125" s="9"/>
      <c r="Z1125" s="9"/>
      <c r="AC1125" s="11" t="s">
        <v>85</v>
      </c>
      <c r="AD1125" s="11"/>
      <c r="AE1125" s="11" t="s">
        <v>1848</v>
      </c>
      <c r="AF1125" s="11"/>
      <c r="AG1125" s="11"/>
    </row>
    <row r="1126" spans="4:33" ht="25.5" customHeight="1">
      <c r="D1126" s="8">
        <v>1114</v>
      </c>
      <c r="E1126" s="8" t="s">
        <v>41</v>
      </c>
      <c r="F1126" s="11">
        <v>1001593</v>
      </c>
      <c r="G1126" s="11">
        <v>1</v>
      </c>
      <c r="H1126" s="8" t="s">
        <v>222</v>
      </c>
      <c r="I1126" s="8">
        <v>1124</v>
      </c>
      <c r="J1126" s="8" t="s">
        <v>1427</v>
      </c>
      <c r="K1126" s="9">
        <v>45939</v>
      </c>
      <c r="L1126" s="8" t="s">
        <v>1478</v>
      </c>
      <c r="M1126" s="9">
        <v>45939</v>
      </c>
      <c r="N1126" s="62" t="s">
        <v>1478</v>
      </c>
      <c r="O1126" s="8">
        <v>165</v>
      </c>
      <c r="P1126" s="10">
        <v>0.374</v>
      </c>
      <c r="Q1126" s="10" t="s">
        <v>51</v>
      </c>
      <c r="R1126" s="8" t="s">
        <v>51</v>
      </c>
      <c r="S1126" s="8" t="s">
        <v>8</v>
      </c>
      <c r="V1126" s="9"/>
      <c r="Z1126" s="9"/>
      <c r="AC1126" s="11" t="s">
        <v>85</v>
      </c>
      <c r="AD1126" s="11"/>
      <c r="AE1126" s="11" t="s">
        <v>1848</v>
      </c>
      <c r="AF1126" s="11"/>
      <c r="AG1126" s="11" t="s">
        <v>1686</v>
      </c>
    </row>
    <row r="1127" spans="4:33" ht="25.5" customHeight="1">
      <c r="D1127" s="8">
        <v>1115</v>
      </c>
      <c r="E1127" s="8" t="s">
        <v>41</v>
      </c>
      <c r="F1127" s="11">
        <v>1001594</v>
      </c>
      <c r="G1127" s="11">
        <v>1</v>
      </c>
      <c r="H1127" s="8" t="s">
        <v>140</v>
      </c>
      <c r="I1127" s="8">
        <v>1125</v>
      </c>
      <c r="J1127" s="8" t="s">
        <v>1428</v>
      </c>
      <c r="K1127" s="9">
        <v>45940</v>
      </c>
      <c r="L1127" s="8" t="s">
        <v>1478</v>
      </c>
      <c r="M1127" s="9">
        <v>45940</v>
      </c>
      <c r="N1127" s="62" t="s">
        <v>1478</v>
      </c>
      <c r="O1127" s="8">
        <v>163</v>
      </c>
      <c r="P1127" s="10">
        <v>1.3280000000000001</v>
      </c>
      <c r="Q1127" s="10" t="s">
        <v>51</v>
      </c>
      <c r="R1127" s="8" t="s">
        <v>51</v>
      </c>
      <c r="S1127" s="8" t="s">
        <v>8</v>
      </c>
      <c r="V1127" s="9"/>
      <c r="Z1127" s="9"/>
      <c r="AC1127" s="11" t="s">
        <v>85</v>
      </c>
      <c r="AD1127" s="11"/>
      <c r="AE1127" s="11" t="s">
        <v>1848</v>
      </c>
      <c r="AF1127" s="11"/>
      <c r="AG1127" s="11"/>
    </row>
    <row r="1128" spans="4:33" ht="25.5" customHeight="1">
      <c r="D1128" s="8">
        <v>1116</v>
      </c>
      <c r="E1128" s="8" t="s">
        <v>41</v>
      </c>
      <c r="F1128" s="11">
        <v>1001595</v>
      </c>
      <c r="G1128" s="11">
        <v>1</v>
      </c>
      <c r="H1128" s="8" t="s">
        <v>140</v>
      </c>
      <c r="I1128" s="8">
        <v>1125</v>
      </c>
      <c r="J1128" s="8" t="s">
        <v>1428</v>
      </c>
      <c r="K1128" s="9">
        <v>45940</v>
      </c>
      <c r="L1128" s="8" t="s">
        <v>1478</v>
      </c>
      <c r="M1128" s="9">
        <v>45940</v>
      </c>
      <c r="N1128" s="62" t="s">
        <v>1478</v>
      </c>
      <c r="O1128" s="8">
        <v>164</v>
      </c>
      <c r="P1128" s="10">
        <v>1.0329999999999999</v>
      </c>
      <c r="Q1128" s="10" t="s">
        <v>51</v>
      </c>
      <c r="R1128" s="8" t="s">
        <v>51</v>
      </c>
      <c r="S1128" s="8" t="s">
        <v>8</v>
      </c>
      <c r="V1128" s="9"/>
      <c r="Z1128" s="9"/>
      <c r="AC1128" s="11" t="s">
        <v>85</v>
      </c>
      <c r="AD1128" s="11"/>
      <c r="AE1128" s="11" t="s">
        <v>1848</v>
      </c>
      <c r="AF1128" s="11"/>
      <c r="AG1128" s="11"/>
    </row>
    <row r="1129" spans="4:33" ht="25.5" customHeight="1">
      <c r="D1129" s="8">
        <v>1117</v>
      </c>
      <c r="E1129" s="8" t="s">
        <v>41</v>
      </c>
      <c r="F1129" s="11">
        <v>1001596</v>
      </c>
      <c r="G1129" s="11">
        <v>1</v>
      </c>
      <c r="H1129" s="8" t="s">
        <v>140</v>
      </c>
      <c r="I1129" s="8">
        <v>1125</v>
      </c>
      <c r="J1129" s="8" t="s">
        <v>1428</v>
      </c>
      <c r="K1129" s="9">
        <v>45940</v>
      </c>
      <c r="L1129" s="8" t="s">
        <v>1478</v>
      </c>
      <c r="M1129" s="9">
        <v>45940</v>
      </c>
      <c r="N1129" s="62" t="s">
        <v>1478</v>
      </c>
      <c r="O1129" s="8">
        <v>165</v>
      </c>
      <c r="P1129" s="10">
        <v>0.90600000000000003</v>
      </c>
      <c r="Q1129" s="10" t="s">
        <v>51</v>
      </c>
      <c r="R1129" s="8" t="s">
        <v>51</v>
      </c>
      <c r="S1129" s="8" t="s">
        <v>8</v>
      </c>
      <c r="V1129" s="9"/>
      <c r="Z1129" s="9"/>
      <c r="AC1129" s="11" t="s">
        <v>85</v>
      </c>
      <c r="AD1129" s="11"/>
      <c r="AE1129" s="11" t="s">
        <v>1848</v>
      </c>
      <c r="AF1129" s="11"/>
      <c r="AG1129" s="11"/>
    </row>
    <row r="1130" spans="4:33" ht="25.5" customHeight="1">
      <c r="D1130" s="8">
        <v>1118</v>
      </c>
      <c r="E1130" s="8" t="s">
        <v>41</v>
      </c>
      <c r="F1130" s="11">
        <v>1001597</v>
      </c>
      <c r="G1130" s="11">
        <v>1</v>
      </c>
      <c r="H1130" s="8" t="s">
        <v>141</v>
      </c>
      <c r="I1130" s="8">
        <v>1126</v>
      </c>
      <c r="J1130" s="8" t="s">
        <v>1429</v>
      </c>
      <c r="K1130" s="9">
        <v>45940</v>
      </c>
      <c r="L1130" s="8" t="s">
        <v>1478</v>
      </c>
      <c r="M1130" s="9">
        <v>45940</v>
      </c>
      <c r="N1130" s="62" t="s">
        <v>1478</v>
      </c>
      <c r="O1130" s="8">
        <v>162</v>
      </c>
      <c r="P1130" s="10">
        <v>0.93400000000000005</v>
      </c>
      <c r="Q1130" s="10" t="s">
        <v>51</v>
      </c>
      <c r="R1130" s="8" t="s">
        <v>51</v>
      </c>
      <c r="S1130" s="8" t="s">
        <v>8</v>
      </c>
      <c r="V1130" s="9"/>
      <c r="Z1130" s="9"/>
      <c r="AC1130" s="11" t="s">
        <v>85</v>
      </c>
      <c r="AD1130" s="11"/>
      <c r="AE1130" s="11" t="s">
        <v>1848</v>
      </c>
      <c r="AF1130" s="11"/>
      <c r="AG1130" s="11"/>
    </row>
    <row r="1131" spans="4:33" ht="25.5" customHeight="1">
      <c r="D1131" s="8">
        <v>1119</v>
      </c>
      <c r="E1131" s="8" t="s">
        <v>41</v>
      </c>
      <c r="F1131" s="11">
        <v>1001598</v>
      </c>
      <c r="G1131" s="11">
        <v>1</v>
      </c>
      <c r="H1131" s="8" t="s">
        <v>141</v>
      </c>
      <c r="I1131" s="8">
        <v>1126</v>
      </c>
      <c r="J1131" s="8" t="s">
        <v>1429</v>
      </c>
      <c r="K1131" s="9">
        <v>45940</v>
      </c>
      <c r="L1131" s="8" t="s">
        <v>1478</v>
      </c>
      <c r="M1131" s="9">
        <v>45940</v>
      </c>
      <c r="N1131" s="62" t="s">
        <v>1478</v>
      </c>
      <c r="O1131" s="8">
        <v>163</v>
      </c>
      <c r="P1131" s="10">
        <v>0.82499999999999996</v>
      </c>
      <c r="Q1131" s="10" t="s">
        <v>51</v>
      </c>
      <c r="R1131" s="8" t="s">
        <v>51</v>
      </c>
      <c r="S1131" s="8" t="s">
        <v>8</v>
      </c>
      <c r="V1131" s="9"/>
      <c r="Z1131" s="9"/>
      <c r="AC1131" s="11" t="s">
        <v>85</v>
      </c>
      <c r="AD1131" s="11"/>
      <c r="AE1131" s="11" t="s">
        <v>1848</v>
      </c>
      <c r="AF1131" s="11"/>
      <c r="AG1131" s="11"/>
    </row>
    <row r="1132" spans="4:33" ht="25.5" customHeight="1">
      <c r="D1132" s="8">
        <v>1120</v>
      </c>
      <c r="E1132" s="8" t="s">
        <v>41</v>
      </c>
      <c r="F1132" s="11">
        <v>1001599</v>
      </c>
      <c r="G1132" s="11">
        <v>1</v>
      </c>
      <c r="H1132" s="8" t="s">
        <v>141</v>
      </c>
      <c r="I1132" s="8">
        <v>1126</v>
      </c>
      <c r="J1132" s="8" t="s">
        <v>1429</v>
      </c>
      <c r="K1132" s="9">
        <v>45940</v>
      </c>
      <c r="L1132" s="8" t="s">
        <v>1478</v>
      </c>
      <c r="M1132" s="9">
        <v>45940</v>
      </c>
      <c r="N1132" s="62" t="s">
        <v>1478</v>
      </c>
      <c r="O1132" s="8">
        <v>163</v>
      </c>
      <c r="P1132" s="10">
        <v>0.77</v>
      </c>
      <c r="Q1132" s="10" t="s">
        <v>51</v>
      </c>
      <c r="R1132" s="8" t="s">
        <v>51</v>
      </c>
      <c r="S1132" s="8" t="s">
        <v>8</v>
      </c>
      <c r="V1132" s="9"/>
      <c r="Z1132" s="9"/>
      <c r="AC1132" s="11" t="s">
        <v>85</v>
      </c>
      <c r="AD1132" s="11"/>
      <c r="AE1132" s="11" t="s">
        <v>1848</v>
      </c>
      <c r="AF1132" s="11"/>
      <c r="AG1132" s="11"/>
    </row>
    <row r="1133" spans="4:33" ht="25.5" customHeight="1">
      <c r="D1133" s="8">
        <v>1121</v>
      </c>
      <c r="E1133" s="8" t="s">
        <v>41</v>
      </c>
      <c r="F1133" s="11">
        <v>1001600</v>
      </c>
      <c r="G1133" s="11">
        <v>1</v>
      </c>
      <c r="H1133" s="8" t="s">
        <v>142</v>
      </c>
      <c r="I1133" s="8">
        <v>1127</v>
      </c>
      <c r="J1133" s="8" t="s">
        <v>1430</v>
      </c>
      <c r="K1133" s="9">
        <v>45940</v>
      </c>
      <c r="L1133" s="8" t="s">
        <v>1478</v>
      </c>
      <c r="M1133" s="9">
        <v>45940</v>
      </c>
      <c r="N1133" s="62" t="s">
        <v>1478</v>
      </c>
      <c r="O1133" s="8">
        <v>162</v>
      </c>
      <c r="P1133" s="10">
        <v>0.80700000000000005</v>
      </c>
      <c r="Q1133" s="10" t="s">
        <v>51</v>
      </c>
      <c r="R1133" s="8" t="s">
        <v>51</v>
      </c>
      <c r="S1133" s="8" t="s">
        <v>8</v>
      </c>
      <c r="V1133" s="9"/>
      <c r="Z1133" s="9"/>
      <c r="AC1133" s="11" t="s">
        <v>85</v>
      </c>
      <c r="AD1133" s="11"/>
      <c r="AE1133" s="11" t="s">
        <v>1848</v>
      </c>
      <c r="AF1133" s="11"/>
      <c r="AG1133" s="11"/>
    </row>
    <row r="1134" spans="4:33" ht="25.5" customHeight="1">
      <c r="D1134" s="8">
        <v>1122</v>
      </c>
      <c r="E1134" s="8" t="s">
        <v>41</v>
      </c>
      <c r="F1134" s="11">
        <v>1001601</v>
      </c>
      <c r="G1134" s="11">
        <v>1</v>
      </c>
      <c r="H1134" s="8" t="s">
        <v>142</v>
      </c>
      <c r="I1134" s="8">
        <v>1127</v>
      </c>
      <c r="J1134" s="8" t="s">
        <v>1430</v>
      </c>
      <c r="K1134" s="9">
        <v>45940</v>
      </c>
      <c r="L1134" s="8" t="s">
        <v>1478</v>
      </c>
      <c r="M1134" s="9">
        <v>45940</v>
      </c>
      <c r="N1134" s="62" t="s">
        <v>1478</v>
      </c>
      <c r="O1134" s="8">
        <v>163</v>
      </c>
      <c r="P1134" s="10">
        <v>0.71699999999999997</v>
      </c>
      <c r="Q1134" s="10" t="s">
        <v>51</v>
      </c>
      <c r="R1134" s="8" t="s">
        <v>51</v>
      </c>
      <c r="S1134" s="8" t="s">
        <v>8</v>
      </c>
      <c r="V1134" s="9"/>
      <c r="Z1134" s="9"/>
      <c r="AC1134" s="11" t="s">
        <v>85</v>
      </c>
      <c r="AD1134" s="11"/>
      <c r="AE1134" s="11" t="s">
        <v>1848</v>
      </c>
      <c r="AF1134" s="11"/>
      <c r="AG1134" s="11"/>
    </row>
    <row r="1135" spans="4:33" ht="25.5" customHeight="1">
      <c r="D1135" s="8">
        <v>1123</v>
      </c>
      <c r="E1135" s="8" t="s">
        <v>41</v>
      </c>
      <c r="F1135" s="11">
        <v>1001602</v>
      </c>
      <c r="G1135" s="11">
        <v>1</v>
      </c>
      <c r="H1135" s="8" t="s">
        <v>142</v>
      </c>
      <c r="I1135" s="8">
        <v>1127</v>
      </c>
      <c r="J1135" s="8" t="s">
        <v>1430</v>
      </c>
      <c r="K1135" s="9">
        <v>45940</v>
      </c>
      <c r="L1135" s="8" t="s">
        <v>1478</v>
      </c>
      <c r="M1135" s="9">
        <v>45940</v>
      </c>
      <c r="N1135" s="62" t="s">
        <v>1478</v>
      </c>
      <c r="O1135" s="8">
        <v>164</v>
      </c>
      <c r="P1135" s="10">
        <v>0.69899999999999995</v>
      </c>
      <c r="Q1135" s="10" t="s">
        <v>51</v>
      </c>
      <c r="R1135" s="8" t="s">
        <v>51</v>
      </c>
      <c r="S1135" s="8" t="s">
        <v>8</v>
      </c>
      <c r="V1135" s="9"/>
      <c r="Z1135" s="9"/>
      <c r="AC1135" s="11" t="s">
        <v>85</v>
      </c>
      <c r="AD1135" s="11"/>
      <c r="AE1135" s="11" t="s">
        <v>1848</v>
      </c>
      <c r="AF1135" s="11"/>
      <c r="AG1135" s="11"/>
    </row>
    <row r="1136" spans="4:33" ht="25.5" customHeight="1">
      <c r="D1136" s="8">
        <v>1124</v>
      </c>
      <c r="E1136" s="8" t="s">
        <v>41</v>
      </c>
      <c r="F1136" s="11">
        <v>1001603</v>
      </c>
      <c r="G1136" s="11">
        <v>1</v>
      </c>
      <c r="H1136" s="8" t="s">
        <v>1143</v>
      </c>
      <c r="I1136" s="8">
        <v>1128</v>
      </c>
      <c r="J1136" s="8" t="s">
        <v>1643</v>
      </c>
      <c r="K1136" s="9">
        <v>45940</v>
      </c>
      <c r="L1136" s="8" t="s">
        <v>1478</v>
      </c>
      <c r="M1136" s="9">
        <v>45940</v>
      </c>
      <c r="N1136" s="62" t="s">
        <v>1478</v>
      </c>
      <c r="O1136" s="8">
        <v>158</v>
      </c>
      <c r="P1136" s="10">
        <v>0.92100000000000004</v>
      </c>
      <c r="Q1136" s="10" t="s">
        <v>51</v>
      </c>
      <c r="R1136" s="8" t="s">
        <v>51</v>
      </c>
      <c r="S1136" s="8" t="s">
        <v>8</v>
      </c>
      <c r="V1136" s="9"/>
      <c r="Z1136" s="9"/>
      <c r="AC1136" s="11" t="s">
        <v>85</v>
      </c>
      <c r="AD1136" s="11"/>
      <c r="AE1136" s="11" t="s">
        <v>1848</v>
      </c>
      <c r="AF1136" s="11"/>
      <c r="AG1136" s="11"/>
    </row>
    <row r="1137" spans="4:33" ht="25.5" customHeight="1">
      <c r="D1137" s="8">
        <v>1125</v>
      </c>
      <c r="E1137" s="8" t="s">
        <v>41</v>
      </c>
      <c r="F1137" s="11">
        <v>1001604</v>
      </c>
      <c r="G1137" s="11">
        <v>1</v>
      </c>
      <c r="H1137" s="8" t="s">
        <v>1143</v>
      </c>
      <c r="I1137" s="8">
        <v>1128</v>
      </c>
      <c r="J1137" s="8" t="s">
        <v>1643</v>
      </c>
      <c r="K1137" s="9">
        <v>45940</v>
      </c>
      <c r="L1137" s="8" t="s">
        <v>1478</v>
      </c>
      <c r="M1137" s="9">
        <v>45940</v>
      </c>
      <c r="N1137" s="62" t="s">
        <v>1478</v>
      </c>
      <c r="O1137" s="8">
        <v>159</v>
      </c>
      <c r="P1137" s="10">
        <v>0.76500000000000001</v>
      </c>
      <c r="Q1137" s="10" t="s">
        <v>51</v>
      </c>
      <c r="R1137" s="8" t="s">
        <v>51</v>
      </c>
      <c r="S1137" s="8" t="s">
        <v>8</v>
      </c>
      <c r="V1137" s="9"/>
      <c r="Z1137" s="9"/>
      <c r="AC1137" s="11" t="s">
        <v>85</v>
      </c>
      <c r="AD1137" s="11"/>
      <c r="AE1137" s="11" t="s">
        <v>1848</v>
      </c>
      <c r="AF1137" s="11"/>
      <c r="AG1137" s="11"/>
    </row>
    <row r="1138" spans="4:33" ht="25.5" customHeight="1">
      <c r="D1138" s="8">
        <v>1126</v>
      </c>
      <c r="E1138" s="8" t="s">
        <v>41</v>
      </c>
      <c r="F1138" s="11">
        <v>1001605</v>
      </c>
      <c r="G1138" s="11">
        <v>1</v>
      </c>
      <c r="H1138" s="8" t="s">
        <v>1143</v>
      </c>
      <c r="I1138" s="8">
        <v>1128</v>
      </c>
      <c r="J1138" s="8" t="s">
        <v>1643</v>
      </c>
      <c r="K1138" s="9">
        <v>45940</v>
      </c>
      <c r="L1138" s="8" t="s">
        <v>1478</v>
      </c>
      <c r="M1138" s="9">
        <v>45940</v>
      </c>
      <c r="N1138" s="62" t="s">
        <v>1478</v>
      </c>
      <c r="O1138" s="8">
        <v>160</v>
      </c>
      <c r="P1138" s="10">
        <v>0.61299999999999999</v>
      </c>
      <c r="Q1138" s="10" t="s">
        <v>51</v>
      </c>
      <c r="R1138" s="8" t="s">
        <v>51</v>
      </c>
      <c r="S1138" s="8" t="s">
        <v>8</v>
      </c>
      <c r="V1138" s="9"/>
      <c r="Z1138" s="9"/>
      <c r="AC1138" s="11" t="s">
        <v>85</v>
      </c>
      <c r="AD1138" s="11"/>
      <c r="AE1138" s="11" t="s">
        <v>1848</v>
      </c>
      <c r="AF1138" s="11"/>
      <c r="AG1138" s="11"/>
    </row>
    <row r="1139" spans="4:33" ht="25.5" customHeight="1">
      <c r="D1139" s="8">
        <v>1127</v>
      </c>
      <c r="E1139" s="8" t="s">
        <v>41</v>
      </c>
      <c r="F1139" s="11">
        <v>1001606</v>
      </c>
      <c r="G1139" s="11">
        <v>1</v>
      </c>
      <c r="H1139" s="8" t="s">
        <v>222</v>
      </c>
      <c r="I1139" s="8">
        <v>1124</v>
      </c>
      <c r="J1139" s="8" t="s">
        <v>1427</v>
      </c>
      <c r="K1139" s="9">
        <v>45940</v>
      </c>
      <c r="L1139" s="8" t="s">
        <v>1478</v>
      </c>
      <c r="M1139" s="9">
        <v>45940</v>
      </c>
      <c r="N1139" s="62" t="s">
        <v>1478</v>
      </c>
      <c r="O1139" s="8">
        <v>164</v>
      </c>
      <c r="P1139" s="10">
        <v>0.57399999999999995</v>
      </c>
      <c r="Q1139" s="10" t="s">
        <v>51</v>
      </c>
      <c r="R1139" s="8" t="s">
        <v>51</v>
      </c>
      <c r="S1139" s="8" t="s">
        <v>8</v>
      </c>
      <c r="V1139" s="9"/>
      <c r="Z1139" s="9"/>
      <c r="AC1139" s="11" t="s">
        <v>85</v>
      </c>
      <c r="AD1139" s="11"/>
      <c r="AE1139" s="11" t="s">
        <v>1848</v>
      </c>
      <c r="AF1139" s="11"/>
      <c r="AG1139" s="11"/>
    </row>
    <row r="1140" spans="4:33" ht="25.5" customHeight="1">
      <c r="D1140" s="8">
        <v>1128</v>
      </c>
      <c r="E1140" s="8" t="s">
        <v>41</v>
      </c>
      <c r="F1140" s="11">
        <v>1001607</v>
      </c>
      <c r="G1140" s="11">
        <v>1</v>
      </c>
      <c r="H1140" s="8" t="s">
        <v>140</v>
      </c>
      <c r="I1140" s="8">
        <v>1125</v>
      </c>
      <c r="J1140" s="8" t="s">
        <v>1428</v>
      </c>
      <c r="K1140" s="9">
        <v>45943</v>
      </c>
      <c r="L1140" s="8" t="s">
        <v>1478</v>
      </c>
      <c r="M1140" s="9">
        <v>45943</v>
      </c>
      <c r="N1140" s="62" t="s">
        <v>1478</v>
      </c>
      <c r="O1140" s="8">
        <v>164</v>
      </c>
      <c r="P1140" s="10">
        <v>0.65100000000000002</v>
      </c>
      <c r="Q1140" s="10" t="s">
        <v>51</v>
      </c>
      <c r="R1140" s="8" t="s">
        <v>51</v>
      </c>
      <c r="S1140" s="8" t="s">
        <v>8</v>
      </c>
      <c r="V1140" s="9"/>
      <c r="Z1140" s="9"/>
      <c r="AC1140" s="11" t="s">
        <v>85</v>
      </c>
      <c r="AD1140" s="11"/>
      <c r="AE1140" s="11" t="s">
        <v>1848</v>
      </c>
      <c r="AF1140" s="11"/>
      <c r="AG1140" s="11"/>
    </row>
    <row r="1141" spans="4:33" ht="25.5" customHeight="1">
      <c r="D1141" s="8">
        <v>1129</v>
      </c>
      <c r="E1141" s="8" t="s">
        <v>41</v>
      </c>
      <c r="F1141" s="11">
        <v>1001608</v>
      </c>
      <c r="G1141" s="11">
        <v>1</v>
      </c>
      <c r="H1141" s="8" t="s">
        <v>140</v>
      </c>
      <c r="I1141" s="8">
        <v>1125</v>
      </c>
      <c r="J1141" s="8" t="s">
        <v>1428</v>
      </c>
      <c r="K1141" s="9">
        <v>45943</v>
      </c>
      <c r="L1141" s="8" t="s">
        <v>1478</v>
      </c>
      <c r="M1141" s="9">
        <v>45943</v>
      </c>
      <c r="N1141" s="62" t="s">
        <v>1478</v>
      </c>
      <c r="O1141" s="8">
        <v>164</v>
      </c>
      <c r="P1141" s="10">
        <v>0.48699999999999999</v>
      </c>
      <c r="Q1141" s="10" t="s">
        <v>51</v>
      </c>
      <c r="R1141" s="8" t="s">
        <v>51</v>
      </c>
      <c r="S1141" s="8" t="s">
        <v>8</v>
      </c>
      <c r="V1141" s="9"/>
      <c r="Z1141" s="9"/>
      <c r="AC1141" s="11" t="s">
        <v>85</v>
      </c>
      <c r="AD1141" s="11"/>
      <c r="AE1141" s="11" t="s">
        <v>1848</v>
      </c>
      <c r="AF1141" s="11"/>
      <c r="AG1141" s="11"/>
    </row>
    <row r="1142" spans="4:33" ht="25.5" customHeight="1">
      <c r="D1142" s="8">
        <v>1130</v>
      </c>
      <c r="E1142" s="8" t="s">
        <v>41</v>
      </c>
      <c r="F1142" s="11">
        <v>1001609</v>
      </c>
      <c r="G1142" s="11">
        <v>1</v>
      </c>
      <c r="H1142" s="8" t="s">
        <v>140</v>
      </c>
      <c r="I1142" s="8">
        <v>1125</v>
      </c>
      <c r="J1142" s="8" t="s">
        <v>1428</v>
      </c>
      <c r="K1142" s="9">
        <v>45943</v>
      </c>
      <c r="L1142" s="8" t="s">
        <v>1478</v>
      </c>
      <c r="M1142" s="9">
        <v>45943</v>
      </c>
      <c r="N1142" s="62" t="s">
        <v>1478</v>
      </c>
      <c r="O1142" s="8">
        <v>165</v>
      </c>
      <c r="P1142" s="10">
        <v>0.52800000000000002</v>
      </c>
      <c r="Q1142" s="10" t="s">
        <v>51</v>
      </c>
      <c r="R1142" s="8" t="s">
        <v>51</v>
      </c>
      <c r="S1142" s="8" t="s">
        <v>8</v>
      </c>
      <c r="V1142" s="9"/>
      <c r="Z1142" s="9"/>
      <c r="AC1142" s="11" t="s">
        <v>85</v>
      </c>
      <c r="AD1142" s="11"/>
      <c r="AE1142" s="11" t="s">
        <v>1848</v>
      </c>
      <c r="AF1142" s="11"/>
      <c r="AG1142" s="11"/>
    </row>
    <row r="1143" spans="4:33" ht="25.5" customHeight="1">
      <c r="D1143" s="8">
        <v>1131</v>
      </c>
      <c r="E1143" s="8" t="s">
        <v>41</v>
      </c>
      <c r="F1143" s="11">
        <v>1001610</v>
      </c>
      <c r="G1143" s="11">
        <v>1</v>
      </c>
      <c r="H1143" s="8" t="s">
        <v>141</v>
      </c>
      <c r="I1143" s="8">
        <v>1126</v>
      </c>
      <c r="J1143" s="8" t="s">
        <v>1429</v>
      </c>
      <c r="K1143" s="9">
        <v>45943</v>
      </c>
      <c r="L1143" s="8" t="s">
        <v>1478</v>
      </c>
      <c r="M1143" s="9">
        <v>45943</v>
      </c>
      <c r="N1143" s="62" t="s">
        <v>1478</v>
      </c>
      <c r="O1143" s="8">
        <v>163</v>
      </c>
      <c r="P1143" s="10">
        <v>0.61399999999999999</v>
      </c>
      <c r="Q1143" s="10" t="s">
        <v>51</v>
      </c>
      <c r="R1143" s="8" t="s">
        <v>51</v>
      </c>
      <c r="S1143" s="8" t="s">
        <v>8</v>
      </c>
      <c r="V1143" s="9"/>
      <c r="Z1143" s="9"/>
      <c r="AC1143" s="11" t="s">
        <v>85</v>
      </c>
      <c r="AD1143" s="11"/>
      <c r="AE1143" s="11" t="s">
        <v>1848</v>
      </c>
      <c r="AF1143" s="11"/>
      <c r="AG1143" s="11"/>
    </row>
    <row r="1144" spans="4:33" ht="25.5" customHeight="1">
      <c r="D1144" s="8">
        <v>1132</v>
      </c>
      <c r="E1144" s="8" t="s">
        <v>41</v>
      </c>
      <c r="F1144" s="11">
        <v>1001611</v>
      </c>
      <c r="G1144" s="11">
        <v>1</v>
      </c>
      <c r="H1144" s="8" t="s">
        <v>141</v>
      </c>
      <c r="I1144" s="8">
        <v>1126</v>
      </c>
      <c r="J1144" s="8" t="s">
        <v>1429</v>
      </c>
      <c r="K1144" s="9">
        <v>45943</v>
      </c>
      <c r="L1144" s="8" t="s">
        <v>1478</v>
      </c>
      <c r="M1144" s="9">
        <v>45943</v>
      </c>
      <c r="N1144" s="62" t="s">
        <v>1478</v>
      </c>
      <c r="O1144" s="8">
        <v>164</v>
      </c>
      <c r="P1144" s="10">
        <v>0.622</v>
      </c>
      <c r="Q1144" s="10" t="s">
        <v>51</v>
      </c>
      <c r="R1144" s="8" t="s">
        <v>51</v>
      </c>
      <c r="S1144" s="8" t="s">
        <v>8</v>
      </c>
      <c r="V1144" s="9"/>
      <c r="Z1144" s="9"/>
      <c r="AC1144" s="11" t="s">
        <v>85</v>
      </c>
      <c r="AD1144" s="11"/>
      <c r="AE1144" s="11" t="s">
        <v>1848</v>
      </c>
      <c r="AF1144" s="11"/>
      <c r="AG1144" s="11"/>
    </row>
    <row r="1145" spans="4:33" ht="25.5" customHeight="1">
      <c r="D1145" s="8">
        <v>1133</v>
      </c>
      <c r="E1145" s="8" t="s">
        <v>41</v>
      </c>
      <c r="F1145" s="11">
        <v>1001612</v>
      </c>
      <c r="G1145" s="11">
        <v>1</v>
      </c>
      <c r="H1145" s="8" t="s">
        <v>141</v>
      </c>
      <c r="I1145" s="8">
        <v>1126</v>
      </c>
      <c r="J1145" s="8" t="s">
        <v>1429</v>
      </c>
      <c r="K1145" s="9">
        <v>45943</v>
      </c>
      <c r="L1145" s="8" t="s">
        <v>1478</v>
      </c>
      <c r="M1145" s="9">
        <v>45943</v>
      </c>
      <c r="N1145" s="62" t="s">
        <v>1478</v>
      </c>
      <c r="O1145" s="8">
        <v>164</v>
      </c>
      <c r="P1145" s="10">
        <v>0.53100000000000003</v>
      </c>
      <c r="Q1145" s="10" t="s">
        <v>51</v>
      </c>
      <c r="R1145" s="8" t="s">
        <v>51</v>
      </c>
      <c r="S1145" s="8" t="s">
        <v>8</v>
      </c>
      <c r="V1145" s="9"/>
      <c r="Z1145" s="9"/>
      <c r="AC1145" s="11" t="s">
        <v>85</v>
      </c>
      <c r="AD1145" s="11"/>
      <c r="AE1145" s="11" t="s">
        <v>1848</v>
      </c>
      <c r="AF1145" s="11"/>
      <c r="AG1145" s="11"/>
    </row>
    <row r="1146" spans="4:33" ht="25.5" customHeight="1">
      <c r="D1146" s="8">
        <v>1134</v>
      </c>
      <c r="E1146" s="8" t="s">
        <v>41</v>
      </c>
      <c r="F1146" s="11">
        <v>1001613</v>
      </c>
      <c r="G1146" s="11">
        <v>1</v>
      </c>
      <c r="H1146" s="8" t="s">
        <v>142</v>
      </c>
      <c r="I1146" s="8">
        <v>1127</v>
      </c>
      <c r="J1146" s="8" t="s">
        <v>1430</v>
      </c>
      <c r="K1146" s="9">
        <v>45943</v>
      </c>
      <c r="L1146" s="8" t="s">
        <v>1478</v>
      </c>
      <c r="M1146" s="9">
        <v>45943</v>
      </c>
      <c r="N1146" s="62" t="s">
        <v>1478</v>
      </c>
      <c r="O1146" s="8">
        <v>162</v>
      </c>
      <c r="P1146" s="10">
        <v>0.57199999999999995</v>
      </c>
      <c r="Q1146" s="10" t="s">
        <v>51</v>
      </c>
      <c r="R1146" s="8" t="s">
        <v>51</v>
      </c>
      <c r="S1146" s="8" t="s">
        <v>8</v>
      </c>
      <c r="V1146" s="9"/>
      <c r="Z1146" s="9"/>
      <c r="AC1146" s="11" t="s">
        <v>85</v>
      </c>
      <c r="AD1146" s="11"/>
      <c r="AE1146" s="11" t="s">
        <v>1848</v>
      </c>
      <c r="AF1146" s="11"/>
      <c r="AG1146" s="11"/>
    </row>
    <row r="1147" spans="4:33" ht="25.5" customHeight="1">
      <c r="D1147" s="8">
        <v>1135</v>
      </c>
      <c r="E1147" s="8" t="s">
        <v>41</v>
      </c>
      <c r="F1147" s="11">
        <v>1001614</v>
      </c>
      <c r="G1147" s="11">
        <v>1</v>
      </c>
      <c r="H1147" s="8" t="s">
        <v>142</v>
      </c>
      <c r="I1147" s="8">
        <v>1127</v>
      </c>
      <c r="J1147" s="8" t="s">
        <v>1430</v>
      </c>
      <c r="K1147" s="9">
        <v>45943</v>
      </c>
      <c r="L1147" s="8" t="s">
        <v>1478</v>
      </c>
      <c r="M1147" s="9">
        <v>45943</v>
      </c>
      <c r="N1147" s="62" t="s">
        <v>1478</v>
      </c>
      <c r="O1147" s="8">
        <v>163</v>
      </c>
      <c r="P1147" s="10">
        <v>0.44900000000000001</v>
      </c>
      <c r="Q1147" s="10" t="s">
        <v>51</v>
      </c>
      <c r="R1147" s="8" t="s">
        <v>51</v>
      </c>
      <c r="S1147" s="8" t="s">
        <v>8</v>
      </c>
      <c r="V1147" s="9"/>
      <c r="Z1147" s="9"/>
      <c r="AC1147" s="11" t="s">
        <v>85</v>
      </c>
      <c r="AD1147" s="11"/>
      <c r="AE1147" s="11" t="s">
        <v>1848</v>
      </c>
      <c r="AF1147" s="11"/>
      <c r="AG1147" s="11"/>
    </row>
    <row r="1148" spans="4:33" ht="25.5" customHeight="1">
      <c r="D1148" s="8">
        <v>1136</v>
      </c>
      <c r="E1148" s="8" t="s">
        <v>41</v>
      </c>
      <c r="F1148" s="11">
        <v>1001615</v>
      </c>
      <c r="G1148" s="11">
        <v>1</v>
      </c>
      <c r="H1148" s="8" t="s">
        <v>142</v>
      </c>
      <c r="I1148" s="8">
        <v>1127</v>
      </c>
      <c r="J1148" s="8" t="s">
        <v>1430</v>
      </c>
      <c r="K1148" s="9">
        <v>45943</v>
      </c>
      <c r="L1148" s="8" t="s">
        <v>1478</v>
      </c>
      <c r="M1148" s="9">
        <v>45943</v>
      </c>
      <c r="N1148" s="62" t="s">
        <v>1478</v>
      </c>
      <c r="O1148" s="8">
        <v>164</v>
      </c>
      <c r="P1148" s="10">
        <v>0.44500000000000001</v>
      </c>
      <c r="Q1148" s="10" t="s">
        <v>51</v>
      </c>
      <c r="R1148" s="8" t="s">
        <v>51</v>
      </c>
      <c r="S1148" s="8" t="s">
        <v>8</v>
      </c>
      <c r="V1148" s="9"/>
      <c r="Z1148" s="9"/>
      <c r="AC1148" s="11" t="s">
        <v>85</v>
      </c>
      <c r="AD1148" s="11"/>
      <c r="AE1148" s="11" t="s">
        <v>1848</v>
      </c>
      <c r="AF1148" s="11"/>
      <c r="AG1148" s="11"/>
    </row>
    <row r="1149" spans="4:33" ht="25.5" customHeight="1">
      <c r="D1149" s="8">
        <v>1137</v>
      </c>
      <c r="E1149" s="8" t="s">
        <v>41</v>
      </c>
      <c r="F1149" s="11">
        <v>1001616</v>
      </c>
      <c r="G1149" s="11">
        <v>1</v>
      </c>
      <c r="H1149" s="8" t="s">
        <v>1143</v>
      </c>
      <c r="I1149" s="8">
        <v>1128</v>
      </c>
      <c r="J1149" s="8" t="s">
        <v>1643</v>
      </c>
      <c r="K1149" s="9">
        <v>45943</v>
      </c>
      <c r="L1149" s="8" t="s">
        <v>1478</v>
      </c>
      <c r="M1149" s="9">
        <v>45943</v>
      </c>
      <c r="N1149" s="62" t="s">
        <v>1478</v>
      </c>
      <c r="O1149" s="8">
        <v>160</v>
      </c>
      <c r="P1149" s="10">
        <v>0.45600000000000002</v>
      </c>
      <c r="Q1149" s="10" t="s">
        <v>51</v>
      </c>
      <c r="R1149" s="8" t="s">
        <v>51</v>
      </c>
      <c r="S1149" s="8" t="s">
        <v>8</v>
      </c>
      <c r="V1149" s="9"/>
      <c r="Z1149" s="9"/>
      <c r="AC1149" s="11" t="s">
        <v>85</v>
      </c>
      <c r="AD1149" s="11"/>
      <c r="AE1149" s="11" t="s">
        <v>1848</v>
      </c>
      <c r="AF1149" s="11"/>
      <c r="AG1149" s="11"/>
    </row>
    <row r="1150" spans="4:33" ht="25.5" customHeight="1">
      <c r="D1150" s="8">
        <v>1138</v>
      </c>
      <c r="E1150" s="8" t="s">
        <v>41</v>
      </c>
      <c r="F1150" s="11">
        <v>1001617</v>
      </c>
      <c r="G1150" s="11">
        <v>1</v>
      </c>
      <c r="H1150" s="8" t="s">
        <v>222</v>
      </c>
      <c r="I1150" s="8">
        <v>1129</v>
      </c>
      <c r="J1150" s="8" t="s">
        <v>1644</v>
      </c>
      <c r="K1150" s="9">
        <v>45943</v>
      </c>
      <c r="L1150" s="8" t="s">
        <v>1478</v>
      </c>
      <c r="M1150" s="9">
        <v>45943</v>
      </c>
      <c r="N1150" s="62" t="s">
        <v>1478</v>
      </c>
      <c r="O1150" s="8">
        <v>161</v>
      </c>
      <c r="P1150" s="10">
        <v>0.47299999999999998</v>
      </c>
      <c r="Q1150" s="10" t="s">
        <v>51</v>
      </c>
      <c r="R1150" s="8" t="s">
        <v>51</v>
      </c>
      <c r="S1150" s="8" t="s">
        <v>8</v>
      </c>
      <c r="V1150" s="9"/>
      <c r="Z1150" s="9"/>
      <c r="AC1150" s="11" t="s">
        <v>85</v>
      </c>
      <c r="AD1150" s="11"/>
      <c r="AE1150" s="11" t="s">
        <v>1848</v>
      </c>
      <c r="AF1150" s="11"/>
      <c r="AG1150" s="11"/>
    </row>
    <row r="1151" spans="4:33" ht="25.5" customHeight="1">
      <c r="D1151" s="8">
        <v>1139</v>
      </c>
      <c r="E1151" s="8" t="s">
        <v>41</v>
      </c>
      <c r="F1151" s="11">
        <v>1001618</v>
      </c>
      <c r="G1151" s="11">
        <v>1</v>
      </c>
      <c r="H1151" s="8" t="s">
        <v>222</v>
      </c>
      <c r="I1151" s="8">
        <v>1129</v>
      </c>
      <c r="J1151" s="8" t="s">
        <v>1644</v>
      </c>
      <c r="K1151" s="9">
        <v>45943</v>
      </c>
      <c r="L1151" s="8" t="s">
        <v>1478</v>
      </c>
      <c r="M1151" s="9">
        <v>45943</v>
      </c>
      <c r="N1151" s="62" t="s">
        <v>1478</v>
      </c>
      <c r="O1151" s="8">
        <v>162</v>
      </c>
      <c r="P1151" s="10">
        <v>0.51700000000000002</v>
      </c>
      <c r="Q1151" s="10" t="s">
        <v>50</v>
      </c>
      <c r="R1151" s="8" t="s">
        <v>51</v>
      </c>
      <c r="S1151" s="8" t="s">
        <v>7</v>
      </c>
      <c r="V1151" s="9"/>
      <c r="Z1151" s="9"/>
      <c r="AC1151" s="11" t="s">
        <v>85</v>
      </c>
      <c r="AD1151" s="11"/>
      <c r="AE1151" s="11" t="s">
        <v>1848</v>
      </c>
      <c r="AF1151" s="11"/>
      <c r="AG1151" s="11" t="s">
        <v>1673</v>
      </c>
    </row>
    <row r="1152" spans="4:33" ht="25.5" customHeight="1">
      <c r="D1152" s="8">
        <v>1140</v>
      </c>
      <c r="E1152" s="8" t="s">
        <v>41</v>
      </c>
      <c r="F1152" s="11">
        <v>1001619</v>
      </c>
      <c r="G1152" s="11">
        <v>1</v>
      </c>
      <c r="H1152" s="8" t="s">
        <v>222</v>
      </c>
      <c r="I1152" s="8">
        <v>1129</v>
      </c>
      <c r="J1152" s="8" t="s">
        <v>1644</v>
      </c>
      <c r="K1152" s="9">
        <v>45943</v>
      </c>
      <c r="L1152" s="8" t="s">
        <v>1478</v>
      </c>
      <c r="M1152" s="9">
        <v>45943</v>
      </c>
      <c r="N1152" s="62" t="s">
        <v>1478</v>
      </c>
      <c r="O1152" s="8">
        <v>162</v>
      </c>
      <c r="P1152" s="10">
        <v>0.34300000000000003</v>
      </c>
      <c r="Q1152" s="10" t="s">
        <v>51</v>
      </c>
      <c r="R1152" s="8" t="s">
        <v>51</v>
      </c>
      <c r="S1152" s="8" t="s">
        <v>8</v>
      </c>
      <c r="V1152" s="9"/>
      <c r="Z1152" s="9"/>
      <c r="AC1152" s="11" t="s">
        <v>85</v>
      </c>
      <c r="AD1152" s="11"/>
      <c r="AE1152" s="11" t="s">
        <v>1848</v>
      </c>
      <c r="AF1152" s="11"/>
      <c r="AG1152" s="11"/>
    </row>
    <row r="1153" spans="4:33" ht="25.5" customHeight="1">
      <c r="D1153" s="8">
        <v>1141</v>
      </c>
      <c r="E1153" s="8" t="s">
        <v>41</v>
      </c>
      <c r="F1153" s="11">
        <v>1001620</v>
      </c>
      <c r="G1153" s="11">
        <v>1</v>
      </c>
      <c r="H1153" s="8" t="s">
        <v>140</v>
      </c>
      <c r="I1153" s="8">
        <v>1125</v>
      </c>
      <c r="J1153" s="8" t="s">
        <v>1428</v>
      </c>
      <c r="K1153" s="9">
        <v>45944</v>
      </c>
      <c r="L1153" s="8" t="s">
        <v>1478</v>
      </c>
      <c r="M1153" s="9">
        <v>45944</v>
      </c>
      <c r="N1153" s="62" t="s">
        <v>1478</v>
      </c>
      <c r="O1153" s="8">
        <v>164</v>
      </c>
      <c r="P1153" s="10">
        <v>0.86799999999999999</v>
      </c>
      <c r="Q1153" s="10" t="s">
        <v>51</v>
      </c>
      <c r="R1153" s="8" t="s">
        <v>51</v>
      </c>
      <c r="S1153" s="8" t="s">
        <v>8</v>
      </c>
      <c r="V1153" s="9"/>
      <c r="Z1153" s="9"/>
      <c r="AC1153" s="11" t="s">
        <v>85</v>
      </c>
      <c r="AD1153" s="11"/>
      <c r="AE1153" s="11" t="s">
        <v>1848</v>
      </c>
      <c r="AF1153" s="11"/>
      <c r="AG1153" s="11"/>
    </row>
    <row r="1154" spans="4:33" ht="25.5" customHeight="1">
      <c r="D1154" s="8">
        <v>1142</v>
      </c>
      <c r="E1154" s="8" t="s">
        <v>41</v>
      </c>
      <c r="F1154" s="11">
        <v>1001621</v>
      </c>
      <c r="G1154" s="11">
        <v>1</v>
      </c>
      <c r="H1154" s="8" t="s">
        <v>140</v>
      </c>
      <c r="I1154" s="8">
        <v>1125</v>
      </c>
      <c r="J1154" s="8" t="s">
        <v>1428</v>
      </c>
      <c r="K1154" s="9">
        <v>45944</v>
      </c>
      <c r="L1154" s="8" t="s">
        <v>1478</v>
      </c>
      <c r="M1154" s="9">
        <v>45944</v>
      </c>
      <c r="N1154" s="62" t="s">
        <v>1478</v>
      </c>
      <c r="O1154" s="8">
        <v>164</v>
      </c>
      <c r="P1154" s="10">
        <v>0.89800000000000002</v>
      </c>
      <c r="Q1154" s="10" t="s">
        <v>50</v>
      </c>
      <c r="R1154" s="8" t="s">
        <v>51</v>
      </c>
      <c r="S1154" s="8" t="s">
        <v>7</v>
      </c>
      <c r="V1154" s="9"/>
      <c r="Z1154" s="9"/>
      <c r="AC1154" s="11" t="s">
        <v>85</v>
      </c>
      <c r="AD1154" s="11"/>
      <c r="AE1154" s="11" t="s">
        <v>1848</v>
      </c>
      <c r="AF1154" s="11"/>
      <c r="AG1154" s="11" t="s">
        <v>1673</v>
      </c>
    </row>
    <row r="1155" spans="4:33" ht="25.5" customHeight="1">
      <c r="D1155" s="8">
        <v>1143</v>
      </c>
      <c r="E1155" s="8" t="s">
        <v>41</v>
      </c>
      <c r="F1155" s="11">
        <v>1001622</v>
      </c>
      <c r="G1155" s="11">
        <v>1</v>
      </c>
      <c r="H1155" s="8" t="s">
        <v>140</v>
      </c>
      <c r="I1155" s="8">
        <v>1125</v>
      </c>
      <c r="J1155" s="8" t="s">
        <v>1428</v>
      </c>
      <c r="K1155" s="9">
        <v>45944</v>
      </c>
      <c r="L1155" s="8" t="s">
        <v>1478</v>
      </c>
      <c r="M1155" s="9">
        <v>45944</v>
      </c>
      <c r="N1155" s="62" t="s">
        <v>1478</v>
      </c>
      <c r="O1155" s="8">
        <v>165</v>
      </c>
      <c r="P1155" s="10">
        <v>0.81299999999999994</v>
      </c>
      <c r="Q1155" s="10" t="s">
        <v>50</v>
      </c>
      <c r="R1155" s="8" t="s">
        <v>51</v>
      </c>
      <c r="S1155" s="8" t="s">
        <v>7</v>
      </c>
      <c r="V1155" s="9"/>
      <c r="Z1155" s="9"/>
      <c r="AC1155" s="11" t="s">
        <v>85</v>
      </c>
      <c r="AD1155" s="11"/>
      <c r="AE1155" s="11" t="s">
        <v>1848</v>
      </c>
      <c r="AF1155" s="11"/>
      <c r="AG1155" s="11" t="s">
        <v>1680</v>
      </c>
    </row>
    <row r="1156" spans="4:33" ht="25.5" customHeight="1">
      <c r="D1156" s="8">
        <v>1144</v>
      </c>
      <c r="E1156" s="8" t="s">
        <v>41</v>
      </c>
      <c r="F1156" s="11">
        <v>1001623</v>
      </c>
      <c r="G1156" s="11">
        <v>1</v>
      </c>
      <c r="H1156" s="8" t="s">
        <v>141</v>
      </c>
      <c r="I1156" s="8">
        <v>1126</v>
      </c>
      <c r="J1156" s="8" t="s">
        <v>1429</v>
      </c>
      <c r="K1156" s="9">
        <v>45944</v>
      </c>
      <c r="L1156" s="8" t="s">
        <v>1478</v>
      </c>
      <c r="M1156" s="9">
        <v>45944</v>
      </c>
      <c r="N1156" s="62" t="s">
        <v>1478</v>
      </c>
      <c r="O1156" s="8">
        <v>164</v>
      </c>
      <c r="P1156" s="10">
        <v>0.91700000000000004</v>
      </c>
      <c r="Q1156" s="10" t="s">
        <v>51</v>
      </c>
      <c r="R1156" s="8" t="s">
        <v>51</v>
      </c>
      <c r="S1156" s="8" t="s">
        <v>8</v>
      </c>
      <c r="V1156" s="9"/>
      <c r="Z1156" s="9"/>
      <c r="AC1156" s="11" t="s">
        <v>85</v>
      </c>
      <c r="AD1156" s="11"/>
      <c r="AE1156" s="11" t="s">
        <v>1848</v>
      </c>
      <c r="AF1156" s="11"/>
      <c r="AG1156" s="11"/>
    </row>
    <row r="1157" spans="4:33" ht="25.5" customHeight="1">
      <c r="D1157" s="8">
        <v>1145</v>
      </c>
      <c r="E1157" s="8" t="s">
        <v>41</v>
      </c>
      <c r="F1157" s="11">
        <v>1001624</v>
      </c>
      <c r="G1157" s="11">
        <v>1</v>
      </c>
      <c r="H1157" s="8" t="s">
        <v>141</v>
      </c>
      <c r="I1157" s="8">
        <v>1126</v>
      </c>
      <c r="J1157" s="8" t="s">
        <v>1429</v>
      </c>
      <c r="K1157" s="9">
        <v>45944</v>
      </c>
      <c r="L1157" s="8" t="s">
        <v>1478</v>
      </c>
      <c r="M1157" s="9">
        <v>45944</v>
      </c>
      <c r="N1157" s="62" t="s">
        <v>1478</v>
      </c>
      <c r="O1157" s="8">
        <v>165</v>
      </c>
      <c r="P1157" s="10">
        <v>0.80100000000000005</v>
      </c>
      <c r="Q1157" s="10" t="s">
        <v>50</v>
      </c>
      <c r="R1157" s="8" t="s">
        <v>51</v>
      </c>
      <c r="S1157" s="8" t="s">
        <v>7</v>
      </c>
      <c r="V1157" s="9"/>
      <c r="Z1157" s="9"/>
      <c r="AC1157" s="11" t="s">
        <v>85</v>
      </c>
      <c r="AD1157" s="11"/>
      <c r="AE1157" s="11" t="s">
        <v>1848</v>
      </c>
      <c r="AF1157" s="11"/>
      <c r="AG1157" s="11" t="s">
        <v>1673</v>
      </c>
    </row>
    <row r="1158" spans="4:33" ht="25.5" customHeight="1">
      <c r="D1158" s="8">
        <v>1146</v>
      </c>
      <c r="E1158" s="8" t="s">
        <v>41</v>
      </c>
      <c r="F1158" s="11">
        <v>1001625</v>
      </c>
      <c r="G1158" s="11">
        <v>1</v>
      </c>
      <c r="H1158" s="8" t="s">
        <v>141</v>
      </c>
      <c r="I1158" s="8">
        <v>1126</v>
      </c>
      <c r="J1158" s="8" t="s">
        <v>1429</v>
      </c>
      <c r="K1158" s="9">
        <v>45944</v>
      </c>
      <c r="L1158" s="8" t="s">
        <v>1478</v>
      </c>
      <c r="M1158" s="9">
        <v>45944</v>
      </c>
      <c r="N1158" s="62" t="s">
        <v>1478</v>
      </c>
      <c r="O1158" s="8">
        <v>165</v>
      </c>
      <c r="P1158" s="10">
        <v>0.70299999999999996</v>
      </c>
      <c r="Q1158" s="10" t="s">
        <v>51</v>
      </c>
      <c r="R1158" s="8" t="s">
        <v>51</v>
      </c>
      <c r="S1158" s="8" t="s">
        <v>8</v>
      </c>
      <c r="V1158" s="9"/>
      <c r="Z1158" s="9"/>
      <c r="AC1158" s="11" t="s">
        <v>85</v>
      </c>
      <c r="AD1158" s="11"/>
      <c r="AE1158" s="11" t="s">
        <v>1848</v>
      </c>
      <c r="AF1158" s="11"/>
      <c r="AG1158" s="11"/>
    </row>
    <row r="1159" spans="4:33" ht="25.5" customHeight="1">
      <c r="D1159" s="8">
        <v>1147</v>
      </c>
      <c r="E1159" s="8" t="s">
        <v>41</v>
      </c>
      <c r="F1159" s="11">
        <v>1001626</v>
      </c>
      <c r="G1159" s="11">
        <v>1</v>
      </c>
      <c r="H1159" s="8" t="s">
        <v>142</v>
      </c>
      <c r="I1159" s="8">
        <v>1127</v>
      </c>
      <c r="J1159" s="8" t="s">
        <v>1430</v>
      </c>
      <c r="K1159" s="9">
        <v>45944</v>
      </c>
      <c r="L1159" s="8" t="s">
        <v>1478</v>
      </c>
      <c r="M1159" s="9">
        <v>45944</v>
      </c>
      <c r="N1159" s="62" t="s">
        <v>1478</v>
      </c>
      <c r="O1159" s="8">
        <v>163</v>
      </c>
      <c r="P1159" s="10">
        <v>0.40699999999999997</v>
      </c>
      <c r="Q1159" s="10" t="s">
        <v>51</v>
      </c>
      <c r="R1159" s="8" t="s">
        <v>51</v>
      </c>
      <c r="S1159" s="8" t="s">
        <v>8</v>
      </c>
      <c r="V1159" s="9"/>
      <c r="Z1159" s="9"/>
      <c r="AC1159" s="11" t="s">
        <v>85</v>
      </c>
      <c r="AD1159" s="11"/>
      <c r="AE1159" s="11" t="s">
        <v>1848</v>
      </c>
      <c r="AF1159" s="11"/>
      <c r="AG1159" s="11"/>
    </row>
    <row r="1160" spans="4:33" ht="25.5" customHeight="1">
      <c r="D1160" s="8">
        <v>1148</v>
      </c>
      <c r="E1160" s="8" t="s">
        <v>41</v>
      </c>
      <c r="F1160" s="11">
        <v>1001627</v>
      </c>
      <c r="G1160" s="11">
        <v>1</v>
      </c>
      <c r="H1160" s="8" t="s">
        <v>142</v>
      </c>
      <c r="I1160" s="8">
        <v>1127</v>
      </c>
      <c r="J1160" s="8" t="s">
        <v>1430</v>
      </c>
      <c r="K1160" s="9">
        <v>45944</v>
      </c>
      <c r="L1160" s="8" t="s">
        <v>1478</v>
      </c>
      <c r="M1160" s="9">
        <v>45944</v>
      </c>
      <c r="N1160" s="62" t="s">
        <v>1478</v>
      </c>
      <c r="O1160" s="8">
        <v>163</v>
      </c>
      <c r="P1160" s="10">
        <v>0.36799999999999999</v>
      </c>
      <c r="Q1160" s="10" t="s">
        <v>51</v>
      </c>
      <c r="R1160" s="8" t="s">
        <v>51</v>
      </c>
      <c r="S1160" s="8" t="s">
        <v>8</v>
      </c>
      <c r="V1160" s="9"/>
      <c r="Z1160" s="9"/>
      <c r="AC1160" s="11" t="s">
        <v>85</v>
      </c>
      <c r="AD1160" s="11"/>
      <c r="AE1160" s="11" t="s">
        <v>1848</v>
      </c>
      <c r="AF1160" s="11"/>
      <c r="AG1160" s="11"/>
    </row>
    <row r="1161" spans="4:33" ht="25.5" customHeight="1">
      <c r="D1161" s="8">
        <v>1149</v>
      </c>
      <c r="E1161" s="8" t="s">
        <v>41</v>
      </c>
      <c r="F1161" s="11">
        <v>1001628</v>
      </c>
      <c r="G1161" s="11">
        <v>1</v>
      </c>
      <c r="H1161" s="8" t="s">
        <v>142</v>
      </c>
      <c r="I1161" s="8">
        <v>1127</v>
      </c>
      <c r="J1161" s="8" t="s">
        <v>1430</v>
      </c>
      <c r="K1161" s="9">
        <v>45944</v>
      </c>
      <c r="L1161" s="8" t="s">
        <v>1478</v>
      </c>
      <c r="M1161" s="9">
        <v>45944</v>
      </c>
      <c r="N1161" s="62" t="s">
        <v>1478</v>
      </c>
      <c r="O1161" s="8">
        <v>164</v>
      </c>
      <c r="P1161" s="10">
        <v>0.49</v>
      </c>
      <c r="Q1161" s="10" t="s">
        <v>51</v>
      </c>
      <c r="R1161" s="8" t="s">
        <v>51</v>
      </c>
      <c r="S1161" s="8" t="s">
        <v>8</v>
      </c>
      <c r="V1161" s="9"/>
      <c r="Z1161" s="9"/>
      <c r="AC1161" s="11" t="s">
        <v>85</v>
      </c>
      <c r="AD1161" s="11"/>
      <c r="AE1161" s="11" t="s">
        <v>1848</v>
      </c>
      <c r="AF1161" s="11"/>
      <c r="AG1161" s="11"/>
    </row>
    <row r="1162" spans="4:33" ht="25.5" customHeight="1">
      <c r="D1162" s="8">
        <v>1150</v>
      </c>
      <c r="E1162" s="8" t="s">
        <v>41</v>
      </c>
      <c r="F1162" s="11">
        <v>1001629</v>
      </c>
      <c r="G1162" s="11">
        <v>1</v>
      </c>
      <c r="H1162" s="8" t="s">
        <v>1143</v>
      </c>
      <c r="I1162" s="8">
        <v>1128</v>
      </c>
      <c r="J1162" s="8" t="s">
        <v>1643</v>
      </c>
      <c r="K1162" s="9">
        <v>45944</v>
      </c>
      <c r="L1162" s="8" t="s">
        <v>1478</v>
      </c>
      <c r="M1162" s="9">
        <v>45944</v>
      </c>
      <c r="N1162" s="62" t="s">
        <v>1478</v>
      </c>
      <c r="O1162" s="8">
        <v>160</v>
      </c>
      <c r="P1162" s="10">
        <v>0.49</v>
      </c>
      <c r="Q1162" s="10" t="s">
        <v>51</v>
      </c>
      <c r="R1162" s="8" t="s">
        <v>51</v>
      </c>
      <c r="S1162" s="8" t="s">
        <v>8</v>
      </c>
      <c r="V1162" s="9"/>
      <c r="Z1162" s="9"/>
      <c r="AC1162" s="11" t="s">
        <v>85</v>
      </c>
      <c r="AD1162" s="11"/>
      <c r="AE1162" s="11" t="s">
        <v>1848</v>
      </c>
      <c r="AF1162" s="11"/>
      <c r="AG1162" s="11"/>
    </row>
    <row r="1163" spans="4:33" ht="25.5" customHeight="1">
      <c r="D1163" s="8">
        <v>1151</v>
      </c>
      <c r="E1163" s="8" t="s">
        <v>41</v>
      </c>
      <c r="F1163" s="11">
        <v>1001630</v>
      </c>
      <c r="G1163" s="11">
        <v>1</v>
      </c>
      <c r="H1163" s="8" t="s">
        <v>222</v>
      </c>
      <c r="I1163" s="8">
        <v>1129</v>
      </c>
      <c r="J1163" s="8" t="s">
        <v>1644</v>
      </c>
      <c r="K1163" s="9">
        <v>45944</v>
      </c>
      <c r="L1163" s="8" t="s">
        <v>1478</v>
      </c>
      <c r="M1163" s="9">
        <v>45944</v>
      </c>
      <c r="N1163" s="62" t="s">
        <v>1478</v>
      </c>
      <c r="O1163" s="8">
        <v>161</v>
      </c>
      <c r="P1163" s="10">
        <v>0.70499999999999996</v>
      </c>
      <c r="Q1163" s="10" t="s">
        <v>51</v>
      </c>
      <c r="R1163" s="8" t="s">
        <v>51</v>
      </c>
      <c r="S1163" s="8" t="s">
        <v>8</v>
      </c>
      <c r="V1163" s="9"/>
      <c r="Z1163" s="9"/>
      <c r="AC1163" s="11" t="s">
        <v>85</v>
      </c>
      <c r="AD1163" s="11"/>
      <c r="AE1163" s="11" t="s">
        <v>1848</v>
      </c>
      <c r="AF1163" s="11"/>
      <c r="AG1163" s="11"/>
    </row>
    <row r="1164" spans="4:33" ht="25.5" customHeight="1">
      <c r="D1164" s="8">
        <v>1152</v>
      </c>
      <c r="E1164" s="8" t="s">
        <v>41</v>
      </c>
      <c r="F1164" s="11">
        <v>1001631</v>
      </c>
      <c r="G1164" s="11">
        <v>1</v>
      </c>
      <c r="H1164" s="8" t="s">
        <v>222</v>
      </c>
      <c r="I1164" s="8">
        <v>1129</v>
      </c>
      <c r="J1164" s="8" t="s">
        <v>1644</v>
      </c>
      <c r="K1164" s="9">
        <v>45944</v>
      </c>
      <c r="L1164" s="8" t="s">
        <v>1478</v>
      </c>
      <c r="M1164" s="9">
        <v>45944</v>
      </c>
      <c r="N1164" s="62" t="s">
        <v>1478</v>
      </c>
      <c r="O1164" s="8">
        <v>162</v>
      </c>
      <c r="P1164" s="10">
        <v>0.93500000000000005</v>
      </c>
      <c r="Q1164" s="10" t="s">
        <v>51</v>
      </c>
      <c r="R1164" s="8" t="s">
        <v>51</v>
      </c>
      <c r="S1164" s="8" t="s">
        <v>8</v>
      </c>
      <c r="V1164" s="9"/>
      <c r="Z1164" s="9"/>
      <c r="AC1164" s="11" t="s">
        <v>85</v>
      </c>
      <c r="AD1164" s="11"/>
      <c r="AE1164" s="11" t="s">
        <v>1848</v>
      </c>
      <c r="AF1164" s="11"/>
      <c r="AG1164" s="11" t="s">
        <v>1691</v>
      </c>
    </row>
    <row r="1165" spans="4:33" ht="25.5" customHeight="1">
      <c r="D1165" s="8">
        <v>1153</v>
      </c>
      <c r="E1165" s="8" t="s">
        <v>41</v>
      </c>
      <c r="F1165" s="11">
        <v>1001632</v>
      </c>
      <c r="G1165" s="11">
        <v>1</v>
      </c>
      <c r="H1165" s="8" t="s">
        <v>222</v>
      </c>
      <c r="I1165" s="8">
        <v>1129</v>
      </c>
      <c r="J1165" s="8" t="s">
        <v>1644</v>
      </c>
      <c r="K1165" s="9">
        <v>45944</v>
      </c>
      <c r="L1165" s="8" t="s">
        <v>1478</v>
      </c>
      <c r="M1165" s="9">
        <v>45944</v>
      </c>
      <c r="N1165" s="62" t="s">
        <v>1478</v>
      </c>
      <c r="O1165" s="8">
        <v>162</v>
      </c>
      <c r="P1165" s="10">
        <v>0.61499999999999999</v>
      </c>
      <c r="Q1165" s="10" t="s">
        <v>51</v>
      </c>
      <c r="R1165" s="8" t="s">
        <v>51</v>
      </c>
      <c r="S1165" s="8" t="s">
        <v>8</v>
      </c>
      <c r="V1165" s="9"/>
      <c r="Z1165" s="9"/>
      <c r="AC1165" s="11" t="s">
        <v>85</v>
      </c>
      <c r="AD1165" s="11"/>
      <c r="AE1165" s="11" t="s">
        <v>1848</v>
      </c>
      <c r="AF1165" s="11"/>
      <c r="AG1165" s="11" t="s">
        <v>1677</v>
      </c>
    </row>
    <row r="1166" spans="4:33" ht="25.5" customHeight="1">
      <c r="D1166" s="8">
        <v>1154</v>
      </c>
      <c r="E1166" s="8" t="s">
        <v>41</v>
      </c>
      <c r="F1166" s="11">
        <v>1001633</v>
      </c>
      <c r="G1166" s="11">
        <v>1</v>
      </c>
      <c r="H1166" s="8" t="s">
        <v>140</v>
      </c>
      <c r="I1166" s="8">
        <v>1125</v>
      </c>
      <c r="J1166" s="8" t="s">
        <v>1428</v>
      </c>
      <c r="K1166" s="9">
        <v>45945</v>
      </c>
      <c r="L1166" s="8" t="s">
        <v>1478</v>
      </c>
      <c r="M1166" s="9">
        <v>45945</v>
      </c>
      <c r="N1166" s="62" t="s">
        <v>1478</v>
      </c>
      <c r="O1166" s="8">
        <v>164</v>
      </c>
      <c r="P1166" s="10">
        <v>2.036</v>
      </c>
      <c r="Q1166" s="10" t="s">
        <v>51</v>
      </c>
      <c r="R1166" s="8" t="s">
        <v>51</v>
      </c>
      <c r="S1166" s="8" t="s">
        <v>8</v>
      </c>
      <c r="V1166" s="9"/>
      <c r="Z1166" s="9"/>
      <c r="AC1166" s="11" t="s">
        <v>85</v>
      </c>
      <c r="AD1166" s="11"/>
      <c r="AE1166" s="11" t="s">
        <v>1848</v>
      </c>
      <c r="AF1166" s="11"/>
      <c r="AG1166" s="11"/>
    </row>
    <row r="1167" spans="4:33" ht="25.5" customHeight="1">
      <c r="D1167" s="8">
        <v>1155</v>
      </c>
      <c r="E1167" s="8" t="s">
        <v>41</v>
      </c>
      <c r="F1167" s="11">
        <v>1001634</v>
      </c>
      <c r="G1167" s="11">
        <v>1</v>
      </c>
      <c r="H1167" s="8" t="s">
        <v>140</v>
      </c>
      <c r="I1167" s="8">
        <v>1125</v>
      </c>
      <c r="J1167" s="8" t="s">
        <v>1428</v>
      </c>
      <c r="K1167" s="9">
        <v>45945</v>
      </c>
      <c r="L1167" s="8" t="s">
        <v>1478</v>
      </c>
      <c r="M1167" s="9">
        <v>45945</v>
      </c>
      <c r="N1167" s="62" t="s">
        <v>1478</v>
      </c>
      <c r="O1167" s="8">
        <v>164</v>
      </c>
      <c r="P1167" s="10">
        <v>1.637</v>
      </c>
      <c r="Q1167" s="10" t="s">
        <v>51</v>
      </c>
      <c r="R1167" s="8" t="s">
        <v>51</v>
      </c>
      <c r="S1167" s="8" t="s">
        <v>8</v>
      </c>
      <c r="V1167" s="9"/>
      <c r="Z1167" s="9"/>
      <c r="AC1167" s="11" t="s">
        <v>85</v>
      </c>
      <c r="AD1167" s="11"/>
      <c r="AE1167" s="11" t="s">
        <v>1848</v>
      </c>
      <c r="AF1167" s="11"/>
      <c r="AG1167" s="11"/>
    </row>
    <row r="1168" spans="4:33" ht="25.5" customHeight="1">
      <c r="D1168" s="8">
        <v>1156</v>
      </c>
      <c r="E1168" s="8" t="s">
        <v>41</v>
      </c>
      <c r="F1168" s="11">
        <v>1001635</v>
      </c>
      <c r="G1168" s="11">
        <v>1</v>
      </c>
      <c r="H1168" s="8" t="s">
        <v>140</v>
      </c>
      <c r="I1168" s="8">
        <v>1125</v>
      </c>
      <c r="J1168" s="8" t="s">
        <v>1428</v>
      </c>
      <c r="K1168" s="9">
        <v>45945</v>
      </c>
      <c r="L1168" s="8" t="s">
        <v>1478</v>
      </c>
      <c r="M1168" s="9">
        <v>45945</v>
      </c>
      <c r="N1168" s="62" t="s">
        <v>1478</v>
      </c>
      <c r="O1168" s="8">
        <v>165</v>
      </c>
      <c r="P1168" s="10">
        <v>1.1759999999999999</v>
      </c>
      <c r="Q1168" s="10" t="s">
        <v>51</v>
      </c>
      <c r="R1168" s="8" t="s">
        <v>51</v>
      </c>
      <c r="S1168" s="8" t="s">
        <v>8</v>
      </c>
      <c r="V1168" s="9"/>
      <c r="Z1168" s="9"/>
      <c r="AC1168" s="11" t="s">
        <v>85</v>
      </c>
      <c r="AD1168" s="11"/>
      <c r="AE1168" s="11" t="s">
        <v>1848</v>
      </c>
      <c r="AF1168" s="11"/>
      <c r="AG1168" s="11"/>
    </row>
    <row r="1169" spans="4:33" ht="25.5" customHeight="1">
      <c r="D1169" s="8">
        <v>1157</v>
      </c>
      <c r="E1169" s="8" t="s">
        <v>41</v>
      </c>
      <c r="F1169" s="11">
        <v>1001636</v>
      </c>
      <c r="G1169" s="11">
        <v>1</v>
      </c>
      <c r="H1169" s="8" t="s">
        <v>141</v>
      </c>
      <c r="I1169" s="8">
        <v>1126</v>
      </c>
      <c r="J1169" s="8" t="s">
        <v>1429</v>
      </c>
      <c r="K1169" s="9">
        <v>45945</v>
      </c>
      <c r="L1169" s="8" t="s">
        <v>1478</v>
      </c>
      <c r="M1169" s="9">
        <v>45945</v>
      </c>
      <c r="N1169" s="62" t="s">
        <v>1478</v>
      </c>
      <c r="O1169" s="8">
        <v>164</v>
      </c>
      <c r="P1169" s="10">
        <v>1.2869999999999999</v>
      </c>
      <c r="Q1169" s="10" t="s">
        <v>51</v>
      </c>
      <c r="R1169" s="8" t="s">
        <v>51</v>
      </c>
      <c r="S1169" s="8" t="s">
        <v>8</v>
      </c>
      <c r="V1169" s="9"/>
      <c r="Z1169" s="9"/>
      <c r="AC1169" s="11" t="s">
        <v>85</v>
      </c>
      <c r="AD1169" s="11"/>
      <c r="AE1169" s="11" t="s">
        <v>1848</v>
      </c>
      <c r="AF1169" s="11"/>
      <c r="AG1169" s="11"/>
    </row>
    <row r="1170" spans="4:33" ht="25.5" customHeight="1">
      <c r="D1170" s="8">
        <v>1158</v>
      </c>
      <c r="E1170" s="8" t="s">
        <v>41</v>
      </c>
      <c r="F1170" s="11">
        <v>1001637</v>
      </c>
      <c r="G1170" s="11">
        <v>1</v>
      </c>
      <c r="H1170" s="8" t="s">
        <v>141</v>
      </c>
      <c r="I1170" s="8">
        <v>1126</v>
      </c>
      <c r="J1170" s="8" t="s">
        <v>1429</v>
      </c>
      <c r="K1170" s="9">
        <v>45945</v>
      </c>
      <c r="L1170" s="8" t="s">
        <v>1478</v>
      </c>
      <c r="M1170" s="9">
        <v>45945</v>
      </c>
      <c r="N1170" s="62" t="s">
        <v>1478</v>
      </c>
      <c r="O1170" s="8">
        <v>165</v>
      </c>
      <c r="P1170" s="10">
        <v>1.137</v>
      </c>
      <c r="Q1170" s="10" t="s">
        <v>50</v>
      </c>
      <c r="R1170" s="8" t="s">
        <v>51</v>
      </c>
      <c r="S1170" s="8" t="s">
        <v>7</v>
      </c>
      <c r="V1170" s="9"/>
      <c r="Z1170" s="9"/>
      <c r="AC1170" s="11" t="s">
        <v>85</v>
      </c>
      <c r="AD1170" s="11"/>
      <c r="AE1170" s="11" t="s">
        <v>1848</v>
      </c>
      <c r="AF1170" s="11"/>
      <c r="AG1170" s="11" t="s">
        <v>1694</v>
      </c>
    </row>
    <row r="1171" spans="4:33" ht="25.5" customHeight="1">
      <c r="D1171" s="8">
        <v>1159</v>
      </c>
      <c r="E1171" s="8" t="s">
        <v>41</v>
      </c>
      <c r="F1171" s="11">
        <v>1001638</v>
      </c>
      <c r="G1171" s="11">
        <v>1</v>
      </c>
      <c r="H1171" s="8" t="s">
        <v>141</v>
      </c>
      <c r="I1171" s="8">
        <v>1126</v>
      </c>
      <c r="J1171" s="8" t="s">
        <v>1429</v>
      </c>
      <c r="K1171" s="9">
        <v>45945</v>
      </c>
      <c r="L1171" s="8" t="s">
        <v>1478</v>
      </c>
      <c r="M1171" s="9">
        <v>45945</v>
      </c>
      <c r="N1171" s="62" t="s">
        <v>1478</v>
      </c>
      <c r="O1171" s="8">
        <v>165</v>
      </c>
      <c r="P1171" s="10">
        <v>0.86699999999999999</v>
      </c>
      <c r="Q1171" s="10" t="s">
        <v>51</v>
      </c>
      <c r="R1171" s="8" t="s">
        <v>51</v>
      </c>
      <c r="S1171" s="8" t="s">
        <v>8</v>
      </c>
      <c r="V1171" s="9"/>
      <c r="Z1171" s="9"/>
      <c r="AC1171" s="11" t="s">
        <v>85</v>
      </c>
      <c r="AD1171" s="11"/>
      <c r="AE1171" s="11" t="s">
        <v>1848</v>
      </c>
      <c r="AF1171" s="11"/>
      <c r="AG1171" s="11"/>
    </row>
    <row r="1172" spans="4:33" ht="25.5" customHeight="1">
      <c r="D1172" s="8">
        <v>1160</v>
      </c>
      <c r="E1172" s="8" t="s">
        <v>41</v>
      </c>
      <c r="F1172" s="11">
        <v>1001639</v>
      </c>
      <c r="G1172" s="11">
        <v>1</v>
      </c>
      <c r="H1172" s="8" t="s">
        <v>142</v>
      </c>
      <c r="I1172" s="8">
        <v>1127</v>
      </c>
      <c r="J1172" s="8" t="s">
        <v>1430</v>
      </c>
      <c r="K1172" s="9">
        <v>45945</v>
      </c>
      <c r="L1172" s="8" t="s">
        <v>1478</v>
      </c>
      <c r="M1172" s="9">
        <v>45945</v>
      </c>
      <c r="N1172" s="62" t="s">
        <v>1478</v>
      </c>
      <c r="O1172" s="8">
        <v>163</v>
      </c>
      <c r="P1172" s="10">
        <v>1.22</v>
      </c>
      <c r="Q1172" s="10" t="s">
        <v>51</v>
      </c>
      <c r="R1172" s="8" t="s">
        <v>51</v>
      </c>
      <c r="S1172" s="8" t="s">
        <v>8</v>
      </c>
      <c r="V1172" s="9"/>
      <c r="Z1172" s="9"/>
      <c r="AC1172" s="11" t="s">
        <v>85</v>
      </c>
      <c r="AD1172" s="11"/>
      <c r="AE1172" s="11" t="s">
        <v>1848</v>
      </c>
      <c r="AF1172" s="11"/>
      <c r="AG1172" s="11"/>
    </row>
    <row r="1173" spans="4:33" ht="25.5" customHeight="1">
      <c r="D1173" s="8">
        <v>1161</v>
      </c>
      <c r="E1173" s="8" t="s">
        <v>41</v>
      </c>
      <c r="F1173" s="11">
        <v>1001640</v>
      </c>
      <c r="G1173" s="11">
        <v>1</v>
      </c>
      <c r="H1173" s="8" t="s">
        <v>142</v>
      </c>
      <c r="I1173" s="8">
        <v>1127</v>
      </c>
      <c r="J1173" s="8" t="s">
        <v>1430</v>
      </c>
      <c r="K1173" s="9">
        <v>45945</v>
      </c>
      <c r="L1173" s="8" t="s">
        <v>1478</v>
      </c>
      <c r="M1173" s="9">
        <v>45945</v>
      </c>
      <c r="N1173" s="62" t="s">
        <v>1478</v>
      </c>
      <c r="O1173" s="8">
        <v>163</v>
      </c>
      <c r="P1173" s="10">
        <v>1.022</v>
      </c>
      <c r="Q1173" s="10" t="s">
        <v>51</v>
      </c>
      <c r="R1173" s="8" t="s">
        <v>51</v>
      </c>
      <c r="S1173" s="8" t="s">
        <v>8</v>
      </c>
      <c r="V1173" s="9"/>
      <c r="Z1173" s="9"/>
      <c r="AC1173" s="11" t="s">
        <v>85</v>
      </c>
      <c r="AD1173" s="11"/>
      <c r="AE1173" s="11" t="s">
        <v>1848</v>
      </c>
      <c r="AF1173" s="11"/>
      <c r="AG1173" s="11"/>
    </row>
    <row r="1174" spans="4:33" ht="25.5" customHeight="1">
      <c r="D1174" s="8">
        <v>1162</v>
      </c>
      <c r="E1174" s="8" t="s">
        <v>41</v>
      </c>
      <c r="F1174" s="11">
        <v>1001641</v>
      </c>
      <c r="G1174" s="11">
        <v>1</v>
      </c>
      <c r="H1174" s="8" t="s">
        <v>142</v>
      </c>
      <c r="I1174" s="8">
        <v>1127</v>
      </c>
      <c r="J1174" s="8" t="s">
        <v>1430</v>
      </c>
      <c r="K1174" s="9">
        <v>45945</v>
      </c>
      <c r="L1174" s="8" t="s">
        <v>1478</v>
      </c>
      <c r="M1174" s="9">
        <v>45945</v>
      </c>
      <c r="N1174" s="62" t="s">
        <v>1478</v>
      </c>
      <c r="O1174" s="8">
        <v>164</v>
      </c>
      <c r="P1174" s="10">
        <v>0.88200000000000001</v>
      </c>
      <c r="Q1174" s="10" t="s">
        <v>51</v>
      </c>
      <c r="R1174" s="8" t="s">
        <v>51</v>
      </c>
      <c r="S1174" s="8" t="s">
        <v>8</v>
      </c>
      <c r="V1174" s="9"/>
      <c r="Z1174" s="9"/>
      <c r="AC1174" s="11" t="s">
        <v>85</v>
      </c>
      <c r="AD1174" s="11"/>
      <c r="AE1174" s="11" t="s">
        <v>1848</v>
      </c>
      <c r="AF1174" s="11"/>
      <c r="AG1174" s="11"/>
    </row>
    <row r="1175" spans="4:33" ht="25.5" customHeight="1">
      <c r="D1175" s="8">
        <v>1163</v>
      </c>
      <c r="E1175" s="8" t="s">
        <v>41</v>
      </c>
      <c r="F1175" s="11">
        <v>1001642</v>
      </c>
      <c r="G1175" s="11">
        <v>1</v>
      </c>
      <c r="H1175" s="8" t="s">
        <v>1143</v>
      </c>
      <c r="I1175" s="8">
        <v>1130</v>
      </c>
      <c r="J1175" s="8" t="s">
        <v>1645</v>
      </c>
      <c r="K1175" s="9">
        <v>45945</v>
      </c>
      <c r="L1175" s="8" t="s">
        <v>1478</v>
      </c>
      <c r="M1175" s="9">
        <v>45945</v>
      </c>
      <c r="N1175" s="62" t="s">
        <v>1478</v>
      </c>
      <c r="O1175" s="8">
        <v>157</v>
      </c>
      <c r="P1175" s="10">
        <v>0.878</v>
      </c>
      <c r="Q1175" s="10" t="s">
        <v>51</v>
      </c>
      <c r="R1175" s="8" t="s">
        <v>51</v>
      </c>
      <c r="S1175" s="8" t="s">
        <v>8</v>
      </c>
      <c r="V1175" s="9"/>
      <c r="Z1175" s="9"/>
      <c r="AC1175" s="11" t="s">
        <v>85</v>
      </c>
      <c r="AD1175" s="11"/>
      <c r="AE1175" s="11" t="s">
        <v>1848</v>
      </c>
      <c r="AF1175" s="11"/>
      <c r="AG1175" s="11" t="s">
        <v>1686</v>
      </c>
    </row>
    <row r="1176" spans="4:33" ht="25.5" customHeight="1">
      <c r="D1176" s="8">
        <v>1164</v>
      </c>
      <c r="E1176" s="8" t="s">
        <v>41</v>
      </c>
      <c r="F1176" s="11">
        <v>1001643</v>
      </c>
      <c r="G1176" s="11">
        <v>1</v>
      </c>
      <c r="H1176" s="8" t="s">
        <v>1143</v>
      </c>
      <c r="I1176" s="8">
        <v>1130</v>
      </c>
      <c r="J1176" s="8" t="s">
        <v>1645</v>
      </c>
      <c r="K1176" s="9">
        <v>45945</v>
      </c>
      <c r="L1176" s="8" t="s">
        <v>1478</v>
      </c>
      <c r="M1176" s="9">
        <v>45945</v>
      </c>
      <c r="N1176" s="62" t="s">
        <v>1478</v>
      </c>
      <c r="O1176" s="8">
        <v>158</v>
      </c>
      <c r="P1176" s="10">
        <v>0.68200000000000005</v>
      </c>
      <c r="Q1176" s="10" t="s">
        <v>51</v>
      </c>
      <c r="R1176" s="8" t="s">
        <v>51</v>
      </c>
      <c r="S1176" s="8" t="s">
        <v>8</v>
      </c>
      <c r="V1176" s="9"/>
      <c r="Z1176" s="9"/>
      <c r="AC1176" s="11" t="s">
        <v>85</v>
      </c>
      <c r="AD1176" s="11"/>
      <c r="AE1176" s="11" t="s">
        <v>1848</v>
      </c>
      <c r="AF1176" s="11"/>
      <c r="AG1176" s="11"/>
    </row>
    <row r="1177" spans="4:33" ht="25.5" customHeight="1">
      <c r="D1177" s="8">
        <v>1165</v>
      </c>
      <c r="E1177" s="8" t="s">
        <v>41</v>
      </c>
      <c r="F1177" s="11">
        <v>1001644</v>
      </c>
      <c r="G1177" s="11">
        <v>1</v>
      </c>
      <c r="H1177" s="8" t="s">
        <v>1143</v>
      </c>
      <c r="I1177" s="8">
        <v>1130</v>
      </c>
      <c r="J1177" s="8" t="s">
        <v>1645</v>
      </c>
      <c r="K1177" s="9">
        <v>45945</v>
      </c>
      <c r="L1177" s="8" t="s">
        <v>1478</v>
      </c>
      <c r="M1177" s="9">
        <v>45945</v>
      </c>
      <c r="N1177" s="62" t="s">
        <v>1478</v>
      </c>
      <c r="O1177" s="8">
        <v>159</v>
      </c>
      <c r="P1177" s="10">
        <v>0.65300000000000002</v>
      </c>
      <c r="Q1177" s="10" t="s">
        <v>51</v>
      </c>
      <c r="R1177" s="8" t="s">
        <v>51</v>
      </c>
      <c r="S1177" s="8" t="s">
        <v>8</v>
      </c>
      <c r="V1177" s="9"/>
      <c r="Z1177" s="9"/>
      <c r="AC1177" s="11" t="s">
        <v>85</v>
      </c>
      <c r="AD1177" s="11"/>
      <c r="AE1177" s="11" t="s">
        <v>1848</v>
      </c>
      <c r="AF1177" s="11"/>
      <c r="AG1177" s="11"/>
    </row>
    <row r="1178" spans="4:33" ht="25.5" customHeight="1">
      <c r="D1178" s="8">
        <v>1166</v>
      </c>
      <c r="E1178" s="8" t="s">
        <v>41</v>
      </c>
      <c r="F1178" s="11">
        <v>1001645</v>
      </c>
      <c r="G1178" s="11">
        <v>1</v>
      </c>
      <c r="H1178" s="8" t="s">
        <v>222</v>
      </c>
      <c r="I1178" s="8">
        <v>1129</v>
      </c>
      <c r="J1178" s="8" t="s">
        <v>1644</v>
      </c>
      <c r="K1178" s="9">
        <v>45945</v>
      </c>
      <c r="L1178" s="8" t="s">
        <v>1478</v>
      </c>
      <c r="M1178" s="9">
        <v>45945</v>
      </c>
      <c r="N1178" s="62" t="s">
        <v>1478</v>
      </c>
      <c r="O1178" s="8">
        <v>161</v>
      </c>
      <c r="P1178" s="10">
        <v>0.8</v>
      </c>
      <c r="Q1178" s="10" t="s">
        <v>51</v>
      </c>
      <c r="R1178" s="8" t="s">
        <v>51</v>
      </c>
      <c r="S1178" s="8" t="s">
        <v>8</v>
      </c>
      <c r="V1178" s="9"/>
      <c r="Z1178" s="9"/>
      <c r="AC1178" s="11" t="s">
        <v>85</v>
      </c>
      <c r="AD1178" s="11"/>
      <c r="AE1178" s="11" t="s">
        <v>1848</v>
      </c>
      <c r="AF1178" s="11"/>
      <c r="AG1178" s="11"/>
    </row>
    <row r="1179" spans="4:33" ht="25.5" customHeight="1">
      <c r="D1179" s="8">
        <v>1167</v>
      </c>
      <c r="E1179" s="8" t="s">
        <v>41</v>
      </c>
      <c r="F1179" s="11">
        <v>1001646</v>
      </c>
      <c r="G1179" s="11">
        <v>1</v>
      </c>
      <c r="H1179" s="8" t="s">
        <v>222</v>
      </c>
      <c r="I1179" s="8">
        <v>1129</v>
      </c>
      <c r="J1179" s="8" t="s">
        <v>1644</v>
      </c>
      <c r="K1179" s="9">
        <v>45945</v>
      </c>
      <c r="L1179" s="8" t="s">
        <v>1478</v>
      </c>
      <c r="M1179" s="9">
        <v>45945</v>
      </c>
      <c r="N1179" s="62" t="s">
        <v>1478</v>
      </c>
      <c r="O1179" s="8">
        <v>162</v>
      </c>
      <c r="P1179" s="10">
        <v>0.78300000000000003</v>
      </c>
      <c r="Q1179" s="10" t="s">
        <v>51</v>
      </c>
      <c r="R1179" s="8" t="s">
        <v>51</v>
      </c>
      <c r="S1179" s="8" t="s">
        <v>8</v>
      </c>
      <c r="V1179" s="9"/>
      <c r="Z1179" s="9"/>
      <c r="AC1179" s="11" t="s">
        <v>85</v>
      </c>
      <c r="AD1179" s="11"/>
      <c r="AE1179" s="11" t="s">
        <v>1848</v>
      </c>
      <c r="AF1179" s="11"/>
      <c r="AG1179" s="11"/>
    </row>
    <row r="1180" spans="4:33" ht="25.5" customHeight="1">
      <c r="D1180" s="8">
        <v>1168</v>
      </c>
      <c r="E1180" s="8" t="s">
        <v>41</v>
      </c>
      <c r="F1180" s="11">
        <v>1001647</v>
      </c>
      <c r="G1180" s="11">
        <v>1</v>
      </c>
      <c r="H1180" s="8" t="s">
        <v>222</v>
      </c>
      <c r="I1180" s="8">
        <v>1129</v>
      </c>
      <c r="J1180" s="8" t="s">
        <v>1644</v>
      </c>
      <c r="K1180" s="9">
        <v>45945</v>
      </c>
      <c r="L1180" s="8" t="s">
        <v>1478</v>
      </c>
      <c r="M1180" s="9">
        <v>45945</v>
      </c>
      <c r="N1180" s="62" t="s">
        <v>1478</v>
      </c>
      <c r="O1180" s="8">
        <v>162</v>
      </c>
      <c r="P1180" s="10">
        <v>0.73299999999999998</v>
      </c>
      <c r="Q1180" s="10" t="s">
        <v>51</v>
      </c>
      <c r="R1180" s="8" t="s">
        <v>51</v>
      </c>
      <c r="S1180" s="8" t="s">
        <v>8</v>
      </c>
      <c r="V1180" s="9"/>
      <c r="Z1180" s="9"/>
      <c r="AC1180" s="11" t="s">
        <v>85</v>
      </c>
      <c r="AD1180" s="11"/>
      <c r="AE1180" s="11" t="s">
        <v>1848</v>
      </c>
      <c r="AF1180" s="11"/>
      <c r="AG1180" s="11"/>
    </row>
    <row r="1181" spans="4:33" ht="25.5" customHeight="1">
      <c r="D1181" s="8">
        <v>1169</v>
      </c>
      <c r="E1181" s="8" t="s">
        <v>41</v>
      </c>
      <c r="F1181" s="11">
        <v>1001648</v>
      </c>
      <c r="G1181" s="11">
        <v>1</v>
      </c>
      <c r="H1181" s="8" t="s">
        <v>140</v>
      </c>
      <c r="I1181" s="8">
        <v>1125</v>
      </c>
      <c r="J1181" s="8" t="s">
        <v>1428</v>
      </c>
      <c r="K1181" s="9">
        <v>45946</v>
      </c>
      <c r="L1181" s="8" t="s">
        <v>1478</v>
      </c>
      <c r="M1181" s="9">
        <v>45946</v>
      </c>
      <c r="N1181" s="62" t="s">
        <v>1478</v>
      </c>
      <c r="O1181" s="8">
        <v>164</v>
      </c>
      <c r="P1181" s="10">
        <v>1.96</v>
      </c>
      <c r="Q1181" s="10" t="s">
        <v>51</v>
      </c>
      <c r="R1181" s="8" t="s">
        <v>51</v>
      </c>
      <c r="S1181" s="8" t="s">
        <v>8</v>
      </c>
      <c r="V1181" s="9"/>
      <c r="Z1181" s="9"/>
      <c r="AC1181" s="11" t="s">
        <v>85</v>
      </c>
      <c r="AD1181" s="11"/>
      <c r="AE1181" s="11" t="s">
        <v>1848</v>
      </c>
      <c r="AF1181" s="11"/>
      <c r="AG1181" s="11"/>
    </row>
    <row r="1182" spans="4:33" ht="25.5" customHeight="1">
      <c r="D1182" s="8">
        <v>1170</v>
      </c>
      <c r="E1182" s="8" t="s">
        <v>41</v>
      </c>
      <c r="F1182" s="11">
        <v>1001649</v>
      </c>
      <c r="G1182" s="11">
        <v>1</v>
      </c>
      <c r="H1182" s="8" t="s">
        <v>140</v>
      </c>
      <c r="I1182" s="8">
        <v>1125</v>
      </c>
      <c r="J1182" s="8" t="s">
        <v>1428</v>
      </c>
      <c r="K1182" s="9">
        <v>45946</v>
      </c>
      <c r="L1182" s="8" t="s">
        <v>1478</v>
      </c>
      <c r="M1182" s="9">
        <v>45946</v>
      </c>
      <c r="N1182" s="62" t="s">
        <v>1478</v>
      </c>
      <c r="O1182" s="8">
        <v>164</v>
      </c>
      <c r="P1182" s="10">
        <v>1.4990000000000001</v>
      </c>
      <c r="Q1182" s="10" t="s">
        <v>51</v>
      </c>
      <c r="R1182" s="8" t="s">
        <v>51</v>
      </c>
      <c r="S1182" s="8" t="s">
        <v>8</v>
      </c>
      <c r="V1182" s="9"/>
      <c r="Z1182" s="9"/>
      <c r="AC1182" s="11" t="s">
        <v>85</v>
      </c>
      <c r="AD1182" s="11"/>
      <c r="AE1182" s="11" t="s">
        <v>1848</v>
      </c>
      <c r="AF1182" s="11"/>
      <c r="AG1182" s="11"/>
    </row>
    <row r="1183" spans="4:33" ht="25.5" customHeight="1">
      <c r="D1183" s="8">
        <v>1171</v>
      </c>
      <c r="E1183" s="8" t="s">
        <v>41</v>
      </c>
      <c r="F1183" s="11">
        <v>1001650</v>
      </c>
      <c r="G1183" s="11">
        <v>1</v>
      </c>
      <c r="H1183" s="8" t="s">
        <v>140</v>
      </c>
      <c r="I1183" s="8">
        <v>1125</v>
      </c>
      <c r="J1183" s="8" t="s">
        <v>1428</v>
      </c>
      <c r="K1183" s="9">
        <v>45946</v>
      </c>
      <c r="L1183" s="8" t="s">
        <v>1478</v>
      </c>
      <c r="M1183" s="9">
        <v>45946</v>
      </c>
      <c r="N1183" s="62" t="s">
        <v>1478</v>
      </c>
      <c r="O1183" s="8">
        <v>165</v>
      </c>
      <c r="P1183" s="10">
        <v>1.222</v>
      </c>
      <c r="Q1183" s="10" t="s">
        <v>51</v>
      </c>
      <c r="R1183" s="8" t="s">
        <v>51</v>
      </c>
      <c r="S1183" s="8" t="s">
        <v>8</v>
      </c>
      <c r="V1183" s="9"/>
      <c r="Z1183" s="9"/>
      <c r="AC1183" s="11" t="s">
        <v>85</v>
      </c>
      <c r="AD1183" s="11"/>
      <c r="AE1183" s="11" t="s">
        <v>1848</v>
      </c>
      <c r="AF1183" s="11"/>
      <c r="AG1183" s="11"/>
    </row>
    <row r="1184" spans="4:33" ht="25.5" customHeight="1">
      <c r="D1184" s="8">
        <v>1172</v>
      </c>
      <c r="E1184" s="8" t="s">
        <v>41</v>
      </c>
      <c r="F1184" s="11">
        <v>1001651</v>
      </c>
      <c r="G1184" s="11">
        <v>1</v>
      </c>
      <c r="H1184" s="8" t="s">
        <v>141</v>
      </c>
      <c r="I1184" s="8">
        <v>1126</v>
      </c>
      <c r="J1184" s="8" t="s">
        <v>1429</v>
      </c>
      <c r="K1184" s="9">
        <v>45946</v>
      </c>
      <c r="L1184" s="8" t="s">
        <v>1478</v>
      </c>
      <c r="M1184" s="9">
        <v>45946</v>
      </c>
      <c r="N1184" s="62" t="s">
        <v>1478</v>
      </c>
      <c r="O1184" s="8">
        <v>164</v>
      </c>
      <c r="P1184" s="10">
        <v>1.3640000000000001</v>
      </c>
      <c r="Q1184" s="10" t="s">
        <v>51</v>
      </c>
      <c r="R1184" s="8" t="s">
        <v>51</v>
      </c>
      <c r="S1184" s="8" t="s">
        <v>8</v>
      </c>
      <c r="V1184" s="9"/>
      <c r="Z1184" s="9"/>
      <c r="AC1184" s="11" t="s">
        <v>85</v>
      </c>
      <c r="AD1184" s="11"/>
      <c r="AE1184" s="11" t="s">
        <v>1848</v>
      </c>
      <c r="AF1184" s="11"/>
      <c r="AG1184" s="11"/>
    </row>
    <row r="1185" spans="4:33" ht="25.5" customHeight="1">
      <c r="D1185" s="8">
        <v>1173</v>
      </c>
      <c r="E1185" s="8" t="s">
        <v>41</v>
      </c>
      <c r="F1185" s="11">
        <v>1001652</v>
      </c>
      <c r="G1185" s="11">
        <v>1</v>
      </c>
      <c r="H1185" s="8" t="s">
        <v>141</v>
      </c>
      <c r="I1185" s="8">
        <v>1126</v>
      </c>
      <c r="J1185" s="8" t="s">
        <v>1429</v>
      </c>
      <c r="K1185" s="9">
        <v>45946</v>
      </c>
      <c r="L1185" s="8" t="s">
        <v>1478</v>
      </c>
      <c r="M1185" s="9">
        <v>45946</v>
      </c>
      <c r="N1185" s="62" t="s">
        <v>1478</v>
      </c>
      <c r="O1185" s="8">
        <v>165</v>
      </c>
      <c r="P1185" s="10">
        <v>1.268</v>
      </c>
      <c r="Q1185" s="10" t="s">
        <v>51</v>
      </c>
      <c r="R1185" s="8" t="s">
        <v>51</v>
      </c>
      <c r="S1185" s="8" t="s">
        <v>8</v>
      </c>
      <c r="V1185" s="9"/>
      <c r="Z1185" s="9"/>
      <c r="AC1185" s="11" t="s">
        <v>85</v>
      </c>
      <c r="AD1185" s="11"/>
      <c r="AE1185" s="11" t="s">
        <v>1848</v>
      </c>
      <c r="AF1185" s="11"/>
      <c r="AG1185" s="11"/>
    </row>
    <row r="1186" spans="4:33" ht="25.5" customHeight="1">
      <c r="D1186" s="8">
        <v>1174</v>
      </c>
      <c r="E1186" s="8" t="s">
        <v>41</v>
      </c>
      <c r="F1186" s="11">
        <v>1001653</v>
      </c>
      <c r="G1186" s="11">
        <v>1</v>
      </c>
      <c r="H1186" s="8" t="s">
        <v>141</v>
      </c>
      <c r="I1186" s="8">
        <v>1126</v>
      </c>
      <c r="J1186" s="8" t="s">
        <v>1429</v>
      </c>
      <c r="K1186" s="9">
        <v>45946</v>
      </c>
      <c r="L1186" s="8" t="s">
        <v>1478</v>
      </c>
      <c r="M1186" s="9">
        <v>45946</v>
      </c>
      <c r="N1186" s="62" t="s">
        <v>1478</v>
      </c>
      <c r="O1186" s="8">
        <v>166</v>
      </c>
      <c r="P1186" s="10">
        <v>1.0740000000000001</v>
      </c>
      <c r="Q1186" s="10" t="s">
        <v>51</v>
      </c>
      <c r="R1186" s="8" t="s">
        <v>51</v>
      </c>
      <c r="S1186" s="8" t="s">
        <v>8</v>
      </c>
      <c r="V1186" s="9"/>
      <c r="Z1186" s="9"/>
      <c r="AC1186" s="11" t="s">
        <v>85</v>
      </c>
      <c r="AD1186" s="11"/>
      <c r="AE1186" s="11" t="s">
        <v>1848</v>
      </c>
      <c r="AF1186" s="11"/>
      <c r="AG1186" s="11"/>
    </row>
    <row r="1187" spans="4:33" ht="25.5" customHeight="1">
      <c r="D1187" s="8">
        <v>1175</v>
      </c>
      <c r="E1187" s="8" t="s">
        <v>41</v>
      </c>
      <c r="F1187" s="11">
        <v>1001654</v>
      </c>
      <c r="G1187" s="11">
        <v>1</v>
      </c>
      <c r="H1187" s="8" t="s">
        <v>142</v>
      </c>
      <c r="I1187" s="8">
        <v>1127</v>
      </c>
      <c r="J1187" s="8" t="s">
        <v>1430</v>
      </c>
      <c r="K1187" s="9">
        <v>45946</v>
      </c>
      <c r="L1187" s="8" t="s">
        <v>1478</v>
      </c>
      <c r="M1187" s="9">
        <v>45946</v>
      </c>
      <c r="N1187" s="62" t="s">
        <v>1478</v>
      </c>
      <c r="O1187" s="8">
        <v>162</v>
      </c>
      <c r="P1187" s="10">
        <v>1.5720000000000001</v>
      </c>
      <c r="Q1187" s="10" t="s">
        <v>51</v>
      </c>
      <c r="R1187" s="8" t="s">
        <v>51</v>
      </c>
      <c r="S1187" s="8" t="s">
        <v>8</v>
      </c>
      <c r="V1187" s="9"/>
      <c r="Z1187" s="9"/>
      <c r="AC1187" s="11" t="s">
        <v>85</v>
      </c>
      <c r="AD1187" s="11"/>
      <c r="AE1187" s="11" t="s">
        <v>1848</v>
      </c>
      <c r="AF1187" s="11"/>
      <c r="AG1187" s="11"/>
    </row>
    <row r="1188" spans="4:33" ht="25.5" customHeight="1">
      <c r="D1188" s="8">
        <v>1176</v>
      </c>
      <c r="E1188" s="8" t="s">
        <v>41</v>
      </c>
      <c r="F1188" s="11">
        <v>1001655</v>
      </c>
      <c r="G1188" s="11">
        <v>1</v>
      </c>
      <c r="H1188" s="8" t="s">
        <v>142</v>
      </c>
      <c r="I1188" s="8">
        <v>1127</v>
      </c>
      <c r="J1188" s="8" t="s">
        <v>1430</v>
      </c>
      <c r="K1188" s="9">
        <v>45946</v>
      </c>
      <c r="L1188" s="8" t="s">
        <v>1478</v>
      </c>
      <c r="M1188" s="9">
        <v>45946</v>
      </c>
      <c r="N1188" s="62" t="s">
        <v>1478</v>
      </c>
      <c r="O1188" s="8">
        <v>163</v>
      </c>
      <c r="P1188" s="10">
        <v>1.3440000000000001</v>
      </c>
      <c r="Q1188" s="10" t="s">
        <v>51</v>
      </c>
      <c r="R1188" s="8" t="s">
        <v>51</v>
      </c>
      <c r="S1188" s="8" t="s">
        <v>8</v>
      </c>
      <c r="V1188" s="9"/>
      <c r="Z1188" s="9"/>
      <c r="AC1188" s="11" t="s">
        <v>85</v>
      </c>
      <c r="AD1188" s="11"/>
      <c r="AE1188" s="11" t="s">
        <v>1848</v>
      </c>
      <c r="AF1188" s="11"/>
      <c r="AG1188" s="11"/>
    </row>
    <row r="1189" spans="4:33" ht="25.5" customHeight="1">
      <c r="D1189" s="8">
        <v>1177</v>
      </c>
      <c r="E1189" s="8" t="s">
        <v>41</v>
      </c>
      <c r="F1189" s="11">
        <v>1001656</v>
      </c>
      <c r="G1189" s="11">
        <v>1</v>
      </c>
      <c r="H1189" s="8" t="s">
        <v>142</v>
      </c>
      <c r="I1189" s="8">
        <v>1127</v>
      </c>
      <c r="J1189" s="8" t="s">
        <v>1430</v>
      </c>
      <c r="K1189" s="9">
        <v>45946</v>
      </c>
      <c r="L1189" s="8" t="s">
        <v>1478</v>
      </c>
      <c r="M1189" s="9">
        <v>45946</v>
      </c>
      <c r="N1189" s="62" t="s">
        <v>1478</v>
      </c>
      <c r="O1189" s="8">
        <v>164</v>
      </c>
      <c r="P1189" s="10">
        <v>1.3939999999999999</v>
      </c>
      <c r="Q1189" s="10" t="s">
        <v>51</v>
      </c>
      <c r="R1189" s="8" t="s">
        <v>51</v>
      </c>
      <c r="S1189" s="8" t="s">
        <v>8</v>
      </c>
      <c r="V1189" s="9"/>
      <c r="Z1189" s="9"/>
      <c r="AC1189" s="11" t="s">
        <v>85</v>
      </c>
      <c r="AD1189" s="11"/>
      <c r="AE1189" s="11" t="s">
        <v>1848</v>
      </c>
      <c r="AF1189" s="11"/>
      <c r="AG1189" s="11"/>
    </row>
    <row r="1190" spans="4:33" ht="25.5" customHeight="1">
      <c r="D1190" s="8">
        <v>1178</v>
      </c>
      <c r="E1190" s="8" t="s">
        <v>41</v>
      </c>
      <c r="F1190" s="11">
        <v>1001657</v>
      </c>
      <c r="G1190" s="11">
        <v>1</v>
      </c>
      <c r="H1190" s="8" t="s">
        <v>1143</v>
      </c>
      <c r="I1190" s="8">
        <v>1130</v>
      </c>
      <c r="J1190" s="8" t="s">
        <v>1645</v>
      </c>
      <c r="K1190" s="9">
        <v>45946</v>
      </c>
      <c r="L1190" s="8" t="s">
        <v>1478</v>
      </c>
      <c r="M1190" s="9">
        <v>45946</v>
      </c>
      <c r="N1190" s="62" t="s">
        <v>1478</v>
      </c>
      <c r="O1190" s="8">
        <v>157</v>
      </c>
      <c r="P1190" s="10">
        <v>1.768</v>
      </c>
      <c r="Q1190" s="10" t="s">
        <v>51</v>
      </c>
      <c r="R1190" s="8" t="s">
        <v>51</v>
      </c>
      <c r="S1190" s="8" t="s">
        <v>8</v>
      </c>
      <c r="V1190" s="9"/>
      <c r="Z1190" s="9"/>
      <c r="AC1190" s="11" t="s">
        <v>85</v>
      </c>
      <c r="AD1190" s="11"/>
      <c r="AE1190" s="11" t="s">
        <v>1848</v>
      </c>
      <c r="AF1190" s="11"/>
      <c r="AG1190" s="11"/>
    </row>
    <row r="1191" spans="4:33" ht="25.5" customHeight="1">
      <c r="D1191" s="8">
        <v>1179</v>
      </c>
      <c r="E1191" s="8" t="s">
        <v>41</v>
      </c>
      <c r="F1191" s="11">
        <v>1001658</v>
      </c>
      <c r="G1191" s="11">
        <v>1</v>
      </c>
      <c r="H1191" s="8" t="s">
        <v>1143</v>
      </c>
      <c r="I1191" s="8">
        <v>1130</v>
      </c>
      <c r="J1191" s="8" t="s">
        <v>1645</v>
      </c>
      <c r="K1191" s="9">
        <v>45946</v>
      </c>
      <c r="L1191" s="8" t="s">
        <v>1478</v>
      </c>
      <c r="M1191" s="9">
        <v>45946</v>
      </c>
      <c r="N1191" s="62" t="s">
        <v>1478</v>
      </c>
      <c r="O1191" s="8">
        <v>158</v>
      </c>
      <c r="P1191" s="10">
        <v>1.6120000000000001</v>
      </c>
      <c r="Q1191" s="10" t="s">
        <v>51</v>
      </c>
      <c r="R1191" s="8" t="s">
        <v>51</v>
      </c>
      <c r="S1191" s="8" t="s">
        <v>8</v>
      </c>
      <c r="V1191" s="9"/>
      <c r="Z1191" s="9"/>
      <c r="AC1191" s="11" t="s">
        <v>85</v>
      </c>
      <c r="AD1191" s="11"/>
      <c r="AE1191" s="11" t="s">
        <v>1848</v>
      </c>
      <c r="AF1191" s="11"/>
      <c r="AG1191" s="11"/>
    </row>
    <row r="1192" spans="4:33" ht="25.5" customHeight="1">
      <c r="D1192" s="8">
        <v>1180</v>
      </c>
      <c r="E1192" s="8" t="s">
        <v>41</v>
      </c>
      <c r="F1192" s="11">
        <v>1001659</v>
      </c>
      <c r="G1192" s="11">
        <v>1</v>
      </c>
      <c r="H1192" s="8" t="s">
        <v>1143</v>
      </c>
      <c r="I1192" s="8">
        <v>1130</v>
      </c>
      <c r="J1192" s="8" t="s">
        <v>1645</v>
      </c>
      <c r="K1192" s="9">
        <v>45946</v>
      </c>
      <c r="L1192" s="8" t="s">
        <v>1478</v>
      </c>
      <c r="M1192" s="9">
        <v>45946</v>
      </c>
      <c r="N1192" s="62" t="s">
        <v>1478</v>
      </c>
      <c r="O1192" s="8">
        <v>159</v>
      </c>
      <c r="P1192" s="10">
        <v>1.3580000000000001</v>
      </c>
      <c r="Q1192" s="10" t="s">
        <v>51</v>
      </c>
      <c r="R1192" s="8" t="s">
        <v>51</v>
      </c>
      <c r="S1192" s="8" t="s">
        <v>8</v>
      </c>
      <c r="V1192" s="9"/>
      <c r="Z1192" s="9"/>
      <c r="AC1192" s="11" t="s">
        <v>85</v>
      </c>
      <c r="AD1192" s="11"/>
      <c r="AE1192" s="11" t="s">
        <v>1848</v>
      </c>
      <c r="AF1192" s="11"/>
      <c r="AG1192" s="11"/>
    </row>
    <row r="1193" spans="4:33" ht="25.5" customHeight="1">
      <c r="D1193" s="8">
        <v>1181</v>
      </c>
      <c r="E1193" s="8" t="s">
        <v>41</v>
      </c>
      <c r="F1193" s="11">
        <v>1001660</v>
      </c>
      <c r="G1193" s="11">
        <v>1</v>
      </c>
      <c r="H1193" s="8" t="s">
        <v>222</v>
      </c>
      <c r="I1193" s="8">
        <v>1129</v>
      </c>
      <c r="J1193" s="8" t="s">
        <v>1644</v>
      </c>
      <c r="K1193" s="9">
        <v>45946</v>
      </c>
      <c r="L1193" s="8" t="s">
        <v>1478</v>
      </c>
      <c r="M1193" s="9">
        <v>45946</v>
      </c>
      <c r="N1193" s="62" t="s">
        <v>1478</v>
      </c>
      <c r="O1193" s="8">
        <v>161</v>
      </c>
      <c r="P1193" s="10">
        <v>1.3360000000000001</v>
      </c>
      <c r="Q1193" s="10" t="s">
        <v>51</v>
      </c>
      <c r="R1193" s="8" t="s">
        <v>51</v>
      </c>
      <c r="S1193" s="8" t="s">
        <v>8</v>
      </c>
      <c r="V1193" s="9"/>
      <c r="Z1193" s="9"/>
      <c r="AC1193" s="11" t="s">
        <v>85</v>
      </c>
      <c r="AD1193" s="11"/>
      <c r="AE1193" s="11" t="s">
        <v>1848</v>
      </c>
      <c r="AF1193" s="11"/>
      <c r="AG1193" s="11"/>
    </row>
    <row r="1194" spans="4:33" ht="25.5" customHeight="1">
      <c r="D1194" s="8">
        <v>1182</v>
      </c>
      <c r="E1194" s="8" t="s">
        <v>41</v>
      </c>
      <c r="F1194" s="11">
        <v>1001661</v>
      </c>
      <c r="G1194" s="11">
        <v>1</v>
      </c>
      <c r="H1194" s="8" t="s">
        <v>222</v>
      </c>
      <c r="I1194" s="8">
        <v>1129</v>
      </c>
      <c r="J1194" s="8" t="s">
        <v>1644</v>
      </c>
      <c r="K1194" s="9">
        <v>45946</v>
      </c>
      <c r="L1194" s="8" t="s">
        <v>1478</v>
      </c>
      <c r="M1194" s="9">
        <v>45946</v>
      </c>
      <c r="N1194" s="62" t="s">
        <v>1478</v>
      </c>
      <c r="O1194" s="8">
        <v>162</v>
      </c>
      <c r="P1194" s="10">
        <v>1.204</v>
      </c>
      <c r="Q1194" s="10" t="s">
        <v>51</v>
      </c>
      <c r="R1194" s="8" t="s">
        <v>51</v>
      </c>
      <c r="S1194" s="8" t="s">
        <v>8</v>
      </c>
      <c r="V1194" s="9"/>
      <c r="Z1194" s="9"/>
      <c r="AC1194" s="11" t="s">
        <v>85</v>
      </c>
      <c r="AD1194" s="11"/>
      <c r="AE1194" s="11" t="s">
        <v>1848</v>
      </c>
      <c r="AF1194" s="11"/>
      <c r="AG1194" s="11"/>
    </row>
    <row r="1195" spans="4:33" ht="25.5" customHeight="1">
      <c r="D1195" s="8">
        <v>1183</v>
      </c>
      <c r="E1195" s="8" t="s">
        <v>41</v>
      </c>
      <c r="F1195" s="11">
        <v>1001662</v>
      </c>
      <c r="G1195" s="11">
        <v>1</v>
      </c>
      <c r="H1195" s="8" t="s">
        <v>222</v>
      </c>
      <c r="I1195" s="8">
        <v>1129</v>
      </c>
      <c r="J1195" s="8" t="s">
        <v>1644</v>
      </c>
      <c r="K1195" s="9">
        <v>45946</v>
      </c>
      <c r="L1195" s="8" t="s">
        <v>1478</v>
      </c>
      <c r="M1195" s="9">
        <v>45946</v>
      </c>
      <c r="N1195" s="62" t="s">
        <v>1478</v>
      </c>
      <c r="O1195" s="8">
        <v>162</v>
      </c>
      <c r="P1195" s="10">
        <v>0.66400000000000003</v>
      </c>
      <c r="Q1195" s="10" t="s">
        <v>51</v>
      </c>
      <c r="R1195" s="8" t="s">
        <v>51</v>
      </c>
      <c r="S1195" s="8" t="s">
        <v>8</v>
      </c>
      <c r="V1195" s="9"/>
      <c r="Z1195" s="9"/>
      <c r="AC1195" s="11" t="s">
        <v>85</v>
      </c>
      <c r="AD1195" s="11"/>
      <c r="AE1195" s="11" t="s">
        <v>1848</v>
      </c>
      <c r="AF1195" s="11"/>
      <c r="AG1195" s="11"/>
    </row>
    <row r="1196" spans="4:33" ht="25.5" customHeight="1">
      <c r="D1196" s="8">
        <v>1184</v>
      </c>
      <c r="E1196" s="8" t="s">
        <v>41</v>
      </c>
      <c r="F1196" s="11">
        <v>1001663</v>
      </c>
      <c r="G1196" s="11">
        <v>1</v>
      </c>
      <c r="H1196" s="8" t="s">
        <v>140</v>
      </c>
      <c r="I1196" s="8">
        <v>1125</v>
      </c>
      <c r="J1196" s="8" t="s">
        <v>1428</v>
      </c>
      <c r="K1196" s="9">
        <v>45947</v>
      </c>
      <c r="L1196" s="8" t="s">
        <v>1478</v>
      </c>
      <c r="M1196" s="9">
        <v>45947</v>
      </c>
      <c r="N1196" s="62" t="s">
        <v>1478</v>
      </c>
      <c r="O1196" s="8">
        <v>164</v>
      </c>
      <c r="P1196" s="10">
        <v>1.454</v>
      </c>
      <c r="Q1196" s="10" t="s">
        <v>51</v>
      </c>
      <c r="R1196" s="8" t="s">
        <v>51</v>
      </c>
      <c r="S1196" s="8" t="s">
        <v>8</v>
      </c>
      <c r="V1196" s="9"/>
      <c r="Z1196" s="9"/>
      <c r="AC1196" s="11" t="s">
        <v>85</v>
      </c>
      <c r="AD1196" s="11"/>
      <c r="AE1196" s="11" t="s">
        <v>1848</v>
      </c>
      <c r="AF1196" s="11"/>
      <c r="AG1196" s="11"/>
    </row>
    <row r="1197" spans="4:33" ht="25.5" customHeight="1">
      <c r="D1197" s="8">
        <v>1185</v>
      </c>
      <c r="E1197" s="8" t="s">
        <v>41</v>
      </c>
      <c r="F1197" s="11">
        <v>1001664</v>
      </c>
      <c r="G1197" s="11">
        <v>1</v>
      </c>
      <c r="H1197" s="8" t="s">
        <v>140</v>
      </c>
      <c r="I1197" s="8">
        <v>1125</v>
      </c>
      <c r="J1197" s="8" t="s">
        <v>1428</v>
      </c>
      <c r="K1197" s="9">
        <v>45947</v>
      </c>
      <c r="L1197" s="8" t="s">
        <v>1478</v>
      </c>
      <c r="M1197" s="9">
        <v>45947</v>
      </c>
      <c r="N1197" s="62" t="s">
        <v>1478</v>
      </c>
      <c r="O1197" s="8">
        <v>164</v>
      </c>
      <c r="P1197" s="10">
        <v>1.36</v>
      </c>
      <c r="Q1197" s="10" t="s">
        <v>51</v>
      </c>
      <c r="R1197" s="8" t="s">
        <v>51</v>
      </c>
      <c r="S1197" s="8" t="s">
        <v>8</v>
      </c>
      <c r="V1197" s="9"/>
      <c r="Z1197" s="9"/>
      <c r="AC1197" s="11" t="s">
        <v>85</v>
      </c>
      <c r="AD1197" s="11"/>
      <c r="AE1197" s="11" t="s">
        <v>1848</v>
      </c>
      <c r="AF1197" s="11"/>
      <c r="AG1197" s="11"/>
    </row>
    <row r="1198" spans="4:33" ht="25.5" customHeight="1">
      <c r="D1198" s="8">
        <v>1186</v>
      </c>
      <c r="E1198" s="8" t="s">
        <v>41</v>
      </c>
      <c r="F1198" s="11">
        <v>1001665</v>
      </c>
      <c r="G1198" s="11">
        <v>1</v>
      </c>
      <c r="H1198" s="8" t="s">
        <v>140</v>
      </c>
      <c r="I1198" s="8">
        <v>1125</v>
      </c>
      <c r="J1198" s="8" t="s">
        <v>1428</v>
      </c>
      <c r="K1198" s="9">
        <v>45947</v>
      </c>
      <c r="L1198" s="8" t="s">
        <v>1478</v>
      </c>
      <c r="M1198" s="9">
        <v>45947</v>
      </c>
      <c r="N1198" s="62" t="s">
        <v>1478</v>
      </c>
      <c r="O1198" s="8">
        <v>165</v>
      </c>
      <c r="P1198" s="10">
        <v>1.0640000000000001</v>
      </c>
      <c r="Q1198" s="10" t="s">
        <v>51</v>
      </c>
      <c r="R1198" s="8" t="s">
        <v>51</v>
      </c>
      <c r="S1198" s="8" t="s">
        <v>8</v>
      </c>
      <c r="V1198" s="9"/>
      <c r="Z1198" s="9"/>
      <c r="AC1198" s="11" t="s">
        <v>85</v>
      </c>
      <c r="AD1198" s="11"/>
      <c r="AE1198" s="11" t="s">
        <v>1848</v>
      </c>
      <c r="AF1198" s="11"/>
      <c r="AG1198" s="11"/>
    </row>
    <row r="1199" spans="4:33" ht="25.5" customHeight="1">
      <c r="D1199" s="8">
        <v>1187</v>
      </c>
      <c r="E1199" s="8" t="s">
        <v>41</v>
      </c>
      <c r="F1199" s="11">
        <v>1001666</v>
      </c>
      <c r="G1199" s="11">
        <v>1</v>
      </c>
      <c r="H1199" s="8" t="s">
        <v>141</v>
      </c>
      <c r="I1199" s="8">
        <v>1126</v>
      </c>
      <c r="J1199" s="8" t="s">
        <v>1429</v>
      </c>
      <c r="K1199" s="9">
        <v>45947</v>
      </c>
      <c r="L1199" s="8" t="s">
        <v>1478</v>
      </c>
      <c r="M1199" s="9">
        <v>45947</v>
      </c>
      <c r="N1199" s="62" t="s">
        <v>1478</v>
      </c>
      <c r="O1199" s="8">
        <v>164</v>
      </c>
      <c r="P1199" s="10">
        <v>1.179</v>
      </c>
      <c r="Q1199" s="10" t="s">
        <v>51</v>
      </c>
      <c r="R1199" s="8" t="s">
        <v>51</v>
      </c>
      <c r="S1199" s="8" t="s">
        <v>8</v>
      </c>
      <c r="V1199" s="9"/>
      <c r="Z1199" s="9"/>
      <c r="AC1199" s="11" t="s">
        <v>85</v>
      </c>
      <c r="AD1199" s="11"/>
      <c r="AE1199" s="11" t="s">
        <v>1848</v>
      </c>
      <c r="AF1199" s="11"/>
      <c r="AG1199" s="11"/>
    </row>
    <row r="1200" spans="4:33" ht="25.5" customHeight="1">
      <c r="D1200" s="8">
        <v>1188</v>
      </c>
      <c r="E1200" s="8" t="s">
        <v>41</v>
      </c>
      <c r="F1200" s="11">
        <v>1001667</v>
      </c>
      <c r="G1200" s="11">
        <v>1</v>
      </c>
      <c r="H1200" s="8" t="s">
        <v>141</v>
      </c>
      <c r="I1200" s="8">
        <v>1126</v>
      </c>
      <c r="J1200" s="8" t="s">
        <v>1429</v>
      </c>
      <c r="K1200" s="9">
        <v>45947</v>
      </c>
      <c r="L1200" s="8" t="s">
        <v>1478</v>
      </c>
      <c r="M1200" s="9">
        <v>45947</v>
      </c>
      <c r="N1200" s="62" t="s">
        <v>1478</v>
      </c>
      <c r="O1200" s="8">
        <v>166</v>
      </c>
      <c r="P1200" s="10">
        <v>1.0860000000000001</v>
      </c>
      <c r="Q1200" s="10" t="s">
        <v>51</v>
      </c>
      <c r="R1200" s="8" t="s">
        <v>51</v>
      </c>
      <c r="S1200" s="8" t="s">
        <v>8</v>
      </c>
      <c r="V1200" s="9"/>
      <c r="Z1200" s="9"/>
      <c r="AC1200" s="11" t="s">
        <v>85</v>
      </c>
      <c r="AD1200" s="11"/>
      <c r="AE1200" s="11" t="s">
        <v>1848</v>
      </c>
      <c r="AF1200" s="11"/>
      <c r="AG1200" s="11"/>
    </row>
    <row r="1201" spans="4:33" ht="25.5" customHeight="1">
      <c r="D1201" s="8">
        <v>1189</v>
      </c>
      <c r="E1201" s="8" t="s">
        <v>41</v>
      </c>
      <c r="F1201" s="11">
        <v>1001668</v>
      </c>
      <c r="G1201" s="11">
        <v>1</v>
      </c>
      <c r="H1201" s="8" t="s">
        <v>141</v>
      </c>
      <c r="I1201" s="8">
        <v>1126</v>
      </c>
      <c r="J1201" s="8" t="s">
        <v>1429</v>
      </c>
      <c r="K1201" s="9">
        <v>45947</v>
      </c>
      <c r="L1201" s="8" t="s">
        <v>1478</v>
      </c>
      <c r="M1201" s="9">
        <v>45947</v>
      </c>
      <c r="N1201" s="62" t="s">
        <v>1478</v>
      </c>
      <c r="O1201" s="8">
        <v>166</v>
      </c>
      <c r="P1201" s="10">
        <v>0.95699999999999996</v>
      </c>
      <c r="Q1201" s="10" t="s">
        <v>51</v>
      </c>
      <c r="R1201" s="8" t="s">
        <v>51</v>
      </c>
      <c r="S1201" s="8" t="s">
        <v>8</v>
      </c>
      <c r="V1201" s="9"/>
      <c r="Z1201" s="9"/>
      <c r="AC1201" s="11" t="s">
        <v>85</v>
      </c>
      <c r="AD1201" s="11"/>
      <c r="AE1201" s="11" t="s">
        <v>1848</v>
      </c>
      <c r="AF1201" s="11"/>
      <c r="AG1201" s="11"/>
    </row>
    <row r="1202" spans="4:33" ht="25.5" customHeight="1">
      <c r="D1202" s="8">
        <v>1190</v>
      </c>
      <c r="E1202" s="8" t="s">
        <v>41</v>
      </c>
      <c r="F1202" s="11">
        <v>1001669</v>
      </c>
      <c r="G1202" s="11">
        <v>1</v>
      </c>
      <c r="H1202" s="8" t="s">
        <v>142</v>
      </c>
      <c r="I1202" s="8">
        <v>1127</v>
      </c>
      <c r="J1202" s="8" t="s">
        <v>1430</v>
      </c>
      <c r="K1202" s="9">
        <v>45947</v>
      </c>
      <c r="L1202" s="8" t="s">
        <v>1478</v>
      </c>
      <c r="M1202" s="9">
        <v>45947</v>
      </c>
      <c r="N1202" s="62" t="s">
        <v>1478</v>
      </c>
      <c r="O1202" s="8">
        <v>163</v>
      </c>
      <c r="P1202" s="10">
        <v>1.282</v>
      </c>
      <c r="Q1202" s="10" t="s">
        <v>51</v>
      </c>
      <c r="R1202" s="8" t="s">
        <v>51</v>
      </c>
      <c r="S1202" s="8" t="s">
        <v>8</v>
      </c>
      <c r="V1202" s="9"/>
      <c r="Z1202" s="9"/>
      <c r="AC1202" s="11" t="s">
        <v>85</v>
      </c>
      <c r="AD1202" s="11"/>
      <c r="AE1202" s="11" t="s">
        <v>1848</v>
      </c>
      <c r="AF1202" s="11"/>
      <c r="AG1202" s="11"/>
    </row>
    <row r="1203" spans="4:33" ht="25.5" customHeight="1">
      <c r="D1203" s="8">
        <v>1191</v>
      </c>
      <c r="E1203" s="8" t="s">
        <v>41</v>
      </c>
      <c r="F1203" s="11">
        <v>1001670</v>
      </c>
      <c r="G1203" s="11">
        <v>1</v>
      </c>
      <c r="H1203" s="8" t="s">
        <v>142</v>
      </c>
      <c r="I1203" s="8">
        <v>1127</v>
      </c>
      <c r="J1203" s="8" t="s">
        <v>1430</v>
      </c>
      <c r="K1203" s="9">
        <v>45947</v>
      </c>
      <c r="L1203" s="8" t="s">
        <v>1478</v>
      </c>
      <c r="M1203" s="9">
        <v>45947</v>
      </c>
      <c r="N1203" s="62" t="s">
        <v>1478</v>
      </c>
      <c r="O1203" s="8">
        <v>163</v>
      </c>
      <c r="P1203" s="10">
        <v>1.1910000000000001</v>
      </c>
      <c r="Q1203" s="10" t="s">
        <v>51</v>
      </c>
      <c r="R1203" s="8" t="s">
        <v>51</v>
      </c>
      <c r="S1203" s="8" t="s">
        <v>8</v>
      </c>
      <c r="V1203" s="9"/>
      <c r="Z1203" s="9"/>
      <c r="AC1203" s="11" t="s">
        <v>85</v>
      </c>
      <c r="AD1203" s="11"/>
      <c r="AE1203" s="11" t="s">
        <v>1848</v>
      </c>
      <c r="AF1203" s="11"/>
      <c r="AG1203" s="11"/>
    </row>
    <row r="1204" spans="4:33" ht="25.5" customHeight="1">
      <c r="D1204" s="8">
        <v>1192</v>
      </c>
      <c r="E1204" s="8" t="s">
        <v>41</v>
      </c>
      <c r="F1204" s="11">
        <v>1001671</v>
      </c>
      <c r="G1204" s="11">
        <v>1</v>
      </c>
      <c r="H1204" s="8" t="s">
        <v>142</v>
      </c>
      <c r="I1204" s="8">
        <v>1127</v>
      </c>
      <c r="J1204" s="8" t="s">
        <v>1430</v>
      </c>
      <c r="K1204" s="9">
        <v>45947</v>
      </c>
      <c r="L1204" s="8" t="s">
        <v>1478</v>
      </c>
      <c r="M1204" s="9">
        <v>45947</v>
      </c>
      <c r="N1204" s="62" t="s">
        <v>1478</v>
      </c>
      <c r="O1204" s="8">
        <v>165</v>
      </c>
      <c r="P1204" s="10">
        <v>1.004</v>
      </c>
      <c r="Q1204" s="10" t="s">
        <v>51</v>
      </c>
      <c r="R1204" s="8" t="s">
        <v>51</v>
      </c>
      <c r="S1204" s="8" t="s">
        <v>8</v>
      </c>
      <c r="V1204" s="9"/>
      <c r="Z1204" s="9"/>
      <c r="AC1204" s="11" t="s">
        <v>85</v>
      </c>
      <c r="AD1204" s="11"/>
      <c r="AE1204" s="11" t="s">
        <v>1848</v>
      </c>
      <c r="AF1204" s="11"/>
      <c r="AG1204" s="11"/>
    </row>
    <row r="1205" spans="4:33" ht="25.5" customHeight="1">
      <c r="D1205" s="8">
        <v>1193</v>
      </c>
      <c r="E1205" s="8" t="s">
        <v>41</v>
      </c>
      <c r="F1205" s="11">
        <v>1001672</v>
      </c>
      <c r="G1205" s="11">
        <v>1</v>
      </c>
      <c r="H1205" s="8" t="s">
        <v>1143</v>
      </c>
      <c r="I1205" s="8">
        <v>1130</v>
      </c>
      <c r="J1205" s="8" t="s">
        <v>1645</v>
      </c>
      <c r="K1205" s="9">
        <v>45947</v>
      </c>
      <c r="L1205" s="8" t="s">
        <v>1478</v>
      </c>
      <c r="M1205" s="9">
        <v>45947</v>
      </c>
      <c r="N1205" s="62" t="s">
        <v>1478</v>
      </c>
      <c r="O1205" s="8">
        <v>157</v>
      </c>
      <c r="P1205" s="10">
        <v>1.41</v>
      </c>
      <c r="Q1205" s="10" t="s">
        <v>51</v>
      </c>
      <c r="R1205" s="8" t="s">
        <v>51</v>
      </c>
      <c r="S1205" s="8" t="s">
        <v>8</v>
      </c>
      <c r="V1205" s="9"/>
      <c r="Z1205" s="9"/>
      <c r="AC1205" s="11" t="s">
        <v>85</v>
      </c>
      <c r="AD1205" s="11"/>
      <c r="AE1205" s="11" t="s">
        <v>1848</v>
      </c>
      <c r="AF1205" s="11"/>
      <c r="AG1205" s="11"/>
    </row>
    <row r="1206" spans="4:33" ht="25.5" customHeight="1">
      <c r="D1206" s="8">
        <v>1194</v>
      </c>
      <c r="E1206" s="8" t="s">
        <v>41</v>
      </c>
      <c r="F1206" s="11">
        <v>1001673</v>
      </c>
      <c r="G1206" s="11">
        <v>1</v>
      </c>
      <c r="H1206" s="8" t="s">
        <v>1143</v>
      </c>
      <c r="I1206" s="8">
        <v>1130</v>
      </c>
      <c r="J1206" s="8" t="s">
        <v>1645</v>
      </c>
      <c r="K1206" s="9">
        <v>45947</v>
      </c>
      <c r="L1206" s="8" t="s">
        <v>1478</v>
      </c>
      <c r="M1206" s="9">
        <v>45947</v>
      </c>
      <c r="N1206" s="62" t="s">
        <v>1478</v>
      </c>
      <c r="O1206" s="8">
        <v>158</v>
      </c>
      <c r="P1206" s="10">
        <v>0.996</v>
      </c>
      <c r="Q1206" s="10" t="s">
        <v>51</v>
      </c>
      <c r="R1206" s="8" t="s">
        <v>51</v>
      </c>
      <c r="S1206" s="8" t="s">
        <v>8</v>
      </c>
      <c r="V1206" s="9"/>
      <c r="Z1206" s="9"/>
      <c r="AC1206" s="11" t="s">
        <v>85</v>
      </c>
      <c r="AD1206" s="11"/>
      <c r="AE1206" s="11" t="s">
        <v>1848</v>
      </c>
      <c r="AF1206" s="11"/>
      <c r="AG1206" s="11"/>
    </row>
    <row r="1207" spans="4:33" ht="25.5" customHeight="1">
      <c r="D1207" s="8">
        <v>1195</v>
      </c>
      <c r="E1207" s="8" t="s">
        <v>41</v>
      </c>
      <c r="F1207" s="11">
        <v>1001674</v>
      </c>
      <c r="G1207" s="11">
        <v>1</v>
      </c>
      <c r="H1207" s="8" t="s">
        <v>1143</v>
      </c>
      <c r="I1207" s="8">
        <v>1130</v>
      </c>
      <c r="J1207" s="8" t="s">
        <v>1645</v>
      </c>
      <c r="K1207" s="9">
        <v>45947</v>
      </c>
      <c r="L1207" s="8" t="s">
        <v>1478</v>
      </c>
      <c r="M1207" s="9">
        <v>45947</v>
      </c>
      <c r="N1207" s="62" t="s">
        <v>1478</v>
      </c>
      <c r="O1207" s="8">
        <v>158</v>
      </c>
      <c r="P1207" s="10">
        <v>1.0449999999999999</v>
      </c>
      <c r="Q1207" s="10" t="s">
        <v>51</v>
      </c>
      <c r="R1207" s="8" t="s">
        <v>51</v>
      </c>
      <c r="S1207" s="8" t="s">
        <v>8</v>
      </c>
      <c r="V1207" s="9"/>
      <c r="Z1207" s="9"/>
      <c r="AC1207" s="11" t="s">
        <v>85</v>
      </c>
      <c r="AD1207" s="11"/>
      <c r="AE1207" s="11" t="s">
        <v>1848</v>
      </c>
      <c r="AF1207" s="11"/>
      <c r="AG1207" s="11"/>
    </row>
    <row r="1208" spans="4:33" ht="25.5" customHeight="1">
      <c r="D1208" s="8">
        <v>1196</v>
      </c>
      <c r="E1208" s="8" t="s">
        <v>41</v>
      </c>
      <c r="F1208" s="11">
        <v>1001675</v>
      </c>
      <c r="G1208" s="11">
        <v>1</v>
      </c>
      <c r="H1208" s="8" t="s">
        <v>222</v>
      </c>
      <c r="I1208" s="8">
        <v>1129</v>
      </c>
      <c r="J1208" s="8" t="s">
        <v>1644</v>
      </c>
      <c r="K1208" s="9">
        <v>45947</v>
      </c>
      <c r="L1208" s="8" t="s">
        <v>1478</v>
      </c>
      <c r="M1208" s="9">
        <v>45947</v>
      </c>
      <c r="N1208" s="62" t="s">
        <v>1478</v>
      </c>
      <c r="O1208" s="8">
        <v>162</v>
      </c>
      <c r="P1208" s="10">
        <v>1.4039999999999999</v>
      </c>
      <c r="Q1208" s="10" t="s">
        <v>51</v>
      </c>
      <c r="R1208" s="8" t="s">
        <v>51</v>
      </c>
      <c r="S1208" s="8" t="s">
        <v>8</v>
      </c>
      <c r="V1208" s="9"/>
      <c r="Z1208" s="9"/>
      <c r="AC1208" s="11" t="s">
        <v>85</v>
      </c>
      <c r="AD1208" s="11"/>
      <c r="AE1208" s="11" t="s">
        <v>1848</v>
      </c>
      <c r="AF1208" s="11"/>
      <c r="AG1208" s="11"/>
    </row>
    <row r="1209" spans="4:33" ht="25.5" customHeight="1">
      <c r="D1209" s="8">
        <v>1197</v>
      </c>
      <c r="E1209" s="8" t="s">
        <v>41</v>
      </c>
      <c r="F1209" s="11">
        <v>1001676</v>
      </c>
      <c r="G1209" s="11">
        <v>1</v>
      </c>
      <c r="H1209" s="8" t="s">
        <v>222</v>
      </c>
      <c r="I1209" s="8">
        <v>1129</v>
      </c>
      <c r="J1209" s="8" t="s">
        <v>1644</v>
      </c>
      <c r="K1209" s="9">
        <v>45947</v>
      </c>
      <c r="L1209" s="8" t="s">
        <v>1478</v>
      </c>
      <c r="M1209" s="9">
        <v>45947</v>
      </c>
      <c r="N1209" s="62" t="s">
        <v>1478</v>
      </c>
      <c r="O1209" s="8">
        <v>162</v>
      </c>
      <c r="P1209" s="10">
        <v>0.98499999999999999</v>
      </c>
      <c r="Q1209" s="10" t="s">
        <v>51</v>
      </c>
      <c r="R1209" s="8" t="s">
        <v>51</v>
      </c>
      <c r="S1209" s="8" t="s">
        <v>8</v>
      </c>
      <c r="V1209" s="9"/>
      <c r="Z1209" s="9"/>
      <c r="AC1209" s="11" t="s">
        <v>85</v>
      </c>
      <c r="AD1209" s="11"/>
      <c r="AE1209" s="11" t="s">
        <v>1848</v>
      </c>
      <c r="AF1209" s="11"/>
      <c r="AG1209" s="11"/>
    </row>
    <row r="1210" spans="4:33" ht="25.5" customHeight="1">
      <c r="D1210" s="8">
        <v>1198</v>
      </c>
      <c r="E1210" s="8" t="s">
        <v>41</v>
      </c>
      <c r="F1210" s="11">
        <v>1001677</v>
      </c>
      <c r="G1210" s="11">
        <v>1</v>
      </c>
      <c r="H1210" s="8" t="s">
        <v>222</v>
      </c>
      <c r="I1210" s="8">
        <v>1129</v>
      </c>
      <c r="J1210" s="8" t="s">
        <v>1644</v>
      </c>
      <c r="K1210" s="9">
        <v>45947</v>
      </c>
      <c r="L1210" s="8" t="s">
        <v>1478</v>
      </c>
      <c r="M1210" s="9">
        <v>45947</v>
      </c>
      <c r="N1210" s="62" t="s">
        <v>1478</v>
      </c>
      <c r="O1210" s="8">
        <v>163</v>
      </c>
      <c r="P1210" s="10">
        <v>0.81899999999999995</v>
      </c>
      <c r="Q1210" s="10" t="s">
        <v>51</v>
      </c>
      <c r="R1210" s="8" t="s">
        <v>51</v>
      </c>
      <c r="S1210" s="8" t="s">
        <v>8</v>
      </c>
      <c r="V1210" s="9"/>
      <c r="Z1210" s="9"/>
      <c r="AC1210" s="11" t="s">
        <v>85</v>
      </c>
      <c r="AD1210" s="11"/>
      <c r="AE1210" s="11" t="s">
        <v>1848</v>
      </c>
      <c r="AF1210" s="11"/>
      <c r="AG1210" s="11"/>
    </row>
    <row r="1211" spans="4:33" ht="25.5" customHeight="1">
      <c r="D1211" s="8">
        <v>1199</v>
      </c>
      <c r="E1211" s="8" t="s">
        <v>41</v>
      </c>
      <c r="F1211" s="11">
        <v>1001678</v>
      </c>
      <c r="G1211" s="11">
        <v>1</v>
      </c>
      <c r="H1211" s="8" t="s">
        <v>140</v>
      </c>
      <c r="I1211" s="8">
        <v>1125</v>
      </c>
      <c r="J1211" s="8" t="s">
        <v>1428</v>
      </c>
      <c r="K1211" s="9">
        <v>45950</v>
      </c>
      <c r="L1211" s="8" t="s">
        <v>1478</v>
      </c>
      <c r="M1211" s="9">
        <v>45950</v>
      </c>
      <c r="N1211" s="62" t="s">
        <v>1478</v>
      </c>
      <c r="O1211" s="8">
        <v>165</v>
      </c>
      <c r="P1211" s="10">
        <v>0.69399999999999995</v>
      </c>
      <c r="Q1211" s="10" t="s">
        <v>51</v>
      </c>
      <c r="R1211" s="8" t="s">
        <v>51</v>
      </c>
      <c r="S1211" s="8" t="s">
        <v>8</v>
      </c>
      <c r="V1211" s="9"/>
      <c r="Z1211" s="9"/>
      <c r="AC1211" s="11" t="s">
        <v>85</v>
      </c>
      <c r="AD1211" s="11"/>
      <c r="AE1211" s="11" t="s">
        <v>1848</v>
      </c>
      <c r="AF1211" s="11"/>
      <c r="AG1211" s="11"/>
    </row>
    <row r="1212" spans="4:33" ht="25.5" customHeight="1">
      <c r="D1212" s="8">
        <v>1200</v>
      </c>
      <c r="E1212" s="8" t="s">
        <v>41</v>
      </c>
      <c r="F1212" s="11">
        <v>1001679</v>
      </c>
      <c r="G1212" s="11">
        <v>1</v>
      </c>
      <c r="H1212" s="8" t="s">
        <v>140</v>
      </c>
      <c r="I1212" s="8">
        <v>1125</v>
      </c>
      <c r="J1212" s="8" t="s">
        <v>1428</v>
      </c>
      <c r="K1212" s="9">
        <v>45950</v>
      </c>
      <c r="L1212" s="8" t="s">
        <v>1478</v>
      </c>
      <c r="M1212" s="9">
        <v>45950</v>
      </c>
      <c r="N1212" s="62" t="s">
        <v>1478</v>
      </c>
      <c r="O1212" s="8">
        <v>164</v>
      </c>
      <c r="P1212" s="10">
        <v>0.67</v>
      </c>
      <c r="Q1212" s="10" t="s">
        <v>51</v>
      </c>
      <c r="R1212" s="8" t="s">
        <v>51</v>
      </c>
      <c r="S1212" s="8" t="s">
        <v>8</v>
      </c>
      <c r="V1212" s="9"/>
      <c r="Z1212" s="9"/>
      <c r="AC1212" s="11" t="s">
        <v>85</v>
      </c>
      <c r="AD1212" s="11"/>
      <c r="AE1212" s="11" t="s">
        <v>1848</v>
      </c>
      <c r="AF1212" s="11"/>
      <c r="AG1212" s="11"/>
    </row>
    <row r="1213" spans="4:33" ht="25.5" customHeight="1">
      <c r="D1213" s="8">
        <v>1201</v>
      </c>
      <c r="E1213" s="8" t="s">
        <v>41</v>
      </c>
      <c r="F1213" s="11">
        <v>1001680</v>
      </c>
      <c r="G1213" s="11">
        <v>1</v>
      </c>
      <c r="H1213" s="8" t="s">
        <v>140</v>
      </c>
      <c r="I1213" s="8">
        <v>1125</v>
      </c>
      <c r="J1213" s="8" t="s">
        <v>1428</v>
      </c>
      <c r="K1213" s="9">
        <v>45950</v>
      </c>
      <c r="L1213" s="8" t="s">
        <v>1478</v>
      </c>
      <c r="M1213" s="9">
        <v>45950</v>
      </c>
      <c r="N1213" s="62" t="s">
        <v>1478</v>
      </c>
      <c r="O1213" s="8">
        <v>163</v>
      </c>
      <c r="P1213" s="10">
        <v>0.43099999999999999</v>
      </c>
      <c r="Q1213" s="10" t="s">
        <v>51</v>
      </c>
      <c r="R1213" s="8" t="s">
        <v>51</v>
      </c>
      <c r="S1213" s="8" t="s">
        <v>8</v>
      </c>
      <c r="V1213" s="9"/>
      <c r="Z1213" s="9"/>
      <c r="AC1213" s="11" t="s">
        <v>85</v>
      </c>
      <c r="AD1213" s="11"/>
      <c r="AE1213" s="11" t="s">
        <v>1848</v>
      </c>
      <c r="AF1213" s="11"/>
      <c r="AG1213" s="11"/>
    </row>
    <row r="1214" spans="4:33" ht="25.5" customHeight="1">
      <c r="D1214" s="8">
        <v>1202</v>
      </c>
      <c r="E1214" s="8" t="s">
        <v>41</v>
      </c>
      <c r="F1214" s="11">
        <v>1001681</v>
      </c>
      <c r="G1214" s="11">
        <v>1</v>
      </c>
      <c r="H1214" s="8" t="s">
        <v>141</v>
      </c>
      <c r="I1214" s="8">
        <v>1126</v>
      </c>
      <c r="J1214" s="8" t="s">
        <v>1429</v>
      </c>
      <c r="K1214" s="9">
        <v>45950</v>
      </c>
      <c r="L1214" s="8" t="s">
        <v>1478</v>
      </c>
      <c r="M1214" s="9">
        <v>45950</v>
      </c>
      <c r="N1214" s="62" t="s">
        <v>1478</v>
      </c>
      <c r="O1214" s="8">
        <v>166</v>
      </c>
      <c r="P1214" s="10">
        <v>0.61699999999999999</v>
      </c>
      <c r="Q1214" s="10" t="s">
        <v>51</v>
      </c>
      <c r="R1214" s="8" t="s">
        <v>51</v>
      </c>
      <c r="S1214" s="8" t="s">
        <v>8</v>
      </c>
      <c r="V1214" s="9"/>
      <c r="Z1214" s="9"/>
      <c r="AC1214" s="11" t="s">
        <v>85</v>
      </c>
      <c r="AD1214" s="11"/>
      <c r="AE1214" s="11" t="s">
        <v>1848</v>
      </c>
      <c r="AF1214" s="11"/>
      <c r="AG1214" s="11"/>
    </row>
    <row r="1215" spans="4:33" ht="25.5" customHeight="1">
      <c r="D1215" s="8">
        <v>1203</v>
      </c>
      <c r="E1215" s="8" t="s">
        <v>41</v>
      </c>
      <c r="F1215" s="11">
        <v>1001682</v>
      </c>
      <c r="G1215" s="11">
        <v>1</v>
      </c>
      <c r="H1215" s="8" t="s">
        <v>141</v>
      </c>
      <c r="I1215" s="8">
        <v>1126</v>
      </c>
      <c r="J1215" s="8" t="s">
        <v>1429</v>
      </c>
      <c r="K1215" s="9">
        <v>45950</v>
      </c>
      <c r="L1215" s="8" t="s">
        <v>1478</v>
      </c>
      <c r="M1215" s="9">
        <v>45950</v>
      </c>
      <c r="N1215" s="62" t="s">
        <v>1478</v>
      </c>
      <c r="O1215" s="8">
        <v>166</v>
      </c>
      <c r="P1215" s="10">
        <v>0.39900000000000002</v>
      </c>
      <c r="Q1215" s="10" t="s">
        <v>51</v>
      </c>
      <c r="R1215" s="8" t="s">
        <v>51</v>
      </c>
      <c r="S1215" s="8" t="s">
        <v>8</v>
      </c>
      <c r="V1215" s="9"/>
      <c r="Z1215" s="9"/>
      <c r="AC1215" s="11" t="s">
        <v>85</v>
      </c>
      <c r="AD1215" s="11"/>
      <c r="AE1215" s="11" t="s">
        <v>1848</v>
      </c>
      <c r="AF1215" s="11"/>
      <c r="AG1215" s="11"/>
    </row>
    <row r="1216" spans="4:33" ht="25.5" customHeight="1">
      <c r="D1216" s="8">
        <v>1204</v>
      </c>
      <c r="E1216" s="8" t="s">
        <v>41</v>
      </c>
      <c r="F1216" s="11">
        <v>1001683</v>
      </c>
      <c r="G1216" s="11">
        <v>1</v>
      </c>
      <c r="H1216" s="8" t="s">
        <v>141</v>
      </c>
      <c r="I1216" s="8">
        <v>1126</v>
      </c>
      <c r="J1216" s="8" t="s">
        <v>1429</v>
      </c>
      <c r="K1216" s="9">
        <v>45950</v>
      </c>
      <c r="L1216" s="8" t="s">
        <v>1478</v>
      </c>
      <c r="M1216" s="9">
        <v>45950</v>
      </c>
      <c r="N1216" s="62" t="s">
        <v>1478</v>
      </c>
      <c r="O1216" s="8">
        <v>165</v>
      </c>
      <c r="P1216" s="10">
        <v>0.57299999999999995</v>
      </c>
      <c r="Q1216" s="10" t="s">
        <v>51</v>
      </c>
      <c r="R1216" s="8" t="s">
        <v>51</v>
      </c>
      <c r="S1216" s="8" t="s">
        <v>8</v>
      </c>
      <c r="V1216" s="9"/>
      <c r="Z1216" s="9"/>
      <c r="AC1216" s="11" t="s">
        <v>85</v>
      </c>
      <c r="AD1216" s="11"/>
      <c r="AE1216" s="11" t="s">
        <v>1848</v>
      </c>
      <c r="AF1216" s="11"/>
      <c r="AG1216" s="11"/>
    </row>
    <row r="1217" spans="4:33" ht="25.5" customHeight="1">
      <c r="D1217" s="8">
        <v>1205</v>
      </c>
      <c r="E1217" s="8" t="s">
        <v>41</v>
      </c>
      <c r="F1217" s="11">
        <v>1001684</v>
      </c>
      <c r="G1217" s="11">
        <v>1</v>
      </c>
      <c r="H1217" s="8" t="s">
        <v>142</v>
      </c>
      <c r="I1217" s="8">
        <v>1127</v>
      </c>
      <c r="J1217" s="8" t="s">
        <v>1430</v>
      </c>
      <c r="K1217" s="9">
        <v>45950</v>
      </c>
      <c r="L1217" s="8" t="s">
        <v>1478</v>
      </c>
      <c r="M1217" s="9">
        <v>45950</v>
      </c>
      <c r="N1217" s="62" t="s">
        <v>1478</v>
      </c>
      <c r="O1217" s="8">
        <v>165</v>
      </c>
      <c r="P1217" s="10">
        <v>0.442</v>
      </c>
      <c r="Q1217" s="10" t="s">
        <v>51</v>
      </c>
      <c r="R1217" s="8" t="s">
        <v>51</v>
      </c>
      <c r="S1217" s="8" t="s">
        <v>8</v>
      </c>
      <c r="V1217" s="9"/>
      <c r="Z1217" s="9"/>
      <c r="AC1217" s="11" t="s">
        <v>85</v>
      </c>
      <c r="AD1217" s="11"/>
      <c r="AE1217" s="11" t="s">
        <v>1848</v>
      </c>
      <c r="AF1217" s="11"/>
      <c r="AG1217" s="11"/>
    </row>
    <row r="1218" spans="4:33" ht="25.5" customHeight="1">
      <c r="D1218" s="8">
        <v>1206</v>
      </c>
      <c r="E1218" s="8" t="s">
        <v>41</v>
      </c>
      <c r="F1218" s="11">
        <v>1001685</v>
      </c>
      <c r="G1218" s="11">
        <v>1</v>
      </c>
      <c r="H1218" s="8" t="s">
        <v>142</v>
      </c>
      <c r="I1218" s="8">
        <v>1127</v>
      </c>
      <c r="J1218" s="8" t="s">
        <v>1430</v>
      </c>
      <c r="K1218" s="9">
        <v>45950</v>
      </c>
      <c r="L1218" s="8" t="s">
        <v>1478</v>
      </c>
      <c r="M1218" s="9">
        <v>45950</v>
      </c>
      <c r="N1218" s="62" t="s">
        <v>1478</v>
      </c>
      <c r="O1218" s="8">
        <v>164</v>
      </c>
      <c r="P1218" s="10">
        <v>0.39300000000000002</v>
      </c>
      <c r="Q1218" s="10" t="s">
        <v>51</v>
      </c>
      <c r="R1218" s="8" t="s">
        <v>51</v>
      </c>
      <c r="S1218" s="8" t="s">
        <v>8</v>
      </c>
      <c r="V1218" s="9"/>
      <c r="Z1218" s="9"/>
      <c r="AC1218" s="11" t="s">
        <v>85</v>
      </c>
      <c r="AD1218" s="11"/>
      <c r="AE1218" s="11" t="s">
        <v>1848</v>
      </c>
      <c r="AF1218" s="11"/>
      <c r="AG1218" s="11"/>
    </row>
    <row r="1219" spans="4:33" ht="25.5" customHeight="1">
      <c r="D1219" s="8">
        <v>1207</v>
      </c>
      <c r="E1219" s="8" t="s">
        <v>41</v>
      </c>
      <c r="F1219" s="11">
        <v>1001686</v>
      </c>
      <c r="G1219" s="11">
        <v>1</v>
      </c>
      <c r="H1219" s="8" t="s">
        <v>142</v>
      </c>
      <c r="I1219" s="8">
        <v>1127</v>
      </c>
      <c r="J1219" s="8" t="s">
        <v>1430</v>
      </c>
      <c r="K1219" s="9">
        <v>45950</v>
      </c>
      <c r="L1219" s="8" t="s">
        <v>1478</v>
      </c>
      <c r="M1219" s="9">
        <v>45950</v>
      </c>
      <c r="N1219" s="62" t="s">
        <v>1478</v>
      </c>
      <c r="O1219" s="8">
        <v>165</v>
      </c>
      <c r="P1219" s="10">
        <v>0.432</v>
      </c>
      <c r="Q1219" s="10" t="s">
        <v>51</v>
      </c>
      <c r="R1219" s="8" t="s">
        <v>51</v>
      </c>
      <c r="S1219" s="8" t="s">
        <v>8</v>
      </c>
      <c r="V1219" s="9"/>
      <c r="Z1219" s="9"/>
      <c r="AC1219" s="11" t="s">
        <v>85</v>
      </c>
      <c r="AD1219" s="11"/>
      <c r="AE1219" s="11" t="s">
        <v>1848</v>
      </c>
      <c r="AF1219" s="11"/>
      <c r="AG1219" s="11"/>
    </row>
    <row r="1220" spans="4:33" ht="25.5" customHeight="1">
      <c r="D1220" s="8">
        <v>1208</v>
      </c>
      <c r="E1220" s="8" t="s">
        <v>41</v>
      </c>
      <c r="F1220" s="11">
        <v>1001687</v>
      </c>
      <c r="G1220" s="11">
        <v>1</v>
      </c>
      <c r="H1220" s="8" t="s">
        <v>1143</v>
      </c>
      <c r="I1220" s="8">
        <v>1130</v>
      </c>
      <c r="J1220" s="8" t="s">
        <v>1645</v>
      </c>
      <c r="K1220" s="9">
        <v>45950</v>
      </c>
      <c r="L1220" s="8" t="s">
        <v>1478</v>
      </c>
      <c r="M1220" s="9">
        <v>45950</v>
      </c>
      <c r="N1220" s="62" t="s">
        <v>1478</v>
      </c>
      <c r="O1220" s="8">
        <v>157</v>
      </c>
      <c r="P1220" s="10">
        <v>0.40400000000000003</v>
      </c>
      <c r="Q1220" s="10" t="s">
        <v>51</v>
      </c>
      <c r="R1220" s="8" t="s">
        <v>51</v>
      </c>
      <c r="S1220" s="8" t="s">
        <v>8</v>
      </c>
      <c r="V1220" s="9"/>
      <c r="Z1220" s="9"/>
      <c r="AC1220" s="11" t="s">
        <v>85</v>
      </c>
      <c r="AD1220" s="11"/>
      <c r="AE1220" s="11" t="s">
        <v>1848</v>
      </c>
      <c r="AF1220" s="11"/>
      <c r="AG1220" s="11"/>
    </row>
    <row r="1221" spans="4:33" ht="25.5" customHeight="1">
      <c r="D1221" s="8">
        <v>1209</v>
      </c>
      <c r="E1221" s="8" t="s">
        <v>41</v>
      </c>
      <c r="F1221" s="11">
        <v>1001688</v>
      </c>
      <c r="G1221" s="11">
        <v>1</v>
      </c>
      <c r="H1221" s="8" t="s">
        <v>1143</v>
      </c>
      <c r="I1221" s="8">
        <v>1130</v>
      </c>
      <c r="J1221" s="8" t="s">
        <v>1645</v>
      </c>
      <c r="K1221" s="9">
        <v>45950</v>
      </c>
      <c r="L1221" s="8" t="s">
        <v>1478</v>
      </c>
      <c r="M1221" s="9">
        <v>45950</v>
      </c>
      <c r="N1221" s="62" t="s">
        <v>1478</v>
      </c>
      <c r="O1221" s="8">
        <v>164</v>
      </c>
      <c r="P1221" s="10">
        <v>0.52700000000000002</v>
      </c>
      <c r="Q1221" s="10" t="s">
        <v>51</v>
      </c>
      <c r="R1221" s="8" t="s">
        <v>51</v>
      </c>
      <c r="S1221" s="8" t="s">
        <v>8</v>
      </c>
      <c r="V1221" s="9"/>
      <c r="Z1221" s="9"/>
      <c r="AC1221" s="11" t="s">
        <v>85</v>
      </c>
      <c r="AD1221" s="11"/>
      <c r="AE1221" s="11" t="s">
        <v>1848</v>
      </c>
      <c r="AF1221" s="11"/>
      <c r="AG1221" s="11"/>
    </row>
    <row r="1222" spans="4:33" ht="25.5" customHeight="1">
      <c r="D1222" s="8">
        <v>1210</v>
      </c>
      <c r="E1222" s="8" t="s">
        <v>41</v>
      </c>
      <c r="F1222" s="11">
        <v>1001689</v>
      </c>
      <c r="G1222" s="11">
        <v>1</v>
      </c>
      <c r="H1222" s="8" t="s">
        <v>1143</v>
      </c>
      <c r="I1222" s="8">
        <v>1130</v>
      </c>
      <c r="J1222" s="8" t="s">
        <v>1645</v>
      </c>
      <c r="K1222" s="9">
        <v>45950</v>
      </c>
      <c r="L1222" s="8" t="s">
        <v>1478</v>
      </c>
      <c r="M1222" s="9">
        <v>45950</v>
      </c>
      <c r="N1222" s="62" t="s">
        <v>1478</v>
      </c>
      <c r="O1222" s="8">
        <v>159</v>
      </c>
      <c r="P1222" s="10">
        <v>0.38700000000000001</v>
      </c>
      <c r="Q1222" s="10" t="s">
        <v>51</v>
      </c>
      <c r="R1222" s="8" t="s">
        <v>51</v>
      </c>
      <c r="S1222" s="8" t="s">
        <v>8</v>
      </c>
      <c r="V1222" s="9"/>
      <c r="Z1222" s="9"/>
      <c r="AC1222" s="11" t="s">
        <v>85</v>
      </c>
      <c r="AD1222" s="11"/>
      <c r="AE1222" s="11" t="s">
        <v>1848</v>
      </c>
      <c r="AF1222" s="11"/>
      <c r="AG1222" s="11"/>
    </row>
    <row r="1223" spans="4:33" ht="25.5" customHeight="1">
      <c r="D1223" s="8">
        <v>1211</v>
      </c>
      <c r="E1223" s="8" t="s">
        <v>41</v>
      </c>
      <c r="F1223" s="11">
        <v>1001690</v>
      </c>
      <c r="G1223" s="11">
        <v>1</v>
      </c>
      <c r="H1223" s="8" t="s">
        <v>222</v>
      </c>
      <c r="I1223" s="8">
        <v>1129</v>
      </c>
      <c r="J1223" s="8" t="s">
        <v>1644</v>
      </c>
      <c r="K1223" s="9">
        <v>45950</v>
      </c>
      <c r="L1223" s="8" t="s">
        <v>1478</v>
      </c>
      <c r="M1223" s="9">
        <v>45950</v>
      </c>
      <c r="N1223" s="62" t="s">
        <v>1478</v>
      </c>
      <c r="O1223" s="8">
        <v>162</v>
      </c>
      <c r="P1223" s="10">
        <v>0.436</v>
      </c>
      <c r="Q1223" s="10" t="s">
        <v>51</v>
      </c>
      <c r="R1223" s="8" t="s">
        <v>51</v>
      </c>
      <c r="S1223" s="8" t="s">
        <v>8</v>
      </c>
      <c r="V1223" s="9"/>
      <c r="Z1223" s="9"/>
      <c r="AC1223" s="11" t="s">
        <v>85</v>
      </c>
      <c r="AD1223" s="11"/>
      <c r="AE1223" s="11" t="s">
        <v>1848</v>
      </c>
      <c r="AF1223" s="11"/>
      <c r="AG1223" s="11"/>
    </row>
    <row r="1224" spans="4:33" ht="25.5" customHeight="1">
      <c r="D1224" s="8">
        <v>1212</v>
      </c>
      <c r="E1224" s="8" t="s">
        <v>41</v>
      </c>
      <c r="F1224" s="11">
        <v>1001691</v>
      </c>
      <c r="G1224" s="11">
        <v>1</v>
      </c>
      <c r="H1224" s="8" t="s">
        <v>222</v>
      </c>
      <c r="I1224" s="8">
        <v>1129</v>
      </c>
      <c r="J1224" s="8" t="s">
        <v>1644</v>
      </c>
      <c r="K1224" s="9">
        <v>45950</v>
      </c>
      <c r="L1224" s="8" t="s">
        <v>1478</v>
      </c>
      <c r="M1224" s="9">
        <v>45950</v>
      </c>
      <c r="N1224" s="62" t="s">
        <v>1478</v>
      </c>
      <c r="O1224" s="8">
        <v>163</v>
      </c>
      <c r="P1224" s="10">
        <v>0.33200000000000002</v>
      </c>
      <c r="Q1224" s="10" t="s">
        <v>51</v>
      </c>
      <c r="R1224" s="8" t="s">
        <v>51</v>
      </c>
      <c r="S1224" s="8" t="s">
        <v>8</v>
      </c>
      <c r="V1224" s="9"/>
      <c r="Z1224" s="9"/>
      <c r="AC1224" s="11" t="s">
        <v>85</v>
      </c>
      <c r="AD1224" s="11"/>
      <c r="AE1224" s="11" t="s">
        <v>1848</v>
      </c>
      <c r="AF1224" s="11"/>
      <c r="AG1224" s="11"/>
    </row>
    <row r="1225" spans="4:33" ht="25.5" customHeight="1">
      <c r="D1225" s="8">
        <v>1213</v>
      </c>
      <c r="E1225" s="8" t="s">
        <v>41</v>
      </c>
      <c r="F1225" s="11">
        <v>1001692</v>
      </c>
      <c r="G1225" s="11">
        <v>1</v>
      </c>
      <c r="H1225" s="8" t="s">
        <v>222</v>
      </c>
      <c r="I1225" s="8">
        <v>1129</v>
      </c>
      <c r="J1225" s="8" t="s">
        <v>1644</v>
      </c>
      <c r="K1225" s="9">
        <v>45950</v>
      </c>
      <c r="L1225" s="8" t="s">
        <v>1478</v>
      </c>
      <c r="M1225" s="9">
        <v>45950</v>
      </c>
      <c r="N1225" s="62" t="s">
        <v>1478</v>
      </c>
      <c r="O1225" s="8">
        <v>163</v>
      </c>
      <c r="P1225" s="10">
        <v>0.34599999999999997</v>
      </c>
      <c r="Q1225" s="10" t="s">
        <v>51</v>
      </c>
      <c r="R1225" s="8" t="s">
        <v>51</v>
      </c>
      <c r="S1225" s="8" t="s">
        <v>8</v>
      </c>
      <c r="V1225" s="9"/>
      <c r="Z1225" s="9"/>
      <c r="AC1225" s="11" t="s">
        <v>85</v>
      </c>
      <c r="AD1225" s="11"/>
      <c r="AE1225" s="11" t="s">
        <v>1848</v>
      </c>
      <c r="AF1225" s="11"/>
      <c r="AG1225" s="11"/>
    </row>
    <row r="1226" spans="4:33" ht="25.5" customHeight="1">
      <c r="D1226" s="8">
        <v>1214</v>
      </c>
      <c r="E1226" s="8" t="s">
        <v>41</v>
      </c>
      <c r="F1226" s="11">
        <v>1001693</v>
      </c>
      <c r="G1226" s="11">
        <v>1</v>
      </c>
      <c r="H1226" s="8" t="s">
        <v>140</v>
      </c>
      <c r="I1226" s="8">
        <v>1125</v>
      </c>
      <c r="J1226" s="8" t="s">
        <v>1428</v>
      </c>
      <c r="K1226" s="9">
        <v>45951</v>
      </c>
      <c r="L1226" s="8" t="s">
        <v>1478</v>
      </c>
      <c r="M1226" s="9">
        <v>45951</v>
      </c>
      <c r="N1226" s="62" t="s">
        <v>1478</v>
      </c>
      <c r="O1226" s="8">
        <v>163</v>
      </c>
      <c r="P1226" s="10">
        <v>1.419</v>
      </c>
      <c r="Q1226" s="10" t="s">
        <v>51</v>
      </c>
      <c r="R1226" s="8" t="s">
        <v>51</v>
      </c>
      <c r="S1226" s="8" t="s">
        <v>8</v>
      </c>
      <c r="V1226" s="9"/>
      <c r="Z1226" s="9"/>
      <c r="AC1226" s="11" t="s">
        <v>85</v>
      </c>
      <c r="AD1226" s="11"/>
      <c r="AE1226" s="11" t="s">
        <v>1848</v>
      </c>
      <c r="AF1226" s="11"/>
      <c r="AG1226" s="11"/>
    </row>
    <row r="1227" spans="4:33" ht="25.5" customHeight="1">
      <c r="D1227" s="8">
        <v>1215</v>
      </c>
      <c r="E1227" s="8" t="s">
        <v>41</v>
      </c>
      <c r="F1227" s="11">
        <v>1001694</v>
      </c>
      <c r="G1227" s="11">
        <v>1</v>
      </c>
      <c r="H1227" s="8" t="s">
        <v>140</v>
      </c>
      <c r="I1227" s="8">
        <v>1125</v>
      </c>
      <c r="J1227" s="8" t="s">
        <v>1428</v>
      </c>
      <c r="K1227" s="9">
        <v>45951</v>
      </c>
      <c r="L1227" s="8" t="s">
        <v>1478</v>
      </c>
      <c r="M1227" s="9">
        <v>45951</v>
      </c>
      <c r="N1227" s="62" t="s">
        <v>1478</v>
      </c>
      <c r="O1227" s="8">
        <v>164</v>
      </c>
      <c r="P1227" s="10">
        <v>1.1120000000000001</v>
      </c>
      <c r="Q1227" s="10" t="s">
        <v>51</v>
      </c>
      <c r="R1227" s="8" t="s">
        <v>51</v>
      </c>
      <c r="S1227" s="8" t="s">
        <v>8</v>
      </c>
      <c r="V1227" s="9"/>
      <c r="Z1227" s="9"/>
      <c r="AC1227" s="11" t="s">
        <v>85</v>
      </c>
      <c r="AD1227" s="11"/>
      <c r="AE1227" s="11" t="s">
        <v>1848</v>
      </c>
      <c r="AF1227" s="11"/>
      <c r="AG1227" s="11"/>
    </row>
    <row r="1228" spans="4:33" ht="25.5" customHeight="1">
      <c r="D1228" s="8">
        <v>1216</v>
      </c>
      <c r="E1228" s="8" t="s">
        <v>41</v>
      </c>
      <c r="F1228" s="11">
        <v>1001695</v>
      </c>
      <c r="G1228" s="11">
        <v>1</v>
      </c>
      <c r="H1228" s="8" t="s">
        <v>140</v>
      </c>
      <c r="I1228" s="8">
        <v>1125</v>
      </c>
      <c r="J1228" s="8" t="s">
        <v>1428</v>
      </c>
      <c r="K1228" s="9">
        <v>45951</v>
      </c>
      <c r="L1228" s="8" t="s">
        <v>1478</v>
      </c>
      <c r="M1228" s="9">
        <v>45951</v>
      </c>
      <c r="N1228" s="62" t="s">
        <v>1478</v>
      </c>
      <c r="O1228" s="8">
        <v>165</v>
      </c>
      <c r="P1228" s="10">
        <v>1.2290000000000001</v>
      </c>
      <c r="Q1228" s="10" t="s">
        <v>51</v>
      </c>
      <c r="R1228" s="8" t="s">
        <v>51</v>
      </c>
      <c r="S1228" s="8" t="s">
        <v>8</v>
      </c>
      <c r="V1228" s="9"/>
      <c r="Z1228" s="9"/>
      <c r="AC1228" s="11" t="s">
        <v>85</v>
      </c>
      <c r="AD1228" s="11"/>
      <c r="AE1228" s="11" t="s">
        <v>1848</v>
      </c>
      <c r="AF1228" s="11"/>
      <c r="AG1228" s="11"/>
    </row>
    <row r="1229" spans="4:33" ht="25.5" customHeight="1">
      <c r="D1229" s="8">
        <v>1217</v>
      </c>
      <c r="E1229" s="8" t="s">
        <v>41</v>
      </c>
      <c r="F1229" s="11">
        <v>1001696</v>
      </c>
      <c r="G1229" s="11">
        <v>1</v>
      </c>
      <c r="H1229" s="8" t="s">
        <v>141</v>
      </c>
      <c r="I1229" s="8">
        <v>1126</v>
      </c>
      <c r="J1229" s="8" t="s">
        <v>1429</v>
      </c>
      <c r="K1229" s="9">
        <v>45951</v>
      </c>
      <c r="L1229" s="8" t="s">
        <v>1478</v>
      </c>
      <c r="M1229" s="9">
        <v>45951</v>
      </c>
      <c r="N1229" s="62" t="s">
        <v>1478</v>
      </c>
      <c r="O1229" s="8">
        <v>164</v>
      </c>
      <c r="P1229" s="10">
        <v>0.81599999999999995</v>
      </c>
      <c r="Q1229" s="10" t="s">
        <v>51</v>
      </c>
      <c r="R1229" s="8" t="s">
        <v>51</v>
      </c>
      <c r="S1229" s="8" t="s">
        <v>8</v>
      </c>
      <c r="V1229" s="9"/>
      <c r="Z1229" s="9"/>
      <c r="AC1229" s="11" t="s">
        <v>85</v>
      </c>
      <c r="AD1229" s="11"/>
      <c r="AE1229" s="11" t="s">
        <v>1848</v>
      </c>
      <c r="AF1229" s="11"/>
      <c r="AG1229" s="11"/>
    </row>
    <row r="1230" spans="4:33" ht="25.5" customHeight="1">
      <c r="D1230" s="8">
        <v>1218</v>
      </c>
      <c r="E1230" s="8" t="s">
        <v>41</v>
      </c>
      <c r="F1230" s="11">
        <v>1001697</v>
      </c>
      <c r="G1230" s="11">
        <v>1</v>
      </c>
      <c r="H1230" s="8" t="s">
        <v>141</v>
      </c>
      <c r="I1230" s="8">
        <v>1126</v>
      </c>
      <c r="J1230" s="8" t="s">
        <v>1429</v>
      </c>
      <c r="K1230" s="9">
        <v>45951</v>
      </c>
      <c r="L1230" s="8" t="s">
        <v>1478</v>
      </c>
      <c r="M1230" s="9">
        <v>45951</v>
      </c>
      <c r="N1230" s="62" t="s">
        <v>1478</v>
      </c>
      <c r="O1230" s="8">
        <v>165</v>
      </c>
      <c r="P1230" s="10">
        <v>0.79300000000000004</v>
      </c>
      <c r="Q1230" s="10" t="s">
        <v>51</v>
      </c>
      <c r="R1230" s="8" t="s">
        <v>51</v>
      </c>
      <c r="S1230" s="8" t="s">
        <v>8</v>
      </c>
      <c r="V1230" s="9"/>
      <c r="Z1230" s="9"/>
      <c r="AC1230" s="11" t="s">
        <v>85</v>
      </c>
      <c r="AD1230" s="11"/>
      <c r="AE1230" s="11" t="s">
        <v>1848</v>
      </c>
      <c r="AF1230" s="11"/>
      <c r="AG1230" s="11"/>
    </row>
    <row r="1231" spans="4:33" ht="25.5" customHeight="1">
      <c r="D1231" s="8">
        <v>1219</v>
      </c>
      <c r="E1231" s="8" t="s">
        <v>41</v>
      </c>
      <c r="F1231" s="11">
        <v>1001698</v>
      </c>
      <c r="G1231" s="11">
        <v>1</v>
      </c>
      <c r="H1231" s="8" t="s">
        <v>141</v>
      </c>
      <c r="I1231" s="8">
        <v>1126</v>
      </c>
      <c r="J1231" s="8" t="s">
        <v>1429</v>
      </c>
      <c r="K1231" s="9">
        <v>45951</v>
      </c>
      <c r="L1231" s="8" t="s">
        <v>1478</v>
      </c>
      <c r="M1231" s="9">
        <v>45951</v>
      </c>
      <c r="N1231" s="62" t="s">
        <v>1478</v>
      </c>
      <c r="O1231" s="8">
        <v>166</v>
      </c>
      <c r="P1231" s="10">
        <v>0.53400000000000003</v>
      </c>
      <c r="Q1231" s="10" t="s">
        <v>51</v>
      </c>
      <c r="R1231" s="8" t="s">
        <v>51</v>
      </c>
      <c r="S1231" s="8" t="s">
        <v>8</v>
      </c>
      <c r="V1231" s="9"/>
      <c r="Z1231" s="9"/>
      <c r="AC1231" s="11" t="s">
        <v>85</v>
      </c>
      <c r="AD1231" s="11"/>
      <c r="AE1231" s="11" t="s">
        <v>1848</v>
      </c>
      <c r="AF1231" s="11"/>
      <c r="AG1231" s="11"/>
    </row>
    <row r="1232" spans="4:33" ht="25.5" customHeight="1">
      <c r="D1232" s="8">
        <v>1220</v>
      </c>
      <c r="E1232" s="8" t="s">
        <v>41</v>
      </c>
      <c r="F1232" s="11">
        <v>1001699</v>
      </c>
      <c r="G1232" s="11">
        <v>1</v>
      </c>
      <c r="H1232" s="8" t="s">
        <v>142</v>
      </c>
      <c r="I1232" s="8">
        <v>1127</v>
      </c>
      <c r="J1232" s="8" t="s">
        <v>1430</v>
      </c>
      <c r="K1232" s="135">
        <v>45951</v>
      </c>
      <c r="L1232" s="8" t="s">
        <v>1478</v>
      </c>
      <c r="M1232" s="135">
        <v>45951</v>
      </c>
      <c r="N1232" s="62" t="s">
        <v>1478</v>
      </c>
      <c r="O1232" s="8">
        <v>163</v>
      </c>
      <c r="P1232" s="10">
        <v>0.91600000000000004</v>
      </c>
      <c r="Q1232" s="10" t="s">
        <v>51</v>
      </c>
      <c r="R1232" s="8" t="s">
        <v>51</v>
      </c>
      <c r="S1232" s="8" t="s">
        <v>7</v>
      </c>
      <c r="V1232" s="135"/>
      <c r="Z1232" s="135"/>
      <c r="AC1232" s="11" t="s">
        <v>148</v>
      </c>
      <c r="AD1232" s="11"/>
      <c r="AE1232" s="11" t="s">
        <v>1848</v>
      </c>
      <c r="AF1232" s="11"/>
      <c r="AG1232" s="11" t="s">
        <v>1725</v>
      </c>
    </row>
    <row r="1233" spans="4:33" ht="25.5" customHeight="1">
      <c r="D1233" s="8">
        <v>1221</v>
      </c>
      <c r="E1233" s="8" t="s">
        <v>41</v>
      </c>
      <c r="F1233" s="11">
        <v>1001700</v>
      </c>
      <c r="G1233" s="11">
        <v>1</v>
      </c>
      <c r="H1233" s="8" t="s">
        <v>142</v>
      </c>
      <c r="I1233" s="8">
        <v>1127</v>
      </c>
      <c r="J1233" s="8" t="s">
        <v>1430</v>
      </c>
      <c r="K1233" s="9">
        <v>45951</v>
      </c>
      <c r="L1233" s="8" t="s">
        <v>1478</v>
      </c>
      <c r="M1233" s="9">
        <v>45951</v>
      </c>
      <c r="N1233" s="62" t="s">
        <v>1478</v>
      </c>
      <c r="O1233" s="8">
        <v>163</v>
      </c>
      <c r="P1233" s="10">
        <v>0.86499999999999999</v>
      </c>
      <c r="Q1233" s="10" t="s">
        <v>51</v>
      </c>
      <c r="R1233" s="8" t="s">
        <v>51</v>
      </c>
      <c r="S1233" s="8" t="s">
        <v>8</v>
      </c>
      <c r="V1233" s="9"/>
      <c r="Z1233" s="9"/>
      <c r="AC1233" s="11" t="s">
        <v>148</v>
      </c>
      <c r="AD1233" s="11"/>
      <c r="AE1233" s="11"/>
      <c r="AF1233" s="11"/>
      <c r="AG1233" s="11" t="s">
        <v>1726</v>
      </c>
    </row>
    <row r="1234" spans="4:33" ht="25.5" customHeight="1">
      <c r="D1234" s="8">
        <v>1222</v>
      </c>
      <c r="E1234" s="8" t="s">
        <v>41</v>
      </c>
      <c r="F1234" s="11">
        <v>1001701</v>
      </c>
      <c r="G1234" s="11">
        <v>1</v>
      </c>
      <c r="H1234" s="8" t="s">
        <v>142</v>
      </c>
      <c r="I1234" s="8">
        <v>1127</v>
      </c>
      <c r="J1234" s="8" t="s">
        <v>1430</v>
      </c>
      <c r="K1234" s="9">
        <v>45951</v>
      </c>
      <c r="L1234" s="8" t="s">
        <v>1478</v>
      </c>
      <c r="M1234" s="9">
        <v>45951</v>
      </c>
      <c r="N1234" s="62" t="s">
        <v>1478</v>
      </c>
      <c r="O1234" s="8">
        <v>165</v>
      </c>
      <c r="P1234" s="10">
        <v>0.69499999999999995</v>
      </c>
      <c r="Q1234" s="10" t="s">
        <v>51</v>
      </c>
      <c r="R1234" s="8" t="s">
        <v>51</v>
      </c>
      <c r="S1234" s="8" t="s">
        <v>8</v>
      </c>
      <c r="V1234" s="9"/>
      <c r="Z1234" s="9"/>
      <c r="AC1234" s="11" t="s">
        <v>148</v>
      </c>
      <c r="AD1234" s="11"/>
      <c r="AE1234" s="11"/>
      <c r="AF1234" s="11"/>
      <c r="AG1234" s="11" t="s">
        <v>1727</v>
      </c>
    </row>
    <row r="1235" spans="4:33" ht="25.5" customHeight="1">
      <c r="D1235" s="8">
        <v>1223</v>
      </c>
      <c r="E1235" s="8" t="s">
        <v>41</v>
      </c>
      <c r="F1235" s="11">
        <v>1001702</v>
      </c>
      <c r="G1235" s="11">
        <v>1</v>
      </c>
      <c r="H1235" s="8" t="s">
        <v>1143</v>
      </c>
      <c r="I1235" s="8">
        <v>1130</v>
      </c>
      <c r="J1235" s="8" t="s">
        <v>1645</v>
      </c>
      <c r="K1235" s="9">
        <v>45951</v>
      </c>
      <c r="L1235" s="8" t="s">
        <v>1478</v>
      </c>
      <c r="M1235" s="9">
        <v>45951</v>
      </c>
      <c r="N1235" s="62" t="s">
        <v>1478</v>
      </c>
      <c r="O1235" s="8">
        <v>157</v>
      </c>
      <c r="P1235" s="10">
        <v>0.86499999999999999</v>
      </c>
      <c r="Q1235" s="10" t="s">
        <v>51</v>
      </c>
      <c r="R1235" s="8" t="s">
        <v>51</v>
      </c>
      <c r="S1235" s="8" t="s">
        <v>8</v>
      </c>
      <c r="V1235" s="9"/>
      <c r="Z1235" s="9"/>
      <c r="AC1235" s="11" t="s">
        <v>85</v>
      </c>
      <c r="AD1235" s="11"/>
      <c r="AE1235" s="11" t="s">
        <v>1848</v>
      </c>
      <c r="AF1235" s="11"/>
      <c r="AG1235" s="11" t="s">
        <v>1691</v>
      </c>
    </row>
    <row r="1236" spans="4:33" ht="25.5" customHeight="1">
      <c r="D1236" s="8">
        <v>1224</v>
      </c>
      <c r="E1236" s="8" t="s">
        <v>41</v>
      </c>
      <c r="F1236" s="11">
        <v>1001703</v>
      </c>
      <c r="G1236" s="11">
        <v>1</v>
      </c>
      <c r="H1236" s="8" t="s">
        <v>1143</v>
      </c>
      <c r="I1236" s="8">
        <v>1130</v>
      </c>
      <c r="J1236" s="8" t="s">
        <v>1645</v>
      </c>
      <c r="K1236" s="9">
        <v>45951</v>
      </c>
      <c r="L1236" s="8" t="s">
        <v>1478</v>
      </c>
      <c r="M1236" s="9">
        <v>45951</v>
      </c>
      <c r="N1236" s="62" t="s">
        <v>1478</v>
      </c>
      <c r="O1236" s="8">
        <v>158</v>
      </c>
      <c r="P1236" s="10">
        <v>0.86499999999999999</v>
      </c>
      <c r="Q1236" s="10" t="s">
        <v>51</v>
      </c>
      <c r="R1236" s="8" t="s">
        <v>51</v>
      </c>
      <c r="S1236" s="8" t="s">
        <v>8</v>
      </c>
      <c r="V1236" s="9"/>
      <c r="Z1236" s="9"/>
      <c r="AC1236" s="11" t="s">
        <v>85</v>
      </c>
      <c r="AD1236" s="11"/>
      <c r="AE1236" s="11" t="s">
        <v>1848</v>
      </c>
      <c r="AF1236" s="11"/>
      <c r="AG1236" s="11"/>
    </row>
    <row r="1237" spans="4:33" ht="25.5" customHeight="1">
      <c r="D1237" s="8">
        <v>1225</v>
      </c>
      <c r="E1237" s="8" t="s">
        <v>41</v>
      </c>
      <c r="F1237" s="11">
        <v>1001704</v>
      </c>
      <c r="G1237" s="11">
        <v>1</v>
      </c>
      <c r="H1237" s="8" t="s">
        <v>1143</v>
      </c>
      <c r="I1237" s="8">
        <v>1130</v>
      </c>
      <c r="J1237" s="8" t="s">
        <v>1645</v>
      </c>
      <c r="K1237" s="9">
        <v>45951</v>
      </c>
      <c r="L1237" s="8" t="s">
        <v>1478</v>
      </c>
      <c r="M1237" s="9">
        <v>45951</v>
      </c>
      <c r="N1237" s="62" t="s">
        <v>1478</v>
      </c>
      <c r="O1237" s="8">
        <v>159</v>
      </c>
      <c r="P1237" s="10">
        <v>0.61199999999999999</v>
      </c>
      <c r="Q1237" s="10" t="s">
        <v>51</v>
      </c>
      <c r="R1237" s="8" t="s">
        <v>51</v>
      </c>
      <c r="S1237" s="8" t="s">
        <v>8</v>
      </c>
      <c r="V1237" s="9"/>
      <c r="Z1237" s="9"/>
      <c r="AC1237" s="11" t="s">
        <v>85</v>
      </c>
      <c r="AD1237" s="11"/>
      <c r="AE1237" s="11" t="s">
        <v>1848</v>
      </c>
      <c r="AF1237" s="11"/>
      <c r="AG1237" s="11"/>
    </row>
    <row r="1238" spans="4:33" ht="25.5" customHeight="1">
      <c r="D1238" s="8">
        <v>1226</v>
      </c>
      <c r="E1238" s="8" t="s">
        <v>41</v>
      </c>
      <c r="F1238" s="11">
        <v>1001705</v>
      </c>
      <c r="G1238" s="11">
        <v>1</v>
      </c>
      <c r="H1238" s="8" t="s">
        <v>222</v>
      </c>
      <c r="I1238" s="8">
        <v>1129</v>
      </c>
      <c r="J1238" s="8" t="s">
        <v>1644</v>
      </c>
      <c r="K1238" s="135">
        <v>45951</v>
      </c>
      <c r="L1238" s="8" t="s">
        <v>1478</v>
      </c>
      <c r="M1238" s="135">
        <v>45951</v>
      </c>
      <c r="N1238" s="62" t="s">
        <v>1478</v>
      </c>
      <c r="O1238" s="8">
        <v>162</v>
      </c>
      <c r="P1238" s="10">
        <v>0.59299999999999997</v>
      </c>
      <c r="Q1238" s="10" t="s">
        <v>51</v>
      </c>
      <c r="R1238" s="8" t="s">
        <v>51</v>
      </c>
      <c r="S1238" s="8" t="s">
        <v>7</v>
      </c>
      <c r="V1238" s="135"/>
      <c r="Z1238" s="135"/>
      <c r="AC1238" s="11" t="s">
        <v>148</v>
      </c>
      <c r="AD1238" s="11"/>
      <c r="AE1238" s="11" t="s">
        <v>1848</v>
      </c>
      <c r="AF1238" s="11"/>
      <c r="AG1238" s="11" t="s">
        <v>1728</v>
      </c>
    </row>
    <row r="1239" spans="4:33" ht="25.5" customHeight="1">
      <c r="D1239" s="8">
        <v>1227</v>
      </c>
      <c r="E1239" s="8" t="s">
        <v>41</v>
      </c>
      <c r="F1239" s="11">
        <v>1001706</v>
      </c>
      <c r="G1239" s="11">
        <v>1</v>
      </c>
      <c r="H1239" s="8" t="s">
        <v>222</v>
      </c>
      <c r="I1239" s="8">
        <v>1129</v>
      </c>
      <c r="J1239" s="8" t="s">
        <v>1644</v>
      </c>
      <c r="K1239" s="9">
        <v>45951</v>
      </c>
      <c r="L1239" s="8" t="s">
        <v>1478</v>
      </c>
      <c r="M1239" s="9">
        <v>45951</v>
      </c>
      <c r="N1239" s="62" t="s">
        <v>1478</v>
      </c>
      <c r="O1239" s="8">
        <v>163</v>
      </c>
      <c r="P1239" s="10">
        <v>0.55300000000000005</v>
      </c>
      <c r="Q1239" s="10" t="s">
        <v>51</v>
      </c>
      <c r="R1239" s="8" t="s">
        <v>51</v>
      </c>
      <c r="S1239" s="8" t="s">
        <v>8</v>
      </c>
      <c r="V1239" s="9"/>
      <c r="Z1239" s="9"/>
      <c r="AC1239" s="11" t="s">
        <v>148</v>
      </c>
      <c r="AD1239" s="11"/>
      <c r="AE1239" s="11"/>
      <c r="AF1239" s="11"/>
      <c r="AG1239" s="11" t="s">
        <v>1729</v>
      </c>
    </row>
    <row r="1240" spans="4:33" ht="25.5" customHeight="1">
      <c r="D1240" s="8">
        <v>1228</v>
      </c>
      <c r="E1240" s="8" t="s">
        <v>41</v>
      </c>
      <c r="F1240" s="11">
        <v>1001707</v>
      </c>
      <c r="G1240" s="11">
        <v>1</v>
      </c>
      <c r="H1240" s="8" t="s">
        <v>222</v>
      </c>
      <c r="I1240" s="8">
        <v>1129</v>
      </c>
      <c r="J1240" s="8" t="s">
        <v>1644</v>
      </c>
      <c r="K1240" s="9">
        <v>45951</v>
      </c>
      <c r="L1240" s="8" t="s">
        <v>1478</v>
      </c>
      <c r="M1240" s="9">
        <v>45951</v>
      </c>
      <c r="N1240" s="62" t="s">
        <v>1478</v>
      </c>
      <c r="O1240" s="8">
        <v>163</v>
      </c>
      <c r="P1240" s="10">
        <v>0.53200000000000003</v>
      </c>
      <c r="Q1240" s="10" t="s">
        <v>51</v>
      </c>
      <c r="R1240" s="8" t="s">
        <v>51</v>
      </c>
      <c r="S1240" s="8" t="s">
        <v>8</v>
      </c>
      <c r="V1240" s="9"/>
      <c r="Z1240" s="9"/>
      <c r="AC1240" s="11" t="s">
        <v>148</v>
      </c>
      <c r="AD1240" s="11"/>
      <c r="AE1240" s="11"/>
      <c r="AF1240" s="11"/>
      <c r="AG1240" s="11" t="s">
        <v>1729</v>
      </c>
    </row>
    <row r="1241" spans="4:33" ht="25.5" customHeight="1">
      <c r="D1241" s="8">
        <v>1229</v>
      </c>
      <c r="E1241" s="8" t="s">
        <v>41</v>
      </c>
      <c r="F1241" s="11">
        <v>1001708</v>
      </c>
      <c r="G1241" s="11">
        <v>1</v>
      </c>
      <c r="H1241" s="8" t="s">
        <v>140</v>
      </c>
      <c r="I1241" s="8">
        <v>1125</v>
      </c>
      <c r="J1241" s="8" t="s">
        <v>1428</v>
      </c>
      <c r="K1241" s="9">
        <v>45952</v>
      </c>
      <c r="L1241" s="8" t="s">
        <v>1478</v>
      </c>
      <c r="M1241" s="9">
        <v>45952</v>
      </c>
      <c r="N1241" s="62" t="s">
        <v>1478</v>
      </c>
      <c r="O1241" s="8">
        <v>164</v>
      </c>
      <c r="P1241" s="10">
        <v>1.415</v>
      </c>
      <c r="Q1241" s="10" t="s">
        <v>51</v>
      </c>
      <c r="R1241" s="8" t="s">
        <v>51</v>
      </c>
      <c r="S1241" s="8" t="s">
        <v>8</v>
      </c>
      <c r="V1241" s="9"/>
      <c r="Z1241" s="9"/>
      <c r="AC1241" s="11" t="s">
        <v>85</v>
      </c>
      <c r="AD1241" s="11"/>
      <c r="AE1241" s="11" t="s">
        <v>1848</v>
      </c>
      <c r="AF1241" s="11"/>
      <c r="AG1241" s="11"/>
    </row>
    <row r="1242" spans="4:33" ht="25.5" customHeight="1">
      <c r="D1242" s="8">
        <v>1230</v>
      </c>
      <c r="E1242" s="8" t="s">
        <v>41</v>
      </c>
      <c r="F1242" s="11">
        <v>1001709</v>
      </c>
      <c r="G1242" s="11">
        <v>1</v>
      </c>
      <c r="H1242" s="8" t="s">
        <v>140</v>
      </c>
      <c r="I1242" s="8">
        <v>1125</v>
      </c>
      <c r="J1242" s="8" t="s">
        <v>1428</v>
      </c>
      <c r="K1242" s="9">
        <v>45952</v>
      </c>
      <c r="L1242" s="8" t="s">
        <v>1478</v>
      </c>
      <c r="M1242" s="9">
        <v>45952</v>
      </c>
      <c r="N1242" s="62" t="s">
        <v>1478</v>
      </c>
      <c r="O1242" s="8">
        <v>164</v>
      </c>
      <c r="P1242" s="10">
        <v>1.4850000000000001</v>
      </c>
      <c r="Q1242" s="10" t="s">
        <v>51</v>
      </c>
      <c r="R1242" s="8" t="s">
        <v>51</v>
      </c>
      <c r="S1242" s="8" t="s">
        <v>8</v>
      </c>
      <c r="V1242" s="9"/>
      <c r="Z1242" s="9"/>
      <c r="AC1242" s="11" t="s">
        <v>85</v>
      </c>
      <c r="AD1242" s="11"/>
      <c r="AE1242" s="11" t="s">
        <v>1848</v>
      </c>
      <c r="AF1242" s="11"/>
      <c r="AG1242" s="11"/>
    </row>
    <row r="1243" spans="4:33" ht="25.5" customHeight="1">
      <c r="D1243" s="8">
        <v>1231</v>
      </c>
      <c r="E1243" s="8" t="s">
        <v>41</v>
      </c>
      <c r="F1243" s="11">
        <v>1001710</v>
      </c>
      <c r="G1243" s="11">
        <v>1</v>
      </c>
      <c r="H1243" s="8" t="s">
        <v>140</v>
      </c>
      <c r="I1243" s="8">
        <v>1125</v>
      </c>
      <c r="J1243" s="8" t="s">
        <v>1428</v>
      </c>
      <c r="K1243" s="9">
        <v>45952</v>
      </c>
      <c r="L1243" s="8" t="s">
        <v>1478</v>
      </c>
      <c r="M1243" s="9">
        <v>45952</v>
      </c>
      <c r="N1243" s="62" t="s">
        <v>1478</v>
      </c>
      <c r="O1243" s="8">
        <v>165</v>
      </c>
      <c r="P1243" s="10">
        <v>1.0329999999999999</v>
      </c>
      <c r="Q1243" s="10" t="s">
        <v>51</v>
      </c>
      <c r="R1243" s="8" t="s">
        <v>51</v>
      </c>
      <c r="S1243" s="8" t="s">
        <v>8</v>
      </c>
      <c r="V1243" s="9"/>
      <c r="Z1243" s="9"/>
      <c r="AC1243" s="11" t="s">
        <v>85</v>
      </c>
      <c r="AD1243" s="11"/>
      <c r="AE1243" s="11" t="s">
        <v>1848</v>
      </c>
      <c r="AF1243" s="11"/>
      <c r="AG1243" s="11"/>
    </row>
    <row r="1244" spans="4:33" ht="25.5" customHeight="1">
      <c r="D1244" s="8">
        <v>1232</v>
      </c>
      <c r="E1244" s="8" t="s">
        <v>41</v>
      </c>
      <c r="F1244" s="11">
        <v>1001711</v>
      </c>
      <c r="G1244" s="11">
        <v>1</v>
      </c>
      <c r="H1244" s="8" t="s">
        <v>141</v>
      </c>
      <c r="I1244" s="8">
        <v>1126</v>
      </c>
      <c r="J1244" s="8" t="s">
        <v>1429</v>
      </c>
      <c r="K1244" s="9">
        <v>45952</v>
      </c>
      <c r="L1244" s="8" t="s">
        <v>1478</v>
      </c>
      <c r="M1244" s="9">
        <v>45952</v>
      </c>
      <c r="N1244" s="62" t="s">
        <v>1478</v>
      </c>
      <c r="O1244" s="8">
        <v>164</v>
      </c>
      <c r="P1244" s="10">
        <v>2.3490000000000002</v>
      </c>
      <c r="Q1244" s="10" t="s">
        <v>51</v>
      </c>
      <c r="R1244" s="8" t="s">
        <v>51</v>
      </c>
      <c r="S1244" s="8" t="s">
        <v>8</v>
      </c>
      <c r="V1244" s="9"/>
      <c r="Z1244" s="9"/>
      <c r="AC1244" s="11" t="s">
        <v>85</v>
      </c>
      <c r="AD1244" s="11"/>
      <c r="AE1244" s="11" t="s">
        <v>1848</v>
      </c>
      <c r="AF1244" s="11"/>
      <c r="AG1244" s="11"/>
    </row>
    <row r="1245" spans="4:33" ht="25.5" customHeight="1">
      <c r="D1245" s="8">
        <v>1233</v>
      </c>
      <c r="E1245" s="8" t="s">
        <v>41</v>
      </c>
      <c r="F1245" s="11">
        <v>1001712</v>
      </c>
      <c r="G1245" s="11">
        <v>1</v>
      </c>
      <c r="H1245" s="8" t="s">
        <v>141</v>
      </c>
      <c r="I1245" s="8">
        <v>1126</v>
      </c>
      <c r="J1245" s="8" t="s">
        <v>1429</v>
      </c>
      <c r="K1245" s="9">
        <v>45952</v>
      </c>
      <c r="L1245" s="8" t="s">
        <v>1478</v>
      </c>
      <c r="M1245" s="9">
        <v>45952</v>
      </c>
      <c r="N1245" s="62" t="s">
        <v>1478</v>
      </c>
      <c r="O1245" s="8">
        <v>165</v>
      </c>
      <c r="P1245" s="10">
        <v>0.82899999999999996</v>
      </c>
      <c r="Q1245" s="10" t="s">
        <v>51</v>
      </c>
      <c r="R1245" s="8" t="s">
        <v>51</v>
      </c>
      <c r="S1245" s="8" t="s">
        <v>8</v>
      </c>
      <c r="V1245" s="9"/>
      <c r="Z1245" s="9"/>
      <c r="AC1245" s="11" t="s">
        <v>85</v>
      </c>
      <c r="AD1245" s="11"/>
      <c r="AE1245" s="11" t="s">
        <v>1848</v>
      </c>
      <c r="AF1245" s="11"/>
      <c r="AG1245" s="11"/>
    </row>
    <row r="1246" spans="4:33" ht="25.5" customHeight="1">
      <c r="D1246" s="8">
        <v>1234</v>
      </c>
      <c r="E1246" s="8" t="s">
        <v>41</v>
      </c>
      <c r="F1246" s="11">
        <v>1001713</v>
      </c>
      <c r="G1246" s="11">
        <v>1</v>
      </c>
      <c r="H1246" s="8" t="s">
        <v>141</v>
      </c>
      <c r="I1246" s="8">
        <v>1126</v>
      </c>
      <c r="J1246" s="8" t="s">
        <v>1429</v>
      </c>
      <c r="K1246" s="9">
        <v>45952</v>
      </c>
      <c r="L1246" s="8" t="s">
        <v>1478</v>
      </c>
      <c r="M1246" s="9">
        <v>45952</v>
      </c>
      <c r="N1246" s="62" t="s">
        <v>1478</v>
      </c>
      <c r="O1246" s="8">
        <v>165</v>
      </c>
      <c r="P1246" s="10">
        <v>0.44800000000000001</v>
      </c>
      <c r="Q1246" s="10" t="s">
        <v>51</v>
      </c>
      <c r="R1246" s="8" t="s">
        <v>51</v>
      </c>
      <c r="S1246" s="8" t="s">
        <v>8</v>
      </c>
      <c r="V1246" s="9"/>
      <c r="Z1246" s="9"/>
      <c r="AC1246" s="11" t="s">
        <v>85</v>
      </c>
      <c r="AD1246" s="11"/>
      <c r="AE1246" s="11" t="s">
        <v>1848</v>
      </c>
      <c r="AF1246" s="11"/>
      <c r="AG1246" s="11"/>
    </row>
    <row r="1247" spans="4:33" ht="25.5" customHeight="1">
      <c r="D1247" s="8">
        <v>1235</v>
      </c>
      <c r="E1247" s="8" t="s">
        <v>41</v>
      </c>
      <c r="F1247" s="11">
        <v>1001714</v>
      </c>
      <c r="G1247" s="11">
        <v>1</v>
      </c>
      <c r="H1247" s="8" t="s">
        <v>142</v>
      </c>
      <c r="I1247" s="8">
        <v>1127</v>
      </c>
      <c r="J1247" s="8" t="s">
        <v>1430</v>
      </c>
      <c r="K1247" s="135">
        <v>45952</v>
      </c>
      <c r="L1247" s="8" t="s">
        <v>1478</v>
      </c>
      <c r="M1247" s="135">
        <v>45952</v>
      </c>
      <c r="N1247" s="62" t="s">
        <v>1478</v>
      </c>
      <c r="O1247" s="8">
        <v>163</v>
      </c>
      <c r="P1247" s="10">
        <v>1.1759999999999999</v>
      </c>
      <c r="Q1247" s="10" t="s">
        <v>51</v>
      </c>
      <c r="R1247" s="8" t="s">
        <v>51</v>
      </c>
      <c r="S1247" s="8" t="s">
        <v>7</v>
      </c>
      <c r="V1247" s="135"/>
      <c r="Z1247" s="135"/>
      <c r="AC1247" s="11" t="s">
        <v>148</v>
      </c>
      <c r="AD1247" s="11"/>
      <c r="AE1247" s="11" t="s">
        <v>1848</v>
      </c>
      <c r="AF1247" s="11"/>
      <c r="AG1247" s="11" t="s">
        <v>1730</v>
      </c>
    </row>
    <row r="1248" spans="4:33" ht="25.5" customHeight="1">
      <c r="D1248" s="8">
        <v>1236</v>
      </c>
      <c r="E1248" s="8" t="s">
        <v>41</v>
      </c>
      <c r="F1248" s="11">
        <v>1001715</v>
      </c>
      <c r="G1248" s="11">
        <v>1</v>
      </c>
      <c r="H1248" s="8" t="s">
        <v>142</v>
      </c>
      <c r="I1248" s="8">
        <v>1127</v>
      </c>
      <c r="J1248" s="8" t="s">
        <v>1430</v>
      </c>
      <c r="K1248" s="9">
        <v>45952</v>
      </c>
      <c r="L1248" s="8" t="s">
        <v>1478</v>
      </c>
      <c r="M1248" s="9">
        <v>45952</v>
      </c>
      <c r="N1248" s="62" t="s">
        <v>1478</v>
      </c>
      <c r="O1248" s="8">
        <v>163</v>
      </c>
      <c r="P1248" s="10">
        <v>0.89900000000000002</v>
      </c>
      <c r="Q1248" s="10" t="s">
        <v>51</v>
      </c>
      <c r="R1248" s="8" t="s">
        <v>51</v>
      </c>
      <c r="S1248" s="8" t="s">
        <v>8</v>
      </c>
      <c r="V1248" s="9"/>
      <c r="Z1248" s="9"/>
      <c r="AC1248" s="11" t="s">
        <v>148</v>
      </c>
      <c r="AD1248" s="11"/>
      <c r="AE1248" s="11"/>
      <c r="AF1248" s="11"/>
      <c r="AG1248" s="11" t="s">
        <v>1731</v>
      </c>
    </row>
    <row r="1249" spans="4:33" ht="25.5" customHeight="1">
      <c r="D1249" s="8">
        <v>1237</v>
      </c>
      <c r="E1249" s="8" t="s">
        <v>41</v>
      </c>
      <c r="F1249" s="11">
        <v>1001716</v>
      </c>
      <c r="G1249" s="11">
        <v>1</v>
      </c>
      <c r="H1249" s="8" t="s">
        <v>142</v>
      </c>
      <c r="I1249" s="8">
        <v>1127</v>
      </c>
      <c r="J1249" s="8" t="s">
        <v>1430</v>
      </c>
      <c r="K1249" s="9">
        <v>45952</v>
      </c>
      <c r="L1249" s="8" t="s">
        <v>1478</v>
      </c>
      <c r="M1249" s="9">
        <v>45952</v>
      </c>
      <c r="N1249" s="62" t="s">
        <v>1478</v>
      </c>
      <c r="O1249" s="8">
        <v>165</v>
      </c>
      <c r="P1249" s="10">
        <v>0.70499999999999996</v>
      </c>
      <c r="Q1249" s="10" t="s">
        <v>51</v>
      </c>
      <c r="R1249" s="8" t="s">
        <v>51</v>
      </c>
      <c r="S1249" s="8" t="s">
        <v>8</v>
      </c>
      <c r="V1249" s="9"/>
      <c r="Z1249" s="9"/>
      <c r="AC1249" s="11" t="s">
        <v>148</v>
      </c>
      <c r="AD1249" s="11"/>
      <c r="AE1249" s="11"/>
      <c r="AF1249" s="11"/>
      <c r="AG1249" s="11" t="s">
        <v>1730</v>
      </c>
    </row>
    <row r="1250" spans="4:33" ht="25.5" customHeight="1">
      <c r="D1250" s="8">
        <v>1238</v>
      </c>
      <c r="E1250" s="8" t="s">
        <v>41</v>
      </c>
      <c r="F1250" s="11">
        <v>1001717</v>
      </c>
      <c r="G1250" s="11">
        <v>1</v>
      </c>
      <c r="H1250" s="8" t="s">
        <v>1143</v>
      </c>
      <c r="I1250" s="8">
        <v>1130</v>
      </c>
      <c r="J1250" s="8" t="s">
        <v>1645</v>
      </c>
      <c r="K1250" s="9">
        <v>45952</v>
      </c>
      <c r="L1250" s="8" t="s">
        <v>1478</v>
      </c>
      <c r="M1250" s="9">
        <v>45952</v>
      </c>
      <c r="N1250" s="62" t="s">
        <v>1478</v>
      </c>
      <c r="O1250" s="8">
        <v>156</v>
      </c>
      <c r="P1250" s="10">
        <v>0.73599999999999999</v>
      </c>
      <c r="Q1250" s="10" t="s">
        <v>51</v>
      </c>
      <c r="R1250" s="8" t="s">
        <v>51</v>
      </c>
      <c r="S1250" s="8" t="s">
        <v>8</v>
      </c>
      <c r="V1250" s="9"/>
      <c r="Z1250" s="9"/>
      <c r="AC1250" s="11" t="s">
        <v>85</v>
      </c>
      <c r="AD1250" s="11"/>
      <c r="AE1250" s="11" t="s">
        <v>1848</v>
      </c>
      <c r="AF1250" s="11"/>
      <c r="AG1250" s="11"/>
    </row>
    <row r="1251" spans="4:33" ht="25.5" customHeight="1">
      <c r="D1251" s="8">
        <v>1239</v>
      </c>
      <c r="E1251" s="8" t="s">
        <v>41</v>
      </c>
      <c r="F1251" s="11">
        <v>1001718</v>
      </c>
      <c r="G1251" s="11">
        <v>1</v>
      </c>
      <c r="H1251" s="8" t="s">
        <v>1143</v>
      </c>
      <c r="I1251" s="8">
        <v>1130</v>
      </c>
      <c r="J1251" s="8" t="s">
        <v>1645</v>
      </c>
      <c r="K1251" s="9">
        <v>45952</v>
      </c>
      <c r="L1251" s="8" t="s">
        <v>1478</v>
      </c>
      <c r="M1251" s="9">
        <v>45952</v>
      </c>
      <c r="N1251" s="62" t="s">
        <v>1478</v>
      </c>
      <c r="O1251" s="8">
        <v>157</v>
      </c>
      <c r="P1251" s="10">
        <v>0.78400000000000003</v>
      </c>
      <c r="Q1251" s="10" t="s">
        <v>51</v>
      </c>
      <c r="R1251" s="8" t="s">
        <v>51</v>
      </c>
      <c r="S1251" s="8" t="s">
        <v>8</v>
      </c>
      <c r="V1251" s="9"/>
      <c r="Z1251" s="9"/>
      <c r="AC1251" s="11" t="s">
        <v>85</v>
      </c>
      <c r="AD1251" s="11"/>
      <c r="AE1251" s="11" t="s">
        <v>1848</v>
      </c>
      <c r="AF1251" s="11"/>
      <c r="AG1251" s="11"/>
    </row>
    <row r="1252" spans="4:33" ht="25.5" customHeight="1">
      <c r="D1252" s="8">
        <v>1240</v>
      </c>
      <c r="E1252" s="8" t="s">
        <v>41</v>
      </c>
      <c r="F1252" s="11">
        <v>1001719</v>
      </c>
      <c r="G1252" s="11">
        <v>1</v>
      </c>
      <c r="H1252" s="8" t="s">
        <v>1143</v>
      </c>
      <c r="I1252" s="8">
        <v>1130</v>
      </c>
      <c r="J1252" s="8" t="s">
        <v>1645</v>
      </c>
      <c r="K1252" s="9">
        <v>45952</v>
      </c>
      <c r="L1252" s="8" t="s">
        <v>1478</v>
      </c>
      <c r="M1252" s="9">
        <v>45952</v>
      </c>
      <c r="N1252" s="62" t="s">
        <v>1478</v>
      </c>
      <c r="O1252" s="8">
        <v>158</v>
      </c>
      <c r="P1252" s="10">
        <v>0.63700000000000001</v>
      </c>
      <c r="Q1252" s="10" t="s">
        <v>51</v>
      </c>
      <c r="R1252" s="8" t="s">
        <v>51</v>
      </c>
      <c r="S1252" s="8" t="s">
        <v>8</v>
      </c>
      <c r="V1252" s="9"/>
      <c r="Z1252" s="9"/>
      <c r="AC1252" s="11" t="s">
        <v>85</v>
      </c>
      <c r="AD1252" s="11"/>
      <c r="AE1252" s="11" t="s">
        <v>1848</v>
      </c>
      <c r="AF1252" s="11"/>
      <c r="AG1252" s="11"/>
    </row>
    <row r="1253" spans="4:33" ht="25.5" customHeight="1">
      <c r="D1253" s="8">
        <v>1241</v>
      </c>
      <c r="E1253" s="8" t="s">
        <v>41</v>
      </c>
      <c r="F1253" s="11">
        <v>1001720</v>
      </c>
      <c r="G1253" s="11">
        <v>1</v>
      </c>
      <c r="H1253" s="8" t="s">
        <v>222</v>
      </c>
      <c r="I1253" s="8">
        <v>1129</v>
      </c>
      <c r="J1253" s="8" t="s">
        <v>1644</v>
      </c>
      <c r="K1253" s="135">
        <v>45952</v>
      </c>
      <c r="L1253" s="8" t="s">
        <v>1478</v>
      </c>
      <c r="M1253" s="135">
        <v>45952</v>
      </c>
      <c r="N1253" s="62" t="s">
        <v>1478</v>
      </c>
      <c r="O1253" s="8">
        <v>162</v>
      </c>
      <c r="P1253" s="10">
        <v>0.96</v>
      </c>
      <c r="Q1253" s="10" t="s">
        <v>51</v>
      </c>
      <c r="R1253" s="8" t="s">
        <v>51</v>
      </c>
      <c r="S1253" s="8" t="s">
        <v>7</v>
      </c>
      <c r="V1253" s="135"/>
      <c r="Z1253" s="135"/>
      <c r="AC1253" s="11" t="s">
        <v>148</v>
      </c>
      <c r="AD1253" s="11"/>
      <c r="AE1253" s="11" t="s">
        <v>1848</v>
      </c>
      <c r="AF1253" s="11"/>
      <c r="AG1253" s="11" t="s">
        <v>1732</v>
      </c>
    </row>
    <row r="1254" spans="4:33" ht="25.5" customHeight="1">
      <c r="D1254" s="8">
        <v>1242</v>
      </c>
      <c r="E1254" s="8" t="s">
        <v>41</v>
      </c>
      <c r="F1254" s="11">
        <v>1001721</v>
      </c>
      <c r="G1254" s="11">
        <v>1</v>
      </c>
      <c r="H1254" s="8" t="s">
        <v>222</v>
      </c>
      <c r="I1254" s="8">
        <v>1129</v>
      </c>
      <c r="J1254" s="8" t="s">
        <v>1644</v>
      </c>
      <c r="K1254" s="9">
        <v>45952</v>
      </c>
      <c r="L1254" s="8" t="s">
        <v>1478</v>
      </c>
      <c r="M1254" s="9">
        <v>45952</v>
      </c>
      <c r="N1254" s="62" t="s">
        <v>1478</v>
      </c>
      <c r="O1254" s="8">
        <v>163</v>
      </c>
      <c r="P1254" s="10">
        <v>0.89500000000000002</v>
      </c>
      <c r="Q1254" s="10" t="s">
        <v>51</v>
      </c>
      <c r="R1254" s="8" t="s">
        <v>51</v>
      </c>
      <c r="S1254" s="8" t="s">
        <v>8</v>
      </c>
      <c r="V1254" s="9"/>
      <c r="Z1254" s="9"/>
      <c r="AC1254" s="11" t="s">
        <v>148</v>
      </c>
      <c r="AD1254" s="11"/>
      <c r="AE1254" s="11"/>
      <c r="AF1254" s="11"/>
      <c r="AG1254" s="11" t="s">
        <v>1733</v>
      </c>
    </row>
    <row r="1255" spans="4:33" ht="25.5" customHeight="1">
      <c r="D1255" s="8">
        <v>1243</v>
      </c>
      <c r="E1255" s="8" t="s">
        <v>41</v>
      </c>
      <c r="F1255" s="11">
        <v>1001722</v>
      </c>
      <c r="G1255" s="11">
        <v>1</v>
      </c>
      <c r="H1255" s="8" t="s">
        <v>222</v>
      </c>
      <c r="I1255" s="8">
        <v>1129</v>
      </c>
      <c r="J1255" s="8" t="s">
        <v>1644</v>
      </c>
      <c r="K1255" s="9">
        <v>45952</v>
      </c>
      <c r="L1255" s="8" t="s">
        <v>1478</v>
      </c>
      <c r="M1255" s="9">
        <v>45952</v>
      </c>
      <c r="N1255" s="62" t="s">
        <v>1478</v>
      </c>
      <c r="O1255" s="8">
        <v>164</v>
      </c>
      <c r="P1255" s="10">
        <v>0.66800000000000004</v>
      </c>
      <c r="Q1255" s="10" t="s">
        <v>51</v>
      </c>
      <c r="R1255" s="8" t="s">
        <v>51</v>
      </c>
      <c r="S1255" s="8" t="s">
        <v>8</v>
      </c>
      <c r="V1255" s="9"/>
      <c r="Z1255" s="9"/>
      <c r="AC1255" s="11" t="s">
        <v>148</v>
      </c>
      <c r="AD1255" s="11"/>
      <c r="AE1255" s="11"/>
      <c r="AF1255" s="11"/>
      <c r="AG1255" s="11" t="s">
        <v>1733</v>
      </c>
    </row>
    <row r="1256" spans="4:33" ht="25.5" customHeight="1">
      <c r="D1256" s="8">
        <v>1244</v>
      </c>
      <c r="E1256" s="8" t="s">
        <v>41</v>
      </c>
      <c r="F1256" s="11">
        <v>1001723</v>
      </c>
      <c r="G1256" s="11">
        <v>1</v>
      </c>
      <c r="H1256" s="8" t="s">
        <v>140</v>
      </c>
      <c r="I1256" s="8">
        <v>1125</v>
      </c>
      <c r="J1256" s="8" t="s">
        <v>1428</v>
      </c>
      <c r="K1256" s="9">
        <v>45953</v>
      </c>
      <c r="L1256" s="8" t="s">
        <v>1478</v>
      </c>
      <c r="M1256" s="9">
        <v>45953</v>
      </c>
      <c r="N1256" s="62" t="s">
        <v>1478</v>
      </c>
      <c r="O1256" s="8">
        <v>163</v>
      </c>
      <c r="P1256" s="10">
        <v>1.0349999999999999</v>
      </c>
      <c r="Q1256" s="10" t="s">
        <v>51</v>
      </c>
      <c r="R1256" s="8" t="s">
        <v>51</v>
      </c>
      <c r="S1256" s="8" t="s">
        <v>8</v>
      </c>
      <c r="V1256" s="9"/>
      <c r="Z1256" s="9"/>
      <c r="AC1256" s="11" t="s">
        <v>85</v>
      </c>
      <c r="AD1256" s="11"/>
      <c r="AE1256" s="11" t="s">
        <v>1848</v>
      </c>
      <c r="AF1256" s="11"/>
      <c r="AG1256" s="11"/>
    </row>
    <row r="1257" spans="4:33" ht="25.5" customHeight="1">
      <c r="D1257" s="8">
        <v>1245</v>
      </c>
      <c r="E1257" s="8" t="s">
        <v>41</v>
      </c>
      <c r="F1257" s="11">
        <v>1001724</v>
      </c>
      <c r="G1257" s="11">
        <v>1</v>
      </c>
      <c r="H1257" s="8" t="s">
        <v>140</v>
      </c>
      <c r="I1257" s="8">
        <v>1125</v>
      </c>
      <c r="J1257" s="8" t="s">
        <v>1428</v>
      </c>
      <c r="K1257" s="9">
        <v>45953</v>
      </c>
      <c r="L1257" s="8" t="s">
        <v>1478</v>
      </c>
      <c r="M1257" s="9">
        <v>45953</v>
      </c>
      <c r="N1257" s="62" t="s">
        <v>1478</v>
      </c>
      <c r="O1257" s="8">
        <v>164</v>
      </c>
      <c r="P1257" s="10">
        <v>0.89800000000000002</v>
      </c>
      <c r="Q1257" s="10" t="s">
        <v>51</v>
      </c>
      <c r="R1257" s="8" t="s">
        <v>51</v>
      </c>
      <c r="S1257" s="8" t="s">
        <v>8</v>
      </c>
      <c r="V1257" s="9"/>
      <c r="Z1257" s="9"/>
      <c r="AC1257" s="11" t="s">
        <v>85</v>
      </c>
      <c r="AD1257" s="11"/>
      <c r="AE1257" s="11" t="s">
        <v>1848</v>
      </c>
      <c r="AF1257" s="11"/>
      <c r="AG1257" s="11"/>
    </row>
    <row r="1258" spans="4:33" ht="25.5" customHeight="1">
      <c r="D1258" s="8">
        <v>1246</v>
      </c>
      <c r="E1258" s="8" t="s">
        <v>41</v>
      </c>
      <c r="F1258" s="11">
        <v>1001725</v>
      </c>
      <c r="G1258" s="11">
        <v>1</v>
      </c>
      <c r="H1258" s="8" t="s">
        <v>140</v>
      </c>
      <c r="I1258" s="8">
        <v>1125</v>
      </c>
      <c r="J1258" s="8" t="s">
        <v>1428</v>
      </c>
      <c r="K1258" s="9">
        <v>45953</v>
      </c>
      <c r="L1258" s="8" t="s">
        <v>1478</v>
      </c>
      <c r="M1258" s="9">
        <v>45953</v>
      </c>
      <c r="N1258" s="62" t="s">
        <v>1478</v>
      </c>
      <c r="O1258" s="8">
        <v>165</v>
      </c>
      <c r="P1258" s="10">
        <v>0.82799999999999996</v>
      </c>
      <c r="Q1258" s="10" t="s">
        <v>51</v>
      </c>
      <c r="R1258" s="8" t="s">
        <v>51</v>
      </c>
      <c r="S1258" s="8" t="s">
        <v>8</v>
      </c>
      <c r="V1258" s="9"/>
      <c r="Z1258" s="9"/>
      <c r="AC1258" s="11" t="s">
        <v>85</v>
      </c>
      <c r="AD1258" s="11"/>
      <c r="AE1258" s="11" t="s">
        <v>1848</v>
      </c>
      <c r="AF1258" s="11"/>
      <c r="AG1258" s="11"/>
    </row>
    <row r="1259" spans="4:33" ht="25.5" customHeight="1">
      <c r="D1259" s="8">
        <v>1247</v>
      </c>
      <c r="E1259" s="8" t="s">
        <v>41</v>
      </c>
      <c r="F1259" s="11">
        <v>1001726</v>
      </c>
      <c r="G1259" s="11">
        <v>1</v>
      </c>
      <c r="H1259" s="8" t="s">
        <v>141</v>
      </c>
      <c r="I1259" s="8">
        <v>1126</v>
      </c>
      <c r="J1259" s="8" t="s">
        <v>1429</v>
      </c>
      <c r="K1259" s="9">
        <v>45953</v>
      </c>
      <c r="L1259" s="8" t="s">
        <v>1478</v>
      </c>
      <c r="M1259" s="9">
        <v>45953</v>
      </c>
      <c r="N1259" s="62" t="s">
        <v>1478</v>
      </c>
      <c r="O1259" s="8">
        <v>163</v>
      </c>
      <c r="P1259" s="10">
        <v>0.97</v>
      </c>
      <c r="Q1259" s="10" t="s">
        <v>51</v>
      </c>
      <c r="R1259" s="8" t="s">
        <v>51</v>
      </c>
      <c r="S1259" s="8" t="s">
        <v>8</v>
      </c>
      <c r="V1259" s="9"/>
      <c r="Z1259" s="9"/>
      <c r="AC1259" s="11" t="s">
        <v>85</v>
      </c>
      <c r="AD1259" s="11"/>
      <c r="AE1259" s="11" t="s">
        <v>1848</v>
      </c>
      <c r="AF1259" s="11"/>
      <c r="AG1259" s="11"/>
    </row>
    <row r="1260" spans="4:33" ht="25.5" customHeight="1">
      <c r="D1260" s="8">
        <v>1248</v>
      </c>
      <c r="E1260" s="8" t="s">
        <v>41</v>
      </c>
      <c r="F1260" s="11">
        <v>1001727</v>
      </c>
      <c r="G1260" s="11">
        <v>1</v>
      </c>
      <c r="H1260" s="8" t="s">
        <v>141</v>
      </c>
      <c r="I1260" s="8">
        <v>1126</v>
      </c>
      <c r="J1260" s="8" t="s">
        <v>1429</v>
      </c>
      <c r="K1260" s="9">
        <v>45953</v>
      </c>
      <c r="L1260" s="8" t="s">
        <v>1478</v>
      </c>
      <c r="M1260" s="9">
        <v>45953</v>
      </c>
      <c r="N1260" s="62" t="s">
        <v>1478</v>
      </c>
      <c r="O1260" s="8">
        <v>165</v>
      </c>
      <c r="P1260" s="10">
        <v>0.70799999999999996</v>
      </c>
      <c r="Q1260" s="10" t="s">
        <v>51</v>
      </c>
      <c r="R1260" s="8" t="s">
        <v>51</v>
      </c>
      <c r="S1260" s="8" t="s">
        <v>8</v>
      </c>
      <c r="V1260" s="9"/>
      <c r="Z1260" s="9"/>
      <c r="AC1260" s="11" t="s">
        <v>85</v>
      </c>
      <c r="AD1260" s="11"/>
      <c r="AE1260" s="11" t="s">
        <v>1848</v>
      </c>
      <c r="AF1260" s="11"/>
      <c r="AG1260" s="11"/>
    </row>
    <row r="1261" spans="4:33" ht="25.5" customHeight="1">
      <c r="D1261" s="8">
        <v>1249</v>
      </c>
      <c r="E1261" s="8" t="s">
        <v>41</v>
      </c>
      <c r="F1261" s="11">
        <v>1001728</v>
      </c>
      <c r="G1261" s="11">
        <v>1</v>
      </c>
      <c r="H1261" s="8" t="s">
        <v>141</v>
      </c>
      <c r="I1261" s="8">
        <v>1126</v>
      </c>
      <c r="J1261" s="8" t="s">
        <v>1429</v>
      </c>
      <c r="K1261" s="9">
        <v>45953</v>
      </c>
      <c r="L1261" s="8" t="s">
        <v>1478</v>
      </c>
      <c r="M1261" s="9">
        <v>45953</v>
      </c>
      <c r="N1261" s="62" t="s">
        <v>1478</v>
      </c>
      <c r="O1261" s="8">
        <v>165</v>
      </c>
      <c r="P1261" s="10">
        <v>0.69799999999999995</v>
      </c>
      <c r="Q1261" s="10" t="s">
        <v>51</v>
      </c>
      <c r="R1261" s="8" t="s">
        <v>51</v>
      </c>
      <c r="S1261" s="8" t="s">
        <v>8</v>
      </c>
      <c r="V1261" s="9"/>
      <c r="Z1261" s="9"/>
      <c r="AC1261" s="11" t="s">
        <v>85</v>
      </c>
      <c r="AD1261" s="11"/>
      <c r="AE1261" s="11" t="s">
        <v>1848</v>
      </c>
      <c r="AF1261" s="11"/>
      <c r="AG1261" s="11"/>
    </row>
    <row r="1262" spans="4:33" ht="25.5" customHeight="1">
      <c r="D1262" s="8">
        <v>1250</v>
      </c>
      <c r="E1262" s="8" t="s">
        <v>41</v>
      </c>
      <c r="F1262" s="11">
        <v>1001729</v>
      </c>
      <c r="G1262" s="11">
        <v>1</v>
      </c>
      <c r="H1262" s="8" t="s">
        <v>142</v>
      </c>
      <c r="I1262" s="8">
        <v>1127</v>
      </c>
      <c r="J1262" s="8" t="s">
        <v>1430</v>
      </c>
      <c r="K1262" s="135">
        <v>45953</v>
      </c>
      <c r="L1262" s="8" t="s">
        <v>1478</v>
      </c>
      <c r="M1262" s="135">
        <v>45953</v>
      </c>
      <c r="N1262" s="62" t="s">
        <v>1478</v>
      </c>
      <c r="O1262" s="8">
        <v>163</v>
      </c>
      <c r="P1262" s="10">
        <v>0.85099999999999998</v>
      </c>
      <c r="Q1262" s="10" t="s">
        <v>51</v>
      </c>
      <c r="R1262" s="8" t="s">
        <v>51</v>
      </c>
      <c r="S1262" s="8" t="s">
        <v>7</v>
      </c>
      <c r="V1262" s="135"/>
      <c r="Z1262" s="135"/>
      <c r="AC1262" s="11" t="s">
        <v>148</v>
      </c>
      <c r="AD1262" s="11"/>
      <c r="AE1262" s="11" t="s">
        <v>1848</v>
      </c>
      <c r="AF1262" s="11"/>
      <c r="AG1262" s="11" t="s">
        <v>1741</v>
      </c>
    </row>
    <row r="1263" spans="4:33" ht="25.5" customHeight="1">
      <c r="D1263" s="8">
        <v>1251</v>
      </c>
      <c r="E1263" s="8" t="s">
        <v>41</v>
      </c>
      <c r="F1263" s="11">
        <v>1001730</v>
      </c>
      <c r="G1263" s="11">
        <v>1</v>
      </c>
      <c r="H1263" s="8" t="s">
        <v>142</v>
      </c>
      <c r="I1263" s="8">
        <v>1127</v>
      </c>
      <c r="J1263" s="8" t="s">
        <v>1430</v>
      </c>
      <c r="K1263" s="9">
        <v>45953</v>
      </c>
      <c r="L1263" s="8" t="s">
        <v>1478</v>
      </c>
      <c r="M1263" s="9">
        <v>45953</v>
      </c>
      <c r="N1263" s="62" t="s">
        <v>1478</v>
      </c>
      <c r="O1263" s="8">
        <v>163</v>
      </c>
      <c r="P1263" s="10">
        <v>0.53400000000000003</v>
      </c>
      <c r="Q1263" s="10" t="s">
        <v>51</v>
      </c>
      <c r="R1263" s="8" t="s">
        <v>51</v>
      </c>
      <c r="S1263" s="8" t="s">
        <v>8</v>
      </c>
      <c r="V1263" s="9"/>
      <c r="Z1263" s="9"/>
      <c r="AC1263" s="11" t="s">
        <v>148</v>
      </c>
      <c r="AD1263" s="11"/>
      <c r="AE1263" s="11"/>
      <c r="AF1263" s="11"/>
      <c r="AG1263" s="11" t="s">
        <v>1742</v>
      </c>
    </row>
    <row r="1264" spans="4:33" ht="25.5" customHeight="1">
      <c r="D1264" s="8">
        <v>1252</v>
      </c>
      <c r="E1264" s="8" t="s">
        <v>41</v>
      </c>
      <c r="F1264" s="11">
        <v>1001731</v>
      </c>
      <c r="G1264" s="11">
        <v>1</v>
      </c>
      <c r="H1264" s="8" t="s">
        <v>142</v>
      </c>
      <c r="I1264" s="8">
        <v>1127</v>
      </c>
      <c r="J1264" s="8" t="s">
        <v>1430</v>
      </c>
      <c r="K1264" s="9">
        <v>45953</v>
      </c>
      <c r="L1264" s="8" t="s">
        <v>1478</v>
      </c>
      <c r="M1264" s="9">
        <v>45953</v>
      </c>
      <c r="N1264" s="62" t="s">
        <v>1478</v>
      </c>
      <c r="O1264" s="8">
        <v>165</v>
      </c>
      <c r="P1264" s="10">
        <v>0.21</v>
      </c>
      <c r="Q1264" s="10" t="s">
        <v>51</v>
      </c>
      <c r="R1264" s="8" t="s">
        <v>51</v>
      </c>
      <c r="S1264" s="8" t="s">
        <v>8</v>
      </c>
      <c r="V1264" s="9"/>
      <c r="Z1264" s="9"/>
      <c r="AC1264" s="11" t="s">
        <v>148</v>
      </c>
      <c r="AD1264" s="11"/>
      <c r="AE1264" s="11"/>
      <c r="AF1264" s="11"/>
      <c r="AG1264" s="11" t="s">
        <v>1742</v>
      </c>
    </row>
    <row r="1265" spans="4:33" ht="25.5" customHeight="1">
      <c r="D1265" s="8">
        <v>1253</v>
      </c>
      <c r="E1265" s="8" t="s">
        <v>41</v>
      </c>
      <c r="F1265" s="11">
        <v>1001732</v>
      </c>
      <c r="G1265" s="11">
        <v>1</v>
      </c>
      <c r="H1265" s="8" t="s">
        <v>1143</v>
      </c>
      <c r="I1265" s="8">
        <v>1130</v>
      </c>
      <c r="J1265" s="8" t="s">
        <v>1645</v>
      </c>
      <c r="K1265" s="9">
        <v>45953</v>
      </c>
      <c r="L1265" s="8" t="s">
        <v>1478</v>
      </c>
      <c r="M1265" s="9">
        <v>45953</v>
      </c>
      <c r="N1265" s="62" t="s">
        <v>1478</v>
      </c>
      <c r="O1265" s="8">
        <v>156</v>
      </c>
      <c r="P1265" s="10">
        <v>0.93100000000000005</v>
      </c>
      <c r="Q1265" s="10" t="s">
        <v>51</v>
      </c>
      <c r="R1265" s="8" t="s">
        <v>51</v>
      </c>
      <c r="S1265" s="8" t="s">
        <v>8</v>
      </c>
      <c r="V1265" s="9"/>
      <c r="Z1265" s="9"/>
      <c r="AC1265" s="11" t="s">
        <v>85</v>
      </c>
      <c r="AD1265" s="11"/>
      <c r="AE1265" s="11" t="s">
        <v>1848</v>
      </c>
      <c r="AF1265" s="11"/>
      <c r="AG1265" s="11"/>
    </row>
    <row r="1266" spans="4:33" ht="25.5" customHeight="1">
      <c r="D1266" s="8">
        <v>1254</v>
      </c>
      <c r="E1266" s="8" t="s">
        <v>41</v>
      </c>
      <c r="F1266" s="11">
        <v>1001733</v>
      </c>
      <c r="G1266" s="11">
        <v>1</v>
      </c>
      <c r="H1266" s="8" t="s">
        <v>1143</v>
      </c>
      <c r="I1266" s="8">
        <v>1130</v>
      </c>
      <c r="J1266" s="8" t="s">
        <v>1645</v>
      </c>
      <c r="K1266" s="9">
        <v>45953</v>
      </c>
      <c r="L1266" s="8" t="s">
        <v>1478</v>
      </c>
      <c r="M1266" s="9">
        <v>45953</v>
      </c>
      <c r="N1266" s="62" t="s">
        <v>1478</v>
      </c>
      <c r="O1266" s="8">
        <v>158</v>
      </c>
      <c r="P1266" s="10">
        <v>1.1759999999999999</v>
      </c>
      <c r="Q1266" s="10" t="s">
        <v>51</v>
      </c>
      <c r="R1266" s="8" t="s">
        <v>51</v>
      </c>
      <c r="S1266" s="8" t="s">
        <v>8</v>
      </c>
      <c r="V1266" s="9"/>
      <c r="Z1266" s="9"/>
      <c r="AC1266" s="11" t="s">
        <v>85</v>
      </c>
      <c r="AD1266" s="11"/>
      <c r="AE1266" s="11" t="s">
        <v>1848</v>
      </c>
      <c r="AF1266" s="11"/>
      <c r="AG1266" s="11"/>
    </row>
    <row r="1267" spans="4:33" ht="25.5" customHeight="1">
      <c r="D1267" s="8">
        <v>1255</v>
      </c>
      <c r="E1267" s="8" t="s">
        <v>41</v>
      </c>
      <c r="F1267" s="11">
        <v>1001734</v>
      </c>
      <c r="G1267" s="11">
        <v>1</v>
      </c>
      <c r="H1267" s="8" t="s">
        <v>1143</v>
      </c>
      <c r="I1267" s="8">
        <v>1130</v>
      </c>
      <c r="J1267" s="8" t="s">
        <v>1645</v>
      </c>
      <c r="K1267" s="9">
        <v>45953</v>
      </c>
      <c r="L1267" s="8" t="s">
        <v>1478</v>
      </c>
      <c r="M1267" s="9">
        <v>45953</v>
      </c>
      <c r="N1267" s="62" t="s">
        <v>1478</v>
      </c>
      <c r="O1267" s="8">
        <v>158</v>
      </c>
      <c r="P1267" s="10">
        <v>0.625</v>
      </c>
      <c r="Q1267" s="10" t="s">
        <v>51</v>
      </c>
      <c r="R1267" s="8" t="s">
        <v>51</v>
      </c>
      <c r="S1267" s="8" t="s">
        <v>8</v>
      </c>
      <c r="V1267" s="9"/>
      <c r="Z1267" s="9"/>
      <c r="AC1267" s="11" t="s">
        <v>85</v>
      </c>
      <c r="AD1267" s="11"/>
      <c r="AE1267" s="11" t="s">
        <v>1848</v>
      </c>
      <c r="AF1267" s="11"/>
      <c r="AG1267" s="11"/>
    </row>
    <row r="1268" spans="4:33" ht="25.5" customHeight="1">
      <c r="D1268" s="8">
        <v>1256</v>
      </c>
      <c r="E1268" s="8" t="s">
        <v>41</v>
      </c>
      <c r="F1268" s="11">
        <v>1001735</v>
      </c>
      <c r="G1268" s="11">
        <v>1</v>
      </c>
      <c r="H1268" s="8" t="s">
        <v>222</v>
      </c>
      <c r="I1268" s="8">
        <v>1129</v>
      </c>
      <c r="J1268" s="8" t="s">
        <v>1644</v>
      </c>
      <c r="K1268" s="135">
        <v>45953</v>
      </c>
      <c r="L1268" s="8" t="s">
        <v>1478</v>
      </c>
      <c r="M1268" s="135">
        <v>45953</v>
      </c>
      <c r="N1268" s="62" t="s">
        <v>1478</v>
      </c>
      <c r="O1268" s="8">
        <v>162</v>
      </c>
      <c r="P1268" s="10">
        <v>0.51600000000000001</v>
      </c>
      <c r="Q1268" s="10" t="s">
        <v>51</v>
      </c>
      <c r="R1268" s="8" t="s">
        <v>51</v>
      </c>
      <c r="S1268" s="8" t="s">
        <v>7</v>
      </c>
      <c r="V1268" s="135"/>
      <c r="Z1268" s="135"/>
      <c r="AC1268" s="11" t="s">
        <v>148</v>
      </c>
      <c r="AD1268" s="11"/>
      <c r="AE1268" s="11" t="s">
        <v>1848</v>
      </c>
      <c r="AF1268" s="11"/>
      <c r="AG1268" s="11" t="s">
        <v>1743</v>
      </c>
    </row>
    <row r="1269" spans="4:33" ht="25.5" customHeight="1">
      <c r="D1269" s="8">
        <v>1257</v>
      </c>
      <c r="E1269" s="8" t="s">
        <v>41</v>
      </c>
      <c r="F1269" s="11">
        <v>1001736</v>
      </c>
      <c r="G1269" s="11">
        <v>1</v>
      </c>
      <c r="H1269" s="8" t="s">
        <v>222</v>
      </c>
      <c r="I1269" s="8">
        <v>1129</v>
      </c>
      <c r="J1269" s="8" t="s">
        <v>1644</v>
      </c>
      <c r="K1269" s="9">
        <v>45953</v>
      </c>
      <c r="L1269" s="8" t="s">
        <v>1478</v>
      </c>
      <c r="M1269" s="9">
        <v>45953</v>
      </c>
      <c r="N1269" s="62" t="s">
        <v>1478</v>
      </c>
      <c r="O1269" s="8">
        <v>165</v>
      </c>
      <c r="P1269" s="10">
        <v>0.58299999999999996</v>
      </c>
      <c r="Q1269" s="10" t="s">
        <v>51</v>
      </c>
      <c r="R1269" s="8" t="s">
        <v>51</v>
      </c>
      <c r="S1269" s="8" t="s">
        <v>8</v>
      </c>
      <c r="V1269" s="9"/>
      <c r="Z1269" s="9"/>
      <c r="AC1269" s="11" t="s">
        <v>148</v>
      </c>
      <c r="AD1269" s="11"/>
      <c r="AE1269" s="11"/>
      <c r="AF1269" s="11"/>
      <c r="AG1269" s="11" t="s">
        <v>1744</v>
      </c>
    </row>
    <row r="1270" spans="4:33" ht="25.5" customHeight="1">
      <c r="D1270" s="8">
        <v>1258</v>
      </c>
      <c r="E1270" s="8" t="s">
        <v>41</v>
      </c>
      <c r="F1270" s="11">
        <v>1001737</v>
      </c>
      <c r="G1270" s="11">
        <v>1</v>
      </c>
      <c r="H1270" s="8" t="s">
        <v>222</v>
      </c>
      <c r="I1270" s="8">
        <v>1129</v>
      </c>
      <c r="J1270" s="8" t="s">
        <v>1644</v>
      </c>
      <c r="K1270" s="9">
        <v>45953</v>
      </c>
      <c r="L1270" s="8" t="s">
        <v>1478</v>
      </c>
      <c r="M1270" s="9">
        <v>45953</v>
      </c>
      <c r="N1270" s="62" t="s">
        <v>1478</v>
      </c>
      <c r="O1270" s="8">
        <v>164</v>
      </c>
      <c r="P1270" s="10">
        <v>0.52300000000000002</v>
      </c>
      <c r="Q1270" s="10" t="s">
        <v>51</v>
      </c>
      <c r="R1270" s="8" t="s">
        <v>51</v>
      </c>
      <c r="S1270" s="8" t="s">
        <v>8</v>
      </c>
      <c r="V1270" s="9"/>
      <c r="Z1270" s="9"/>
      <c r="AC1270" s="11" t="s">
        <v>148</v>
      </c>
      <c r="AD1270" s="11"/>
      <c r="AE1270" s="11"/>
      <c r="AF1270" s="11"/>
      <c r="AG1270" s="11" t="s">
        <v>1744</v>
      </c>
    </row>
    <row r="1271" spans="4:33" ht="25.5" customHeight="1">
      <c r="D1271" s="8">
        <v>1259</v>
      </c>
      <c r="E1271" s="8" t="s">
        <v>41</v>
      </c>
      <c r="F1271" s="11">
        <v>1001738</v>
      </c>
      <c r="G1271" s="11">
        <v>1</v>
      </c>
      <c r="H1271" s="8" t="s">
        <v>140</v>
      </c>
      <c r="I1271" s="8">
        <v>1125</v>
      </c>
      <c r="J1271" s="8" t="s">
        <v>1428</v>
      </c>
      <c r="K1271" s="9">
        <v>45954</v>
      </c>
      <c r="L1271" s="8" t="s">
        <v>1478</v>
      </c>
      <c r="M1271" s="9">
        <v>45954</v>
      </c>
      <c r="N1271" s="62" t="s">
        <v>1478</v>
      </c>
      <c r="O1271" s="8">
        <v>164</v>
      </c>
      <c r="P1271" s="10">
        <v>1.415</v>
      </c>
      <c r="Q1271" s="10" t="s">
        <v>51</v>
      </c>
      <c r="R1271" s="8" t="s">
        <v>51</v>
      </c>
      <c r="S1271" s="8" t="s">
        <v>8</v>
      </c>
      <c r="V1271" s="9"/>
      <c r="Z1271" s="9"/>
      <c r="AC1271" s="11" t="s">
        <v>85</v>
      </c>
      <c r="AD1271" s="11"/>
      <c r="AE1271" s="11" t="s">
        <v>1848</v>
      </c>
      <c r="AF1271" s="11"/>
      <c r="AG1271" s="11"/>
    </row>
    <row r="1272" spans="4:33" ht="25.5" customHeight="1">
      <c r="D1272" s="8">
        <v>1260</v>
      </c>
      <c r="E1272" s="8" t="s">
        <v>41</v>
      </c>
      <c r="F1272" s="11">
        <v>1001739</v>
      </c>
      <c r="G1272" s="11">
        <v>1</v>
      </c>
      <c r="H1272" s="8" t="s">
        <v>140</v>
      </c>
      <c r="I1272" s="8">
        <v>1125</v>
      </c>
      <c r="J1272" s="8" t="s">
        <v>1428</v>
      </c>
      <c r="K1272" s="9">
        <v>45954</v>
      </c>
      <c r="L1272" s="8" t="s">
        <v>1478</v>
      </c>
      <c r="M1272" s="9">
        <v>45954</v>
      </c>
      <c r="N1272" s="62" t="s">
        <v>1478</v>
      </c>
      <c r="O1272" s="8">
        <v>165</v>
      </c>
      <c r="P1272" s="10">
        <v>1.226</v>
      </c>
      <c r="Q1272" s="10" t="s">
        <v>51</v>
      </c>
      <c r="R1272" s="8" t="s">
        <v>51</v>
      </c>
      <c r="S1272" s="8" t="s">
        <v>8</v>
      </c>
      <c r="V1272" s="9"/>
      <c r="Z1272" s="9"/>
      <c r="AC1272" s="11" t="s">
        <v>85</v>
      </c>
      <c r="AD1272" s="11"/>
      <c r="AE1272" s="11" t="s">
        <v>1848</v>
      </c>
      <c r="AF1272" s="11"/>
      <c r="AG1272" s="11"/>
    </row>
    <row r="1273" spans="4:33" ht="25.5" customHeight="1">
      <c r="D1273" s="8">
        <v>1261</v>
      </c>
      <c r="E1273" s="8" t="s">
        <v>41</v>
      </c>
      <c r="F1273" s="11">
        <v>1001740</v>
      </c>
      <c r="G1273" s="11">
        <v>1</v>
      </c>
      <c r="H1273" s="8" t="s">
        <v>140</v>
      </c>
      <c r="I1273" s="8">
        <v>1125</v>
      </c>
      <c r="J1273" s="8" t="s">
        <v>1428</v>
      </c>
      <c r="K1273" s="9">
        <v>45954</v>
      </c>
      <c r="L1273" s="8" t="s">
        <v>1478</v>
      </c>
      <c r="M1273" s="9">
        <v>45954</v>
      </c>
      <c r="N1273" s="62" t="s">
        <v>1478</v>
      </c>
      <c r="O1273" s="8">
        <v>166</v>
      </c>
      <c r="P1273" s="10">
        <v>1.03</v>
      </c>
      <c r="Q1273" s="10" t="s">
        <v>51</v>
      </c>
      <c r="R1273" s="8" t="s">
        <v>51</v>
      </c>
      <c r="S1273" s="8" t="s">
        <v>8</v>
      </c>
      <c r="V1273" s="9"/>
      <c r="Z1273" s="9"/>
      <c r="AC1273" s="11" t="s">
        <v>85</v>
      </c>
      <c r="AD1273" s="11"/>
      <c r="AE1273" s="11" t="s">
        <v>1848</v>
      </c>
      <c r="AF1273" s="11"/>
      <c r="AG1273" s="11"/>
    </row>
    <row r="1274" spans="4:33" ht="25.5" customHeight="1">
      <c r="D1274" s="8">
        <v>1262</v>
      </c>
      <c r="E1274" s="8" t="s">
        <v>41</v>
      </c>
      <c r="F1274" s="11">
        <v>1001741</v>
      </c>
      <c r="G1274" s="11">
        <v>1</v>
      </c>
      <c r="H1274" s="8" t="s">
        <v>141</v>
      </c>
      <c r="I1274" s="8">
        <v>1126</v>
      </c>
      <c r="J1274" s="8" t="s">
        <v>1429</v>
      </c>
      <c r="K1274" s="9">
        <v>45954</v>
      </c>
      <c r="L1274" s="8" t="s">
        <v>1478</v>
      </c>
      <c r="M1274" s="9">
        <v>45954</v>
      </c>
      <c r="N1274" s="62" t="s">
        <v>1478</v>
      </c>
      <c r="O1274" s="8">
        <v>165</v>
      </c>
      <c r="P1274" s="10">
        <v>0.95</v>
      </c>
      <c r="Q1274" s="10" t="s">
        <v>51</v>
      </c>
      <c r="R1274" s="8" t="s">
        <v>51</v>
      </c>
      <c r="S1274" s="8" t="s">
        <v>8</v>
      </c>
      <c r="V1274" s="9"/>
      <c r="Z1274" s="9"/>
      <c r="AC1274" s="11" t="s">
        <v>85</v>
      </c>
      <c r="AD1274" s="11"/>
      <c r="AE1274" s="11" t="s">
        <v>1848</v>
      </c>
      <c r="AF1274" s="11"/>
      <c r="AG1274" s="11"/>
    </row>
    <row r="1275" spans="4:33" ht="25.5" customHeight="1">
      <c r="D1275" s="8">
        <v>1263</v>
      </c>
      <c r="E1275" s="8" t="s">
        <v>41</v>
      </c>
      <c r="F1275" s="11">
        <v>1001742</v>
      </c>
      <c r="G1275" s="11">
        <v>1</v>
      </c>
      <c r="H1275" s="8" t="s">
        <v>141</v>
      </c>
      <c r="I1275" s="8">
        <v>1126</v>
      </c>
      <c r="J1275" s="8" t="s">
        <v>1429</v>
      </c>
      <c r="K1275" s="9">
        <v>45954</v>
      </c>
      <c r="L1275" s="8" t="s">
        <v>1478</v>
      </c>
      <c r="M1275" s="9">
        <v>45954</v>
      </c>
      <c r="N1275" s="62" t="s">
        <v>1478</v>
      </c>
      <c r="O1275" s="8">
        <v>166</v>
      </c>
      <c r="P1275" s="10">
        <v>0.88500000000000001</v>
      </c>
      <c r="Q1275" s="10" t="s">
        <v>51</v>
      </c>
      <c r="R1275" s="8" t="s">
        <v>51</v>
      </c>
      <c r="S1275" s="8" t="s">
        <v>8</v>
      </c>
      <c r="V1275" s="9"/>
      <c r="Z1275" s="9"/>
      <c r="AC1275" s="11" t="s">
        <v>85</v>
      </c>
      <c r="AD1275" s="11"/>
      <c r="AE1275" s="11" t="s">
        <v>1848</v>
      </c>
      <c r="AF1275" s="11"/>
      <c r="AG1275" s="11"/>
    </row>
    <row r="1276" spans="4:33" ht="25.5" customHeight="1">
      <c r="D1276" s="8">
        <v>1264</v>
      </c>
      <c r="E1276" s="8" t="s">
        <v>41</v>
      </c>
      <c r="F1276" s="11">
        <v>1001743</v>
      </c>
      <c r="G1276" s="11">
        <v>1</v>
      </c>
      <c r="H1276" s="8" t="s">
        <v>141</v>
      </c>
      <c r="I1276" s="8">
        <v>1126</v>
      </c>
      <c r="J1276" s="8" t="s">
        <v>1429</v>
      </c>
      <c r="K1276" s="9">
        <v>45954</v>
      </c>
      <c r="L1276" s="8" t="s">
        <v>1478</v>
      </c>
      <c r="M1276" s="9">
        <v>45954</v>
      </c>
      <c r="N1276" s="62" t="s">
        <v>1478</v>
      </c>
      <c r="O1276" s="8">
        <v>167</v>
      </c>
      <c r="P1276" s="10">
        <v>0.77900000000000003</v>
      </c>
      <c r="Q1276" s="10" t="s">
        <v>51</v>
      </c>
      <c r="R1276" s="8" t="s">
        <v>51</v>
      </c>
      <c r="S1276" s="8" t="s">
        <v>8</v>
      </c>
      <c r="V1276" s="9"/>
      <c r="Z1276" s="9"/>
      <c r="AC1276" s="11" t="s">
        <v>85</v>
      </c>
      <c r="AD1276" s="11"/>
      <c r="AE1276" s="11" t="s">
        <v>1848</v>
      </c>
      <c r="AF1276" s="11"/>
      <c r="AG1276" s="11"/>
    </row>
    <row r="1277" spans="4:33" ht="25.5" customHeight="1">
      <c r="D1277" s="8">
        <v>1265</v>
      </c>
      <c r="E1277" s="8" t="s">
        <v>41</v>
      </c>
      <c r="F1277" s="11">
        <v>1001744</v>
      </c>
      <c r="G1277" s="11">
        <v>1</v>
      </c>
      <c r="H1277" s="8" t="s">
        <v>142</v>
      </c>
      <c r="I1277" s="8">
        <v>1127</v>
      </c>
      <c r="J1277" s="8" t="s">
        <v>1430</v>
      </c>
      <c r="K1277" s="9">
        <v>45954</v>
      </c>
      <c r="L1277" s="8" t="s">
        <v>1478</v>
      </c>
      <c r="M1277" s="9">
        <v>45954</v>
      </c>
      <c r="N1277" s="62" t="s">
        <v>1478</v>
      </c>
      <c r="O1277" s="8">
        <v>163</v>
      </c>
      <c r="P1277" s="10">
        <v>1.1459999999999999</v>
      </c>
      <c r="Q1277" s="10" t="s">
        <v>51</v>
      </c>
      <c r="R1277" s="8" t="s">
        <v>51</v>
      </c>
      <c r="S1277" s="8" t="s">
        <v>8</v>
      </c>
      <c r="V1277" s="9"/>
      <c r="Z1277" s="9"/>
      <c r="AC1277" s="11" t="s">
        <v>85</v>
      </c>
      <c r="AD1277" s="11"/>
      <c r="AE1277" s="11" t="s">
        <v>1848</v>
      </c>
      <c r="AF1277" s="11"/>
      <c r="AG1277" s="11"/>
    </row>
    <row r="1278" spans="4:33" ht="25.5" customHeight="1">
      <c r="D1278" s="8">
        <v>1266</v>
      </c>
      <c r="E1278" s="8" t="s">
        <v>41</v>
      </c>
      <c r="F1278" s="11">
        <v>1001745</v>
      </c>
      <c r="G1278" s="11">
        <v>1</v>
      </c>
      <c r="H1278" s="8" t="s">
        <v>142</v>
      </c>
      <c r="I1278" s="8">
        <v>1127</v>
      </c>
      <c r="J1278" s="8" t="s">
        <v>1430</v>
      </c>
      <c r="K1278" s="9">
        <v>45954</v>
      </c>
      <c r="L1278" s="8" t="s">
        <v>1478</v>
      </c>
      <c r="M1278" s="9">
        <v>45954</v>
      </c>
      <c r="N1278" s="62" t="s">
        <v>1478</v>
      </c>
      <c r="O1278" s="8">
        <v>164</v>
      </c>
      <c r="P1278" s="10">
        <v>1.048</v>
      </c>
      <c r="Q1278" s="10" t="s">
        <v>51</v>
      </c>
      <c r="R1278" s="8" t="s">
        <v>51</v>
      </c>
      <c r="S1278" s="8" t="s">
        <v>8</v>
      </c>
      <c r="V1278" s="9"/>
      <c r="Z1278" s="9"/>
      <c r="AC1278" s="11" t="s">
        <v>85</v>
      </c>
      <c r="AD1278" s="11"/>
      <c r="AE1278" s="11" t="s">
        <v>1848</v>
      </c>
      <c r="AF1278" s="11"/>
      <c r="AG1278" s="11"/>
    </row>
    <row r="1279" spans="4:33" ht="25.5" customHeight="1">
      <c r="D1279" s="8">
        <v>1267</v>
      </c>
      <c r="E1279" s="8" t="s">
        <v>41</v>
      </c>
      <c r="F1279" s="11">
        <v>1001746</v>
      </c>
      <c r="G1279" s="11">
        <v>1</v>
      </c>
      <c r="H1279" s="8" t="s">
        <v>142</v>
      </c>
      <c r="I1279" s="8">
        <v>1127</v>
      </c>
      <c r="J1279" s="8" t="s">
        <v>1430</v>
      </c>
      <c r="K1279" s="9">
        <v>45954</v>
      </c>
      <c r="L1279" s="8" t="s">
        <v>1478</v>
      </c>
      <c r="M1279" s="9">
        <v>45954</v>
      </c>
      <c r="N1279" s="62" t="s">
        <v>1478</v>
      </c>
      <c r="O1279" s="8">
        <v>165</v>
      </c>
      <c r="P1279" s="10">
        <v>0.81</v>
      </c>
      <c r="Q1279" s="10" t="s">
        <v>51</v>
      </c>
      <c r="R1279" s="8" t="s">
        <v>51</v>
      </c>
      <c r="S1279" s="8" t="s">
        <v>8</v>
      </c>
      <c r="V1279" s="9"/>
      <c r="Z1279" s="9"/>
      <c r="AC1279" s="11" t="s">
        <v>85</v>
      </c>
      <c r="AD1279" s="11"/>
      <c r="AE1279" s="11" t="s">
        <v>1848</v>
      </c>
      <c r="AF1279" s="11"/>
      <c r="AG1279" s="11"/>
    </row>
    <row r="1280" spans="4:33" ht="25.5" customHeight="1">
      <c r="D1280" s="8">
        <v>1268</v>
      </c>
      <c r="E1280" s="8" t="s">
        <v>41</v>
      </c>
      <c r="F1280" s="11">
        <v>1001747</v>
      </c>
      <c r="G1280" s="11">
        <v>1</v>
      </c>
      <c r="H1280" s="8" t="s">
        <v>1143</v>
      </c>
      <c r="I1280" s="8">
        <v>1130</v>
      </c>
      <c r="J1280" s="8" t="s">
        <v>1645</v>
      </c>
      <c r="K1280" s="9">
        <v>45954</v>
      </c>
      <c r="L1280" s="8" t="s">
        <v>1478</v>
      </c>
      <c r="M1280" s="9">
        <v>45954</v>
      </c>
      <c r="N1280" s="62" t="s">
        <v>1478</v>
      </c>
      <c r="O1280" s="8">
        <v>155</v>
      </c>
      <c r="P1280" s="10">
        <v>1.47</v>
      </c>
      <c r="Q1280" s="10" t="s">
        <v>50</v>
      </c>
      <c r="R1280" s="8" t="s">
        <v>51</v>
      </c>
      <c r="S1280" s="8" t="s">
        <v>7</v>
      </c>
      <c r="V1280" s="9"/>
      <c r="Z1280" s="9"/>
      <c r="AC1280" s="11" t="s">
        <v>85</v>
      </c>
      <c r="AD1280" s="11"/>
      <c r="AE1280" s="11" t="s">
        <v>1848</v>
      </c>
      <c r="AF1280" s="11"/>
      <c r="AG1280" s="11" t="s">
        <v>1759</v>
      </c>
    </row>
    <row r="1281" spans="4:33" ht="25.5" customHeight="1">
      <c r="D1281" s="8">
        <v>1269</v>
      </c>
      <c r="E1281" s="8" t="s">
        <v>41</v>
      </c>
      <c r="F1281" s="11">
        <v>1001748</v>
      </c>
      <c r="G1281" s="11">
        <v>1</v>
      </c>
      <c r="H1281" s="8" t="s">
        <v>1143</v>
      </c>
      <c r="I1281" s="8">
        <v>1130</v>
      </c>
      <c r="J1281" s="8" t="s">
        <v>1645</v>
      </c>
      <c r="K1281" s="9">
        <v>45954</v>
      </c>
      <c r="L1281" s="8" t="s">
        <v>1478</v>
      </c>
      <c r="M1281" s="9">
        <v>45954</v>
      </c>
      <c r="N1281" s="62" t="s">
        <v>1478</v>
      </c>
      <c r="O1281" s="8">
        <v>156</v>
      </c>
      <c r="P1281" s="10">
        <v>0.995</v>
      </c>
      <c r="Q1281" s="10" t="s">
        <v>50</v>
      </c>
      <c r="R1281" s="8" t="s">
        <v>51</v>
      </c>
      <c r="S1281" s="8" t="s">
        <v>7</v>
      </c>
      <c r="V1281" s="9"/>
      <c r="Z1281" s="9"/>
      <c r="AC1281" s="11" t="s">
        <v>85</v>
      </c>
      <c r="AD1281" s="11"/>
      <c r="AE1281" s="11" t="s">
        <v>1848</v>
      </c>
      <c r="AF1281" s="11"/>
      <c r="AG1281" s="11" t="s">
        <v>1760</v>
      </c>
    </row>
    <row r="1282" spans="4:33" ht="25.5" customHeight="1">
      <c r="D1282" s="8">
        <v>1270</v>
      </c>
      <c r="E1282" s="8" t="s">
        <v>41</v>
      </c>
      <c r="F1282" s="11">
        <v>1001749</v>
      </c>
      <c r="G1282" s="11">
        <v>1</v>
      </c>
      <c r="H1282" s="8" t="s">
        <v>1143</v>
      </c>
      <c r="I1282" s="8">
        <v>1130</v>
      </c>
      <c r="J1282" s="8" t="s">
        <v>1645</v>
      </c>
      <c r="K1282" s="9">
        <v>45954</v>
      </c>
      <c r="L1282" s="8" t="s">
        <v>1478</v>
      </c>
      <c r="M1282" s="9">
        <v>45954</v>
      </c>
      <c r="N1282" s="62" t="s">
        <v>1478</v>
      </c>
      <c r="O1282" s="8">
        <v>157</v>
      </c>
      <c r="P1282" s="10">
        <v>0.81100000000000005</v>
      </c>
      <c r="Q1282" s="10" t="s">
        <v>50</v>
      </c>
      <c r="R1282" s="8" t="s">
        <v>51</v>
      </c>
      <c r="S1282" s="8" t="s">
        <v>7</v>
      </c>
      <c r="V1282" s="9"/>
      <c r="Z1282" s="9"/>
      <c r="AC1282" s="11" t="s">
        <v>85</v>
      </c>
      <c r="AD1282" s="11"/>
      <c r="AE1282" s="11" t="s">
        <v>1848</v>
      </c>
      <c r="AF1282" s="11"/>
      <c r="AG1282" s="11" t="s">
        <v>1760</v>
      </c>
    </row>
    <row r="1283" spans="4:33" ht="25.5" customHeight="1">
      <c r="D1283" s="8">
        <v>1271</v>
      </c>
      <c r="E1283" s="8" t="s">
        <v>41</v>
      </c>
      <c r="F1283" s="11">
        <v>1001750</v>
      </c>
      <c r="G1283" s="11">
        <v>1</v>
      </c>
      <c r="H1283" s="8" t="s">
        <v>222</v>
      </c>
      <c r="I1283" s="8">
        <v>1129</v>
      </c>
      <c r="J1283" s="8" t="s">
        <v>1644</v>
      </c>
      <c r="K1283" s="9">
        <v>45954</v>
      </c>
      <c r="L1283" s="8" t="s">
        <v>1478</v>
      </c>
      <c r="M1283" s="9">
        <v>45954</v>
      </c>
      <c r="N1283" s="62" t="s">
        <v>1478</v>
      </c>
      <c r="O1283" s="8">
        <v>163</v>
      </c>
      <c r="P1283" s="10">
        <v>0.88</v>
      </c>
      <c r="Q1283" s="10" t="s">
        <v>51</v>
      </c>
      <c r="R1283" s="8" t="s">
        <v>51</v>
      </c>
      <c r="S1283" s="8" t="s">
        <v>8</v>
      </c>
      <c r="V1283" s="9"/>
      <c r="Z1283" s="9"/>
      <c r="AC1283" s="11" t="s">
        <v>85</v>
      </c>
      <c r="AD1283" s="11"/>
      <c r="AE1283" s="11" t="s">
        <v>1848</v>
      </c>
      <c r="AF1283" s="11"/>
      <c r="AG1283" s="11"/>
    </row>
    <row r="1284" spans="4:33" ht="25.5" customHeight="1">
      <c r="D1284" s="8">
        <v>1272</v>
      </c>
      <c r="E1284" s="8" t="s">
        <v>41</v>
      </c>
      <c r="F1284" s="11">
        <v>1001751</v>
      </c>
      <c r="G1284" s="11">
        <v>1</v>
      </c>
      <c r="H1284" s="8" t="s">
        <v>222</v>
      </c>
      <c r="I1284" s="8">
        <v>1129</v>
      </c>
      <c r="J1284" s="8" t="s">
        <v>1644</v>
      </c>
      <c r="K1284" s="9">
        <v>45954</v>
      </c>
      <c r="L1284" s="8" t="s">
        <v>1478</v>
      </c>
      <c r="M1284" s="9">
        <v>45954</v>
      </c>
      <c r="N1284" s="62" t="s">
        <v>1478</v>
      </c>
      <c r="O1284" s="8">
        <v>163</v>
      </c>
      <c r="P1284" s="10">
        <v>0.86199999999999999</v>
      </c>
      <c r="Q1284" s="10" t="s">
        <v>51</v>
      </c>
      <c r="R1284" s="8" t="s">
        <v>51</v>
      </c>
      <c r="S1284" s="8" t="s">
        <v>8</v>
      </c>
      <c r="V1284" s="9"/>
      <c r="Z1284" s="9"/>
      <c r="AC1284" s="11" t="s">
        <v>85</v>
      </c>
      <c r="AD1284" s="11"/>
      <c r="AE1284" s="11" t="s">
        <v>1848</v>
      </c>
      <c r="AF1284" s="11"/>
      <c r="AG1284" s="11"/>
    </row>
    <row r="1285" spans="4:33" ht="25.5" customHeight="1">
      <c r="D1285" s="8">
        <v>1273</v>
      </c>
      <c r="E1285" s="8" t="s">
        <v>41</v>
      </c>
      <c r="F1285" s="11">
        <v>1001752</v>
      </c>
      <c r="G1285" s="11">
        <v>1</v>
      </c>
      <c r="H1285" s="8" t="s">
        <v>222</v>
      </c>
      <c r="I1285" s="8">
        <v>1129</v>
      </c>
      <c r="J1285" s="8" t="s">
        <v>1644</v>
      </c>
      <c r="K1285" s="9">
        <v>45954</v>
      </c>
      <c r="L1285" s="8" t="s">
        <v>1478</v>
      </c>
      <c r="M1285" s="9">
        <v>45954</v>
      </c>
      <c r="N1285" s="62" t="s">
        <v>1478</v>
      </c>
      <c r="O1285" s="8">
        <v>164</v>
      </c>
      <c r="P1285" s="10">
        <v>0.68100000000000005</v>
      </c>
      <c r="Q1285" s="10" t="s">
        <v>51</v>
      </c>
      <c r="R1285" s="8" t="s">
        <v>51</v>
      </c>
      <c r="S1285" s="8" t="s">
        <v>8</v>
      </c>
      <c r="V1285" s="9"/>
      <c r="Z1285" s="9"/>
      <c r="AC1285" s="11" t="s">
        <v>85</v>
      </c>
      <c r="AD1285" s="11"/>
      <c r="AE1285" s="11" t="s">
        <v>1848</v>
      </c>
      <c r="AF1285" s="11"/>
      <c r="AG1285" s="11"/>
    </row>
    <row r="1286" spans="4:33">
      <c r="D1286" s="8">
        <v>1274</v>
      </c>
      <c r="E1286" s="8" t="s">
        <v>41</v>
      </c>
      <c r="F1286" s="11">
        <v>1001753</v>
      </c>
      <c r="G1286" s="11">
        <v>1</v>
      </c>
      <c r="H1286" s="8" t="s">
        <v>140</v>
      </c>
      <c r="I1286" s="8">
        <v>1131</v>
      </c>
      <c r="J1286" s="8" t="s">
        <v>1646</v>
      </c>
      <c r="K1286" s="9">
        <v>45957</v>
      </c>
      <c r="L1286" s="8" t="s">
        <v>1478</v>
      </c>
      <c r="M1286" s="9">
        <v>45957</v>
      </c>
      <c r="N1286" s="62" t="s">
        <v>1478</v>
      </c>
      <c r="O1286" s="8">
        <v>163</v>
      </c>
      <c r="P1286" s="10">
        <v>0.56499999999999995</v>
      </c>
      <c r="Q1286" s="10" t="s">
        <v>51</v>
      </c>
      <c r="R1286" s="8" t="s">
        <v>51</v>
      </c>
      <c r="S1286" s="8" t="s">
        <v>8</v>
      </c>
      <c r="V1286" s="9"/>
      <c r="Z1286" s="9"/>
      <c r="AC1286" s="11" t="s">
        <v>85</v>
      </c>
      <c r="AD1286" s="11"/>
      <c r="AE1286" s="11" t="s">
        <v>1848</v>
      </c>
      <c r="AF1286" s="11"/>
      <c r="AG1286" s="11"/>
    </row>
    <row r="1287" spans="4:33">
      <c r="D1287" s="8">
        <v>1275</v>
      </c>
      <c r="E1287" s="8" t="s">
        <v>41</v>
      </c>
      <c r="F1287" s="11">
        <v>1001754</v>
      </c>
      <c r="G1287" s="11">
        <v>1</v>
      </c>
      <c r="H1287" s="8" t="s">
        <v>140</v>
      </c>
      <c r="I1287" s="8">
        <v>1131</v>
      </c>
      <c r="J1287" s="8" t="s">
        <v>1646</v>
      </c>
      <c r="K1287" s="9">
        <v>45957</v>
      </c>
      <c r="L1287" s="8" t="s">
        <v>1478</v>
      </c>
      <c r="M1287" s="9">
        <v>45957</v>
      </c>
      <c r="N1287" s="62" t="s">
        <v>1478</v>
      </c>
      <c r="O1287" s="8">
        <v>163</v>
      </c>
      <c r="P1287" s="10">
        <v>0.81</v>
      </c>
      <c r="Q1287" s="10" t="s">
        <v>51</v>
      </c>
      <c r="R1287" s="8" t="s">
        <v>51</v>
      </c>
      <c r="S1287" s="8" t="s">
        <v>8</v>
      </c>
      <c r="V1287" s="9"/>
      <c r="Z1287" s="9"/>
      <c r="AC1287" s="11" t="s">
        <v>85</v>
      </c>
      <c r="AD1287" s="11"/>
      <c r="AE1287" s="11" t="s">
        <v>1848</v>
      </c>
      <c r="AF1287" s="11"/>
      <c r="AG1287" s="11"/>
    </row>
    <row r="1288" spans="4:33">
      <c r="D1288" s="8">
        <v>1276</v>
      </c>
      <c r="E1288" s="8" t="s">
        <v>41</v>
      </c>
      <c r="F1288" s="11">
        <v>1001755</v>
      </c>
      <c r="G1288" s="11">
        <v>1</v>
      </c>
      <c r="H1288" s="8" t="s">
        <v>140</v>
      </c>
      <c r="I1288" s="8">
        <v>1131</v>
      </c>
      <c r="J1288" s="8" t="s">
        <v>1646</v>
      </c>
      <c r="K1288" s="9">
        <v>45957</v>
      </c>
      <c r="L1288" s="8" t="s">
        <v>1478</v>
      </c>
      <c r="M1288" s="9">
        <v>45957</v>
      </c>
      <c r="N1288" s="62" t="s">
        <v>1478</v>
      </c>
      <c r="O1288" s="8">
        <v>164</v>
      </c>
      <c r="P1288" s="10">
        <v>0.51</v>
      </c>
      <c r="Q1288" s="10" t="s">
        <v>51</v>
      </c>
      <c r="R1288" s="8" t="s">
        <v>51</v>
      </c>
      <c r="S1288" s="8" t="s">
        <v>8</v>
      </c>
      <c r="V1288" s="9"/>
      <c r="Z1288" s="9"/>
      <c r="AC1288" s="11" t="s">
        <v>85</v>
      </c>
      <c r="AD1288" s="11"/>
      <c r="AE1288" s="11" t="s">
        <v>1848</v>
      </c>
      <c r="AF1288" s="11"/>
      <c r="AG1288" s="11"/>
    </row>
    <row r="1289" spans="4:33">
      <c r="D1289" s="8">
        <v>1277</v>
      </c>
      <c r="E1289" s="8" t="s">
        <v>41</v>
      </c>
      <c r="F1289" s="11">
        <v>1001756</v>
      </c>
      <c r="G1289" s="11">
        <v>1</v>
      </c>
      <c r="H1289" s="8" t="s">
        <v>141</v>
      </c>
      <c r="I1289" s="8">
        <v>1132</v>
      </c>
      <c r="J1289" s="8" t="s">
        <v>1647</v>
      </c>
      <c r="K1289" s="9">
        <v>45957</v>
      </c>
      <c r="L1289" s="8" t="s">
        <v>1478</v>
      </c>
      <c r="M1289" s="9">
        <v>45957</v>
      </c>
      <c r="N1289" s="62" t="s">
        <v>1478</v>
      </c>
      <c r="O1289" s="8">
        <v>164</v>
      </c>
      <c r="P1289" s="10">
        <v>0.57399999999999995</v>
      </c>
      <c r="Q1289" s="10" t="s">
        <v>51</v>
      </c>
      <c r="R1289" s="8" t="s">
        <v>51</v>
      </c>
      <c r="S1289" s="8" t="s">
        <v>8</v>
      </c>
      <c r="V1289" s="9"/>
      <c r="Z1289" s="9"/>
      <c r="AC1289" s="11" t="s">
        <v>85</v>
      </c>
      <c r="AD1289" s="11"/>
      <c r="AE1289" s="11" t="s">
        <v>1848</v>
      </c>
      <c r="AF1289" s="11"/>
      <c r="AG1289" s="11"/>
    </row>
    <row r="1290" spans="4:33">
      <c r="D1290" s="8">
        <v>1278</v>
      </c>
      <c r="E1290" s="8" t="s">
        <v>41</v>
      </c>
      <c r="F1290" s="11">
        <v>1001757</v>
      </c>
      <c r="G1290" s="11">
        <v>1</v>
      </c>
      <c r="H1290" s="8" t="s">
        <v>141</v>
      </c>
      <c r="I1290" s="8">
        <v>1132</v>
      </c>
      <c r="J1290" s="8" t="s">
        <v>1647</v>
      </c>
      <c r="K1290" s="9">
        <v>45957</v>
      </c>
      <c r="L1290" s="8" t="s">
        <v>1478</v>
      </c>
      <c r="M1290" s="9">
        <v>45957</v>
      </c>
      <c r="N1290" s="62" t="s">
        <v>1478</v>
      </c>
      <c r="O1290" s="8">
        <v>165</v>
      </c>
      <c r="P1290" s="10">
        <v>0.42899999999999999</v>
      </c>
      <c r="Q1290" s="10" t="s">
        <v>51</v>
      </c>
      <c r="R1290" s="8" t="s">
        <v>51</v>
      </c>
      <c r="S1290" s="8" t="s">
        <v>8</v>
      </c>
      <c r="V1290" s="9"/>
      <c r="Z1290" s="9"/>
      <c r="AC1290" s="11" t="s">
        <v>85</v>
      </c>
      <c r="AD1290" s="11"/>
      <c r="AE1290" s="11" t="s">
        <v>1848</v>
      </c>
      <c r="AF1290" s="11"/>
      <c r="AG1290" s="11"/>
    </row>
    <row r="1291" spans="4:33">
      <c r="D1291" s="8">
        <v>1279</v>
      </c>
      <c r="E1291" s="8" t="s">
        <v>41</v>
      </c>
      <c r="F1291" s="11">
        <v>1001758</v>
      </c>
      <c r="G1291" s="11">
        <v>1</v>
      </c>
      <c r="H1291" s="8" t="s">
        <v>141</v>
      </c>
      <c r="I1291" s="8">
        <v>1132</v>
      </c>
      <c r="J1291" s="8" t="s">
        <v>1647</v>
      </c>
      <c r="K1291" s="9">
        <v>45957</v>
      </c>
      <c r="L1291" s="8" t="s">
        <v>1478</v>
      </c>
      <c r="M1291" s="9">
        <v>45957</v>
      </c>
      <c r="N1291" s="62" t="s">
        <v>1478</v>
      </c>
      <c r="O1291" s="8">
        <v>165</v>
      </c>
      <c r="P1291" s="10">
        <v>0.751</v>
      </c>
      <c r="Q1291" s="10" t="s">
        <v>51</v>
      </c>
      <c r="R1291" s="8" t="s">
        <v>51</v>
      </c>
      <c r="S1291" s="8" t="s">
        <v>8</v>
      </c>
      <c r="V1291" s="9"/>
      <c r="Z1291" s="9"/>
      <c r="AC1291" s="11" t="s">
        <v>85</v>
      </c>
      <c r="AD1291" s="11"/>
      <c r="AE1291" s="11" t="s">
        <v>1848</v>
      </c>
      <c r="AF1291" s="11"/>
      <c r="AG1291" s="11"/>
    </row>
    <row r="1292" spans="4:33">
      <c r="D1292" s="8">
        <v>1280</v>
      </c>
      <c r="E1292" s="8" t="s">
        <v>41</v>
      </c>
      <c r="F1292" s="11">
        <v>1001759</v>
      </c>
      <c r="G1292" s="11">
        <v>1</v>
      </c>
      <c r="H1292" s="8" t="s">
        <v>142</v>
      </c>
      <c r="I1292" s="8">
        <v>1133</v>
      </c>
      <c r="J1292" s="8" t="s">
        <v>1648</v>
      </c>
      <c r="K1292" s="9">
        <v>45957</v>
      </c>
      <c r="L1292" s="8" t="s">
        <v>1478</v>
      </c>
      <c r="M1292" s="9">
        <v>45957</v>
      </c>
      <c r="N1292" s="62" t="s">
        <v>1478</v>
      </c>
      <c r="O1292" s="8">
        <v>160</v>
      </c>
      <c r="P1292" s="10">
        <v>0.48399999999999999</v>
      </c>
      <c r="Q1292" s="10" t="s">
        <v>51</v>
      </c>
      <c r="R1292" s="8" t="s">
        <v>51</v>
      </c>
      <c r="S1292" s="8" t="s">
        <v>8</v>
      </c>
      <c r="V1292" s="9"/>
      <c r="Z1292" s="9"/>
      <c r="AC1292" s="11" t="s">
        <v>85</v>
      </c>
      <c r="AD1292" s="11"/>
      <c r="AE1292" s="11" t="s">
        <v>1848</v>
      </c>
      <c r="AF1292" s="11"/>
      <c r="AG1292" s="11"/>
    </row>
    <row r="1293" spans="4:33">
      <c r="D1293" s="8">
        <v>1281</v>
      </c>
      <c r="E1293" s="8" t="s">
        <v>41</v>
      </c>
      <c r="F1293" s="11">
        <v>1001760</v>
      </c>
      <c r="G1293" s="11">
        <v>1</v>
      </c>
      <c r="H1293" s="8" t="s">
        <v>142</v>
      </c>
      <c r="I1293" s="8">
        <v>1133</v>
      </c>
      <c r="J1293" s="8" t="s">
        <v>1648</v>
      </c>
      <c r="K1293" s="9">
        <v>45957</v>
      </c>
      <c r="L1293" s="8" t="s">
        <v>1478</v>
      </c>
      <c r="M1293" s="9">
        <v>45957</v>
      </c>
      <c r="N1293" s="62" t="s">
        <v>1478</v>
      </c>
      <c r="O1293" s="8">
        <v>160</v>
      </c>
      <c r="P1293" s="10">
        <v>0.40200000000000002</v>
      </c>
      <c r="Q1293" s="10" t="s">
        <v>51</v>
      </c>
      <c r="R1293" s="8" t="s">
        <v>51</v>
      </c>
      <c r="S1293" s="8" t="s">
        <v>8</v>
      </c>
      <c r="V1293" s="9"/>
      <c r="Z1293" s="9"/>
      <c r="AC1293" s="11" t="s">
        <v>85</v>
      </c>
      <c r="AD1293" s="11"/>
      <c r="AE1293" s="11" t="s">
        <v>1848</v>
      </c>
      <c r="AF1293" s="11"/>
      <c r="AG1293" s="11"/>
    </row>
    <row r="1294" spans="4:33">
      <c r="D1294" s="8">
        <v>1282</v>
      </c>
      <c r="E1294" s="8" t="s">
        <v>41</v>
      </c>
      <c r="F1294" s="11">
        <v>1001761</v>
      </c>
      <c r="G1294" s="11">
        <v>1</v>
      </c>
      <c r="H1294" s="8" t="s">
        <v>142</v>
      </c>
      <c r="I1294" s="8">
        <v>1133</v>
      </c>
      <c r="J1294" s="8" t="s">
        <v>1648</v>
      </c>
      <c r="K1294" s="9">
        <v>45957</v>
      </c>
      <c r="L1294" s="8" t="s">
        <v>1478</v>
      </c>
      <c r="M1294" s="9">
        <v>45957</v>
      </c>
      <c r="N1294" s="62" t="s">
        <v>1478</v>
      </c>
      <c r="O1294" s="8">
        <v>161</v>
      </c>
      <c r="P1294" s="10">
        <v>0.44900000000000001</v>
      </c>
      <c r="Q1294" s="10" t="s">
        <v>51</v>
      </c>
      <c r="R1294" s="8" t="s">
        <v>51</v>
      </c>
      <c r="S1294" s="8" t="s">
        <v>8</v>
      </c>
      <c r="V1294" s="9"/>
      <c r="Z1294" s="9"/>
      <c r="AC1294" s="11" t="s">
        <v>85</v>
      </c>
      <c r="AD1294" s="11"/>
      <c r="AE1294" s="11" t="s">
        <v>1848</v>
      </c>
      <c r="AF1294" s="11"/>
      <c r="AG1294" s="11"/>
    </row>
    <row r="1295" spans="4:33">
      <c r="D1295" s="8">
        <v>1283</v>
      </c>
      <c r="E1295" s="8" t="s">
        <v>41</v>
      </c>
      <c r="F1295" s="11">
        <v>1001762</v>
      </c>
      <c r="G1295" s="11">
        <v>1</v>
      </c>
      <c r="H1295" s="8" t="s">
        <v>1143</v>
      </c>
      <c r="I1295" s="8">
        <v>1130</v>
      </c>
      <c r="J1295" s="8" t="s">
        <v>1645</v>
      </c>
      <c r="K1295" s="9">
        <v>45957</v>
      </c>
      <c r="L1295" s="8" t="s">
        <v>1478</v>
      </c>
      <c r="M1295" s="9">
        <v>45957</v>
      </c>
      <c r="N1295" s="62" t="s">
        <v>1478</v>
      </c>
      <c r="O1295" s="8">
        <v>150</v>
      </c>
      <c r="P1295" s="10">
        <v>4.62</v>
      </c>
      <c r="Q1295" s="10" t="s">
        <v>51</v>
      </c>
      <c r="R1295" s="8" t="s">
        <v>51</v>
      </c>
      <c r="S1295" s="8" t="s">
        <v>7</v>
      </c>
      <c r="V1295" s="9"/>
      <c r="Z1295" s="9"/>
      <c r="AC1295" s="11" t="s">
        <v>85</v>
      </c>
      <c r="AD1295" s="11"/>
      <c r="AE1295" s="11" t="s">
        <v>1848</v>
      </c>
      <c r="AF1295" s="11"/>
      <c r="AG1295" s="11" t="s">
        <v>1766</v>
      </c>
    </row>
    <row r="1296" spans="4:33">
      <c r="D1296" s="8">
        <v>1284</v>
      </c>
      <c r="E1296" s="8" t="s">
        <v>41</v>
      </c>
      <c r="F1296" s="11">
        <v>1001763</v>
      </c>
      <c r="G1296" s="11">
        <v>1</v>
      </c>
      <c r="H1296" s="8" t="s">
        <v>1143</v>
      </c>
      <c r="I1296" s="8">
        <v>1130</v>
      </c>
      <c r="J1296" s="8" t="s">
        <v>1645</v>
      </c>
      <c r="K1296" s="9">
        <v>45957</v>
      </c>
      <c r="L1296" s="8" t="s">
        <v>1478</v>
      </c>
      <c r="M1296" s="9">
        <v>45957</v>
      </c>
      <c r="N1296" s="62" t="s">
        <v>1478</v>
      </c>
      <c r="O1296" s="8">
        <v>151</v>
      </c>
      <c r="P1296" s="10">
        <v>2.4060000000000001</v>
      </c>
      <c r="Q1296" s="10" t="s">
        <v>51</v>
      </c>
      <c r="R1296" s="8" t="s">
        <v>51</v>
      </c>
      <c r="S1296" s="8" t="s">
        <v>7</v>
      </c>
      <c r="V1296" s="9"/>
      <c r="Z1296" s="9"/>
      <c r="AC1296" s="11" t="s">
        <v>85</v>
      </c>
      <c r="AD1296" s="11"/>
      <c r="AE1296" s="11" t="s">
        <v>1848</v>
      </c>
      <c r="AF1296" s="11"/>
      <c r="AG1296" s="11" t="s">
        <v>1767</v>
      </c>
    </row>
    <row r="1297" spans="4:33">
      <c r="D1297" s="8">
        <v>1285</v>
      </c>
      <c r="E1297" s="8" t="s">
        <v>41</v>
      </c>
      <c r="F1297" s="11">
        <v>1001764</v>
      </c>
      <c r="G1297" s="11">
        <v>1</v>
      </c>
      <c r="H1297" s="8" t="s">
        <v>1143</v>
      </c>
      <c r="I1297" s="8">
        <v>1130</v>
      </c>
      <c r="J1297" s="8" t="s">
        <v>1645</v>
      </c>
      <c r="K1297" s="9">
        <v>45957</v>
      </c>
      <c r="L1297" s="8" t="s">
        <v>1478</v>
      </c>
      <c r="M1297" s="9">
        <v>45957</v>
      </c>
      <c r="N1297" s="62" t="s">
        <v>1478</v>
      </c>
      <c r="O1297" s="8">
        <v>152</v>
      </c>
      <c r="P1297" s="10">
        <v>1.571</v>
      </c>
      <c r="Q1297" s="10" t="s">
        <v>51</v>
      </c>
      <c r="R1297" s="8" t="s">
        <v>51</v>
      </c>
      <c r="S1297" s="8" t="s">
        <v>7</v>
      </c>
      <c r="V1297" s="9"/>
      <c r="Z1297" s="9"/>
      <c r="AC1297" s="11" t="s">
        <v>85</v>
      </c>
      <c r="AD1297" s="11"/>
      <c r="AE1297" s="11" t="s">
        <v>1848</v>
      </c>
      <c r="AF1297" s="11"/>
      <c r="AG1297" s="11" t="s">
        <v>1768</v>
      </c>
    </row>
    <row r="1298" spans="4:33">
      <c r="D1298" s="8">
        <v>1286</v>
      </c>
      <c r="E1298" s="8" t="s">
        <v>41</v>
      </c>
      <c r="F1298" s="11">
        <v>1001765</v>
      </c>
      <c r="G1298" s="11">
        <v>1</v>
      </c>
      <c r="H1298" s="8" t="s">
        <v>222</v>
      </c>
      <c r="I1298" s="8">
        <v>1129</v>
      </c>
      <c r="J1298" s="8" t="s">
        <v>1644</v>
      </c>
      <c r="K1298" s="9">
        <v>45957</v>
      </c>
      <c r="L1298" s="8" t="s">
        <v>1478</v>
      </c>
      <c r="M1298" s="9">
        <v>45957</v>
      </c>
      <c r="N1298" s="62" t="s">
        <v>1478</v>
      </c>
      <c r="O1298" s="8">
        <v>162</v>
      </c>
      <c r="P1298" s="10">
        <v>0.34100000000000003</v>
      </c>
      <c r="Q1298" s="10" t="s">
        <v>51</v>
      </c>
      <c r="R1298" s="8" t="s">
        <v>51</v>
      </c>
      <c r="S1298" s="8" t="s">
        <v>8</v>
      </c>
      <c r="V1298" s="9"/>
      <c r="Z1298" s="9"/>
      <c r="AC1298" s="11" t="s">
        <v>85</v>
      </c>
      <c r="AD1298" s="11"/>
      <c r="AE1298" s="11" t="s">
        <v>1848</v>
      </c>
      <c r="AF1298" s="11"/>
      <c r="AG1298" s="11"/>
    </row>
    <row r="1299" spans="4:33">
      <c r="D1299" s="8">
        <v>1287</v>
      </c>
      <c r="E1299" s="8" t="s">
        <v>41</v>
      </c>
      <c r="F1299" s="11">
        <v>1001766</v>
      </c>
      <c r="G1299" s="11">
        <v>1</v>
      </c>
      <c r="H1299" s="8" t="s">
        <v>222</v>
      </c>
      <c r="I1299" s="8">
        <v>1129</v>
      </c>
      <c r="J1299" s="8" t="s">
        <v>1644</v>
      </c>
      <c r="K1299" s="9">
        <v>45957</v>
      </c>
      <c r="L1299" s="8" t="s">
        <v>1478</v>
      </c>
      <c r="M1299" s="9">
        <v>45957</v>
      </c>
      <c r="N1299" s="62" t="s">
        <v>1478</v>
      </c>
      <c r="O1299" s="8">
        <v>163</v>
      </c>
      <c r="P1299" s="10">
        <v>0.58599999999999997</v>
      </c>
      <c r="Q1299" s="10" t="s">
        <v>51</v>
      </c>
      <c r="R1299" s="8" t="s">
        <v>51</v>
      </c>
      <c r="S1299" s="8" t="s">
        <v>8</v>
      </c>
      <c r="V1299" s="9"/>
      <c r="Z1299" s="9"/>
      <c r="AC1299" s="11" t="s">
        <v>85</v>
      </c>
      <c r="AD1299" s="11"/>
      <c r="AE1299" s="11" t="s">
        <v>1848</v>
      </c>
      <c r="AF1299" s="11"/>
      <c r="AG1299" s="11"/>
    </row>
    <row r="1300" spans="4:33">
      <c r="D1300" s="8">
        <v>1288</v>
      </c>
      <c r="E1300" s="8" t="s">
        <v>41</v>
      </c>
      <c r="F1300" s="11">
        <v>1001767</v>
      </c>
      <c r="G1300" s="11">
        <v>1</v>
      </c>
      <c r="H1300" s="8" t="s">
        <v>222</v>
      </c>
      <c r="I1300" s="8">
        <v>1129</v>
      </c>
      <c r="J1300" s="8" t="s">
        <v>1644</v>
      </c>
      <c r="K1300" s="9">
        <v>45957</v>
      </c>
      <c r="L1300" s="8" t="s">
        <v>1478</v>
      </c>
      <c r="M1300" s="9">
        <v>45957</v>
      </c>
      <c r="N1300" s="62" t="s">
        <v>1478</v>
      </c>
      <c r="O1300" s="8">
        <v>164</v>
      </c>
      <c r="P1300" s="10">
        <v>0.36199999999999999</v>
      </c>
      <c r="Q1300" s="10" t="s">
        <v>51</v>
      </c>
      <c r="R1300" s="8" t="s">
        <v>51</v>
      </c>
      <c r="S1300" s="8" t="s">
        <v>8</v>
      </c>
      <c r="V1300" s="9"/>
      <c r="Z1300" s="9"/>
      <c r="AC1300" s="11" t="s">
        <v>85</v>
      </c>
      <c r="AD1300" s="11"/>
      <c r="AE1300" s="11" t="s">
        <v>1848</v>
      </c>
      <c r="AF1300" s="11"/>
      <c r="AG1300" s="11"/>
    </row>
    <row r="1301" spans="4:33" ht="25.5" customHeight="1">
      <c r="D1301" s="8">
        <v>1289</v>
      </c>
      <c r="E1301" s="8" t="s">
        <v>41</v>
      </c>
      <c r="F1301" s="11">
        <v>1001768</v>
      </c>
      <c r="G1301" s="11">
        <v>1</v>
      </c>
      <c r="H1301" s="8" t="s">
        <v>140</v>
      </c>
      <c r="I1301" s="8">
        <v>1131</v>
      </c>
      <c r="J1301" s="8" t="s">
        <v>1646</v>
      </c>
      <c r="K1301" s="9">
        <v>45958</v>
      </c>
      <c r="L1301" s="8" t="s">
        <v>1478</v>
      </c>
      <c r="M1301" s="9">
        <v>45958</v>
      </c>
      <c r="N1301" s="62" t="s">
        <v>1478</v>
      </c>
      <c r="O1301" s="8">
        <v>162</v>
      </c>
      <c r="P1301" s="10">
        <v>1.5309999999999999</v>
      </c>
      <c r="Q1301" s="10" t="s">
        <v>51</v>
      </c>
      <c r="R1301" s="8" t="s">
        <v>51</v>
      </c>
      <c r="S1301" s="8" t="s">
        <v>8</v>
      </c>
      <c r="V1301" s="9"/>
      <c r="Z1301" s="9"/>
      <c r="AC1301" s="11" t="s">
        <v>85</v>
      </c>
      <c r="AD1301" s="11"/>
      <c r="AE1301" s="11" t="s">
        <v>1848</v>
      </c>
      <c r="AF1301" s="11"/>
      <c r="AG1301" s="11" t="s">
        <v>1776</v>
      </c>
    </row>
    <row r="1302" spans="4:33" ht="25.5" customHeight="1">
      <c r="D1302" s="8">
        <v>1290</v>
      </c>
      <c r="E1302" s="8" t="s">
        <v>41</v>
      </c>
      <c r="F1302" s="11">
        <v>1001769</v>
      </c>
      <c r="G1302" s="11">
        <v>1</v>
      </c>
      <c r="H1302" s="8" t="s">
        <v>140</v>
      </c>
      <c r="I1302" s="8">
        <v>1131</v>
      </c>
      <c r="J1302" s="8" t="s">
        <v>1646</v>
      </c>
      <c r="K1302" s="9">
        <v>45958</v>
      </c>
      <c r="L1302" s="8" t="s">
        <v>1478</v>
      </c>
      <c r="M1302" s="9">
        <v>45958</v>
      </c>
      <c r="N1302" s="62" t="s">
        <v>1478</v>
      </c>
      <c r="O1302" s="8">
        <v>163</v>
      </c>
      <c r="P1302" s="10">
        <v>0.995</v>
      </c>
      <c r="Q1302" s="10" t="s">
        <v>51</v>
      </c>
      <c r="R1302" s="8" t="s">
        <v>51</v>
      </c>
      <c r="S1302" s="8" t="s">
        <v>8</v>
      </c>
      <c r="V1302" s="9"/>
      <c r="Z1302" s="9"/>
      <c r="AC1302" s="11" t="s">
        <v>85</v>
      </c>
      <c r="AD1302" s="11"/>
      <c r="AE1302" s="11" t="s">
        <v>1848</v>
      </c>
      <c r="AF1302" s="11"/>
      <c r="AG1302" s="11" t="s">
        <v>1691</v>
      </c>
    </row>
    <row r="1303" spans="4:33" ht="25.5" customHeight="1">
      <c r="D1303" s="8">
        <v>1291</v>
      </c>
      <c r="E1303" s="8" t="s">
        <v>41</v>
      </c>
      <c r="F1303" s="11">
        <v>1001770</v>
      </c>
      <c r="G1303" s="11">
        <v>1</v>
      </c>
      <c r="H1303" s="8" t="s">
        <v>140</v>
      </c>
      <c r="I1303" s="8">
        <v>1131</v>
      </c>
      <c r="J1303" s="8" t="s">
        <v>1646</v>
      </c>
      <c r="K1303" s="9">
        <v>45958</v>
      </c>
      <c r="L1303" s="8" t="s">
        <v>1478</v>
      </c>
      <c r="M1303" s="9">
        <v>45958</v>
      </c>
      <c r="N1303" s="62" t="s">
        <v>1478</v>
      </c>
      <c r="O1303" s="8">
        <v>163</v>
      </c>
      <c r="P1303" s="10">
        <v>0.90900000000000003</v>
      </c>
      <c r="Q1303" s="10" t="s">
        <v>51</v>
      </c>
      <c r="R1303" s="8" t="s">
        <v>51</v>
      </c>
      <c r="S1303" s="8" t="s">
        <v>8</v>
      </c>
      <c r="V1303" s="9"/>
      <c r="Z1303" s="9"/>
      <c r="AC1303" s="11" t="s">
        <v>85</v>
      </c>
      <c r="AD1303" s="11"/>
      <c r="AE1303" s="11" t="s">
        <v>1848</v>
      </c>
      <c r="AF1303" s="11"/>
      <c r="AG1303" s="11"/>
    </row>
    <row r="1304" spans="4:33" ht="25.5" customHeight="1">
      <c r="D1304" s="8">
        <v>1292</v>
      </c>
      <c r="E1304" s="8" t="s">
        <v>41</v>
      </c>
      <c r="F1304" s="11">
        <v>1001771</v>
      </c>
      <c r="G1304" s="11">
        <v>1</v>
      </c>
      <c r="H1304" s="8" t="s">
        <v>141</v>
      </c>
      <c r="I1304" s="8">
        <v>1132</v>
      </c>
      <c r="J1304" s="8" t="s">
        <v>1647</v>
      </c>
      <c r="K1304" s="9">
        <v>45958</v>
      </c>
      <c r="L1304" s="8" t="s">
        <v>1478</v>
      </c>
      <c r="M1304" s="9">
        <v>45958</v>
      </c>
      <c r="N1304" s="62" t="s">
        <v>1478</v>
      </c>
      <c r="O1304" s="8">
        <v>163</v>
      </c>
      <c r="P1304" s="10">
        <v>0.93700000000000006</v>
      </c>
      <c r="Q1304" s="10" t="s">
        <v>51</v>
      </c>
      <c r="R1304" s="8" t="s">
        <v>51</v>
      </c>
      <c r="S1304" s="8" t="s">
        <v>8</v>
      </c>
      <c r="V1304" s="9"/>
      <c r="Z1304" s="9"/>
      <c r="AC1304" s="11" t="s">
        <v>85</v>
      </c>
      <c r="AD1304" s="11"/>
      <c r="AE1304" s="11" t="s">
        <v>1848</v>
      </c>
      <c r="AF1304" s="11"/>
      <c r="AG1304" s="11"/>
    </row>
    <row r="1305" spans="4:33" ht="25.5" customHeight="1">
      <c r="D1305" s="8">
        <v>1293</v>
      </c>
      <c r="E1305" s="8" t="s">
        <v>41</v>
      </c>
      <c r="F1305" s="11">
        <v>1001772</v>
      </c>
      <c r="G1305" s="11">
        <v>1</v>
      </c>
      <c r="H1305" s="8" t="s">
        <v>141</v>
      </c>
      <c r="I1305" s="8">
        <v>1132</v>
      </c>
      <c r="J1305" s="8" t="s">
        <v>1647</v>
      </c>
      <c r="K1305" s="9">
        <v>45958</v>
      </c>
      <c r="L1305" s="8" t="s">
        <v>1478</v>
      </c>
      <c r="M1305" s="9">
        <v>45958</v>
      </c>
      <c r="N1305" s="62" t="s">
        <v>1478</v>
      </c>
      <c r="O1305" s="8">
        <v>164</v>
      </c>
      <c r="P1305" s="10">
        <v>0.94499999999999995</v>
      </c>
      <c r="Q1305" s="10" t="s">
        <v>51</v>
      </c>
      <c r="R1305" s="8" t="s">
        <v>51</v>
      </c>
      <c r="S1305" s="8" t="s">
        <v>8</v>
      </c>
      <c r="V1305" s="9"/>
      <c r="Z1305" s="9"/>
      <c r="AC1305" s="11" t="s">
        <v>85</v>
      </c>
      <c r="AD1305" s="11"/>
      <c r="AE1305" s="11" t="s">
        <v>1848</v>
      </c>
      <c r="AF1305" s="11"/>
      <c r="AG1305" s="11" t="s">
        <v>1691</v>
      </c>
    </row>
    <row r="1306" spans="4:33" ht="25.5" customHeight="1">
      <c r="D1306" s="8">
        <v>1294</v>
      </c>
      <c r="E1306" s="8" t="s">
        <v>41</v>
      </c>
      <c r="F1306" s="11">
        <v>1001773</v>
      </c>
      <c r="G1306" s="11">
        <v>1</v>
      </c>
      <c r="H1306" s="8" t="s">
        <v>141</v>
      </c>
      <c r="I1306" s="8">
        <v>1132</v>
      </c>
      <c r="J1306" s="8" t="s">
        <v>1647</v>
      </c>
      <c r="K1306" s="9">
        <v>45958</v>
      </c>
      <c r="L1306" s="8" t="s">
        <v>1478</v>
      </c>
      <c r="M1306" s="9">
        <v>45958</v>
      </c>
      <c r="N1306" s="62" t="s">
        <v>1478</v>
      </c>
      <c r="O1306" s="8">
        <v>165</v>
      </c>
      <c r="P1306" s="10">
        <v>0.746</v>
      </c>
      <c r="Q1306" s="10" t="s">
        <v>51</v>
      </c>
      <c r="R1306" s="8" t="s">
        <v>51</v>
      </c>
      <c r="S1306" s="8" t="s">
        <v>8</v>
      </c>
      <c r="V1306" s="9"/>
      <c r="Z1306" s="9"/>
      <c r="AC1306" s="11" t="s">
        <v>85</v>
      </c>
      <c r="AD1306" s="11"/>
      <c r="AE1306" s="11" t="s">
        <v>1848</v>
      </c>
      <c r="AF1306" s="11"/>
      <c r="AG1306" s="11" t="s">
        <v>1691</v>
      </c>
    </row>
    <row r="1307" spans="4:33" ht="25.5" customHeight="1">
      <c r="D1307" s="8">
        <v>1295</v>
      </c>
      <c r="E1307" s="8" t="s">
        <v>41</v>
      </c>
      <c r="F1307" s="11">
        <v>1001774</v>
      </c>
      <c r="G1307" s="11">
        <v>1</v>
      </c>
      <c r="H1307" s="8" t="s">
        <v>142</v>
      </c>
      <c r="I1307" s="8">
        <v>1133</v>
      </c>
      <c r="J1307" s="8" t="s">
        <v>1648</v>
      </c>
      <c r="K1307" s="9">
        <v>45958</v>
      </c>
      <c r="L1307" s="8" t="s">
        <v>1478</v>
      </c>
      <c r="M1307" s="9">
        <v>45958</v>
      </c>
      <c r="N1307" s="62" t="s">
        <v>1478</v>
      </c>
      <c r="O1307" s="8">
        <v>159</v>
      </c>
      <c r="P1307" s="10">
        <v>0.89500000000000002</v>
      </c>
      <c r="Q1307" s="10" t="s">
        <v>51</v>
      </c>
      <c r="R1307" s="8" t="s">
        <v>51</v>
      </c>
      <c r="S1307" s="8" t="s">
        <v>8</v>
      </c>
      <c r="V1307" s="9"/>
      <c r="Z1307" s="9"/>
      <c r="AC1307" s="11" t="s">
        <v>85</v>
      </c>
      <c r="AD1307" s="11"/>
      <c r="AE1307" s="11" t="s">
        <v>1848</v>
      </c>
      <c r="AF1307" s="11"/>
      <c r="AG1307" s="11" t="s">
        <v>1691</v>
      </c>
    </row>
    <row r="1308" spans="4:33" ht="25.5" customHeight="1">
      <c r="D1308" s="8">
        <v>1296</v>
      </c>
      <c r="E1308" s="8" t="s">
        <v>41</v>
      </c>
      <c r="F1308" s="11">
        <v>1001775</v>
      </c>
      <c r="G1308" s="11">
        <v>1</v>
      </c>
      <c r="H1308" s="8" t="s">
        <v>142</v>
      </c>
      <c r="I1308" s="8">
        <v>1133</v>
      </c>
      <c r="J1308" s="8" t="s">
        <v>1648</v>
      </c>
      <c r="K1308" s="9">
        <v>45958</v>
      </c>
      <c r="L1308" s="8" t="s">
        <v>1478</v>
      </c>
      <c r="M1308" s="9">
        <v>45958</v>
      </c>
      <c r="N1308" s="62" t="s">
        <v>1478</v>
      </c>
      <c r="O1308" s="8">
        <v>160</v>
      </c>
      <c r="P1308" s="10">
        <v>0.93400000000000005</v>
      </c>
      <c r="Q1308" s="10" t="s">
        <v>51</v>
      </c>
      <c r="R1308" s="8" t="s">
        <v>51</v>
      </c>
      <c r="S1308" s="8" t="s">
        <v>8</v>
      </c>
      <c r="V1308" s="9"/>
      <c r="Z1308" s="9"/>
      <c r="AC1308" s="11" t="s">
        <v>85</v>
      </c>
      <c r="AD1308" s="11"/>
      <c r="AE1308" s="11" t="s">
        <v>1848</v>
      </c>
      <c r="AF1308" s="11"/>
      <c r="AG1308" s="11" t="s">
        <v>1691</v>
      </c>
    </row>
    <row r="1309" spans="4:33" ht="25.5" customHeight="1">
      <c r="D1309" s="8">
        <v>1297</v>
      </c>
      <c r="E1309" s="8" t="s">
        <v>41</v>
      </c>
      <c r="F1309" s="11">
        <v>1001776</v>
      </c>
      <c r="G1309" s="11">
        <v>1</v>
      </c>
      <c r="H1309" s="8" t="s">
        <v>142</v>
      </c>
      <c r="I1309" s="8">
        <v>1133</v>
      </c>
      <c r="J1309" s="8" t="s">
        <v>1648</v>
      </c>
      <c r="K1309" s="9">
        <v>45958</v>
      </c>
      <c r="L1309" s="8" t="s">
        <v>1478</v>
      </c>
      <c r="M1309" s="9">
        <v>45958</v>
      </c>
      <c r="N1309" s="62" t="s">
        <v>1478</v>
      </c>
      <c r="O1309" s="8">
        <v>161</v>
      </c>
      <c r="P1309" s="10">
        <v>0.83499999999999996</v>
      </c>
      <c r="Q1309" s="10" t="s">
        <v>51</v>
      </c>
      <c r="R1309" s="8" t="s">
        <v>51</v>
      </c>
      <c r="S1309" s="8" t="s">
        <v>8</v>
      </c>
      <c r="V1309" s="9"/>
      <c r="Z1309" s="9"/>
      <c r="AC1309" s="11" t="s">
        <v>85</v>
      </c>
      <c r="AD1309" s="11"/>
      <c r="AE1309" s="11" t="s">
        <v>1848</v>
      </c>
      <c r="AF1309" s="11"/>
      <c r="AG1309" s="11"/>
    </row>
    <row r="1310" spans="4:33" ht="25.5" customHeight="1">
      <c r="D1310" s="8">
        <v>1298</v>
      </c>
      <c r="E1310" s="8" t="s">
        <v>41</v>
      </c>
      <c r="F1310" s="11">
        <v>1001777</v>
      </c>
      <c r="G1310" s="11">
        <v>1</v>
      </c>
      <c r="H1310" s="8" t="s">
        <v>1143</v>
      </c>
      <c r="I1310" s="8">
        <v>1130</v>
      </c>
      <c r="J1310" s="8" t="s">
        <v>1645</v>
      </c>
      <c r="K1310" s="9">
        <v>45958</v>
      </c>
      <c r="L1310" s="8" t="s">
        <v>1478</v>
      </c>
      <c r="M1310" s="9">
        <v>45958</v>
      </c>
      <c r="N1310" s="62" t="s">
        <v>1478</v>
      </c>
      <c r="O1310" s="8">
        <v>161</v>
      </c>
      <c r="P1310" s="10">
        <v>0.91600000000000004</v>
      </c>
      <c r="Q1310" s="10" t="s">
        <v>51</v>
      </c>
      <c r="R1310" s="8" t="s">
        <v>51</v>
      </c>
      <c r="S1310" s="8" t="s">
        <v>8</v>
      </c>
      <c r="V1310" s="9"/>
      <c r="Z1310" s="9"/>
      <c r="AC1310" s="11" t="s">
        <v>85</v>
      </c>
      <c r="AD1310" s="11"/>
      <c r="AE1310" s="11" t="s">
        <v>1848</v>
      </c>
      <c r="AF1310" s="11"/>
      <c r="AG1310" s="11"/>
    </row>
    <row r="1311" spans="4:33" ht="25.5" customHeight="1">
      <c r="D1311" s="8">
        <v>1299</v>
      </c>
      <c r="E1311" s="8" t="s">
        <v>41</v>
      </c>
      <c r="F1311" s="11">
        <v>1001778</v>
      </c>
      <c r="G1311" s="11">
        <v>1</v>
      </c>
      <c r="H1311" s="8" t="s">
        <v>1143</v>
      </c>
      <c r="I1311" s="8">
        <v>1130</v>
      </c>
      <c r="J1311" s="8" t="s">
        <v>1645</v>
      </c>
      <c r="K1311" s="9">
        <v>45958</v>
      </c>
      <c r="L1311" s="8" t="s">
        <v>1478</v>
      </c>
      <c r="M1311" s="9">
        <v>45958</v>
      </c>
      <c r="N1311" s="62" t="s">
        <v>1478</v>
      </c>
      <c r="O1311" s="8">
        <v>162</v>
      </c>
      <c r="P1311" s="10">
        <v>0.89700000000000002</v>
      </c>
      <c r="Q1311" s="10" t="s">
        <v>51</v>
      </c>
      <c r="R1311" s="8" t="s">
        <v>51</v>
      </c>
      <c r="S1311" s="8" t="s">
        <v>8</v>
      </c>
      <c r="V1311" s="9"/>
      <c r="Z1311" s="9"/>
      <c r="AC1311" s="11" t="s">
        <v>85</v>
      </c>
      <c r="AD1311" s="11"/>
      <c r="AE1311" s="11" t="s">
        <v>1848</v>
      </c>
      <c r="AF1311" s="11"/>
      <c r="AG1311" s="11"/>
    </row>
    <row r="1312" spans="4:33" ht="25.5" customHeight="1">
      <c r="D1312" s="8">
        <v>1300</v>
      </c>
      <c r="E1312" s="8" t="s">
        <v>41</v>
      </c>
      <c r="F1312" s="11">
        <v>1001779</v>
      </c>
      <c r="G1312" s="11">
        <v>1</v>
      </c>
      <c r="H1312" s="8" t="s">
        <v>1143</v>
      </c>
      <c r="I1312" s="8">
        <v>1130</v>
      </c>
      <c r="J1312" s="8" t="s">
        <v>1645</v>
      </c>
      <c r="K1312" s="9">
        <v>45958</v>
      </c>
      <c r="L1312" s="8" t="s">
        <v>1478</v>
      </c>
      <c r="M1312" s="9">
        <v>45958</v>
      </c>
      <c r="N1312" s="62" t="s">
        <v>1478</v>
      </c>
      <c r="O1312" s="8">
        <v>162</v>
      </c>
      <c r="P1312" s="10">
        <v>0.76</v>
      </c>
      <c r="Q1312" s="10" t="s">
        <v>51</v>
      </c>
      <c r="R1312" s="8" t="s">
        <v>51</v>
      </c>
      <c r="S1312" s="8" t="s">
        <v>8</v>
      </c>
      <c r="V1312" s="9"/>
      <c r="Z1312" s="9"/>
      <c r="AC1312" s="11" t="s">
        <v>85</v>
      </c>
      <c r="AD1312" s="11"/>
      <c r="AE1312" s="11" t="s">
        <v>1848</v>
      </c>
      <c r="AF1312" s="11"/>
      <c r="AG1312" s="11"/>
    </row>
    <row r="1313" spans="4:33" ht="25.5" customHeight="1">
      <c r="D1313" s="8">
        <v>1301</v>
      </c>
      <c r="E1313" s="8" t="s">
        <v>41</v>
      </c>
      <c r="F1313" s="11">
        <v>1001780</v>
      </c>
      <c r="G1313" s="11">
        <v>1</v>
      </c>
      <c r="H1313" s="8" t="s">
        <v>222</v>
      </c>
      <c r="I1313" s="8">
        <v>1129</v>
      </c>
      <c r="J1313" s="8" t="s">
        <v>1644</v>
      </c>
      <c r="K1313" s="9">
        <v>45958</v>
      </c>
      <c r="L1313" s="8" t="s">
        <v>1478</v>
      </c>
      <c r="M1313" s="9">
        <v>45958</v>
      </c>
      <c r="N1313" s="62" t="s">
        <v>1478</v>
      </c>
      <c r="O1313" s="8">
        <v>162</v>
      </c>
      <c r="P1313" s="10">
        <v>0.49</v>
      </c>
      <c r="Q1313" s="10" t="s">
        <v>51</v>
      </c>
      <c r="R1313" s="8" t="s">
        <v>51</v>
      </c>
      <c r="S1313" s="8" t="s">
        <v>8</v>
      </c>
      <c r="V1313" s="9"/>
      <c r="Z1313" s="9"/>
      <c r="AC1313" s="11" t="s">
        <v>85</v>
      </c>
      <c r="AD1313" s="11"/>
      <c r="AE1313" s="11" t="s">
        <v>1848</v>
      </c>
      <c r="AF1313" s="11"/>
      <c r="AG1313" s="11"/>
    </row>
    <row r="1314" spans="4:33" ht="25.5" customHeight="1">
      <c r="D1314" s="8">
        <v>1302</v>
      </c>
      <c r="E1314" s="8" t="s">
        <v>41</v>
      </c>
      <c r="F1314" s="11">
        <v>1001781</v>
      </c>
      <c r="G1314" s="11">
        <v>1</v>
      </c>
      <c r="H1314" s="8" t="s">
        <v>222</v>
      </c>
      <c r="I1314" s="8">
        <v>1129</v>
      </c>
      <c r="J1314" s="8" t="s">
        <v>1644</v>
      </c>
      <c r="K1314" s="9">
        <v>45958</v>
      </c>
      <c r="L1314" s="8" t="s">
        <v>1478</v>
      </c>
      <c r="M1314" s="9">
        <v>45958</v>
      </c>
      <c r="N1314" s="62" t="s">
        <v>1478</v>
      </c>
      <c r="O1314" s="8">
        <v>163</v>
      </c>
      <c r="P1314" s="10">
        <v>0.62</v>
      </c>
      <c r="Q1314" s="10" t="s">
        <v>51</v>
      </c>
      <c r="R1314" s="8" t="s">
        <v>51</v>
      </c>
      <c r="S1314" s="8" t="s">
        <v>8</v>
      </c>
      <c r="V1314" s="9"/>
      <c r="Z1314" s="9"/>
      <c r="AC1314" s="11" t="s">
        <v>85</v>
      </c>
      <c r="AD1314" s="11"/>
      <c r="AE1314" s="11" t="s">
        <v>1848</v>
      </c>
      <c r="AF1314" s="11"/>
      <c r="AG1314" s="11" t="s">
        <v>1691</v>
      </c>
    </row>
    <row r="1315" spans="4:33" ht="25.5" customHeight="1">
      <c r="D1315" s="8">
        <v>1303</v>
      </c>
      <c r="E1315" s="8" t="s">
        <v>41</v>
      </c>
      <c r="F1315" s="11">
        <v>1001782</v>
      </c>
      <c r="G1315" s="11">
        <v>1</v>
      </c>
      <c r="H1315" s="8" t="s">
        <v>222</v>
      </c>
      <c r="I1315" s="8">
        <v>1129</v>
      </c>
      <c r="J1315" s="8" t="s">
        <v>1644</v>
      </c>
      <c r="K1315" s="9">
        <v>45958</v>
      </c>
      <c r="L1315" s="8" t="s">
        <v>1478</v>
      </c>
      <c r="M1315" s="9">
        <v>45958</v>
      </c>
      <c r="N1315" s="62" t="s">
        <v>1478</v>
      </c>
      <c r="O1315" s="8">
        <v>163</v>
      </c>
      <c r="P1315" s="10">
        <v>0.46200000000000002</v>
      </c>
      <c r="Q1315" s="10" t="s">
        <v>51</v>
      </c>
      <c r="R1315" s="8" t="s">
        <v>51</v>
      </c>
      <c r="S1315" s="8" t="s">
        <v>8</v>
      </c>
      <c r="V1315" s="9"/>
      <c r="Z1315" s="9"/>
      <c r="AC1315" s="11" t="s">
        <v>85</v>
      </c>
      <c r="AD1315" s="11"/>
      <c r="AE1315" s="11" t="s">
        <v>1848</v>
      </c>
      <c r="AF1315" s="11"/>
      <c r="AG1315" s="11"/>
    </row>
    <row r="1316" spans="4:33" ht="25.5" customHeight="1">
      <c r="D1316" s="8">
        <v>1304</v>
      </c>
      <c r="E1316" s="8" t="s">
        <v>41</v>
      </c>
      <c r="F1316" s="11">
        <v>1001783</v>
      </c>
      <c r="G1316" s="11">
        <v>1</v>
      </c>
      <c r="H1316" s="8" t="s">
        <v>140</v>
      </c>
      <c r="I1316" s="8">
        <v>1131</v>
      </c>
      <c r="J1316" s="8" t="s">
        <v>1646</v>
      </c>
      <c r="K1316" s="9">
        <v>45959</v>
      </c>
      <c r="L1316" s="8" t="s">
        <v>1478</v>
      </c>
      <c r="M1316" s="9">
        <v>45959</v>
      </c>
      <c r="N1316" s="62" t="s">
        <v>1478</v>
      </c>
      <c r="O1316" s="8">
        <v>162</v>
      </c>
      <c r="P1316" s="10">
        <v>2.1080000000000001</v>
      </c>
      <c r="Q1316" s="10" t="s">
        <v>51</v>
      </c>
      <c r="R1316" s="8" t="s">
        <v>51</v>
      </c>
      <c r="S1316" s="8" t="s">
        <v>8</v>
      </c>
      <c r="V1316" s="9"/>
      <c r="Z1316" s="9"/>
      <c r="AC1316" s="11" t="s">
        <v>85</v>
      </c>
      <c r="AD1316" s="11"/>
      <c r="AE1316" s="11" t="s">
        <v>1848</v>
      </c>
      <c r="AF1316" s="11"/>
      <c r="AG1316" s="11"/>
    </row>
    <row r="1317" spans="4:33" ht="25.5" customHeight="1">
      <c r="D1317" s="8">
        <v>1305</v>
      </c>
      <c r="E1317" s="8" t="s">
        <v>41</v>
      </c>
      <c r="F1317" s="11">
        <v>1001784</v>
      </c>
      <c r="G1317" s="11">
        <v>1</v>
      </c>
      <c r="H1317" s="8" t="s">
        <v>140</v>
      </c>
      <c r="I1317" s="8">
        <v>1131</v>
      </c>
      <c r="J1317" s="8" t="s">
        <v>1646</v>
      </c>
      <c r="K1317" s="9">
        <v>45959</v>
      </c>
      <c r="L1317" s="8" t="s">
        <v>1478</v>
      </c>
      <c r="M1317" s="9">
        <v>45959</v>
      </c>
      <c r="N1317" s="62" t="s">
        <v>1478</v>
      </c>
      <c r="O1317" s="8">
        <v>163</v>
      </c>
      <c r="P1317" s="10">
        <v>1.657</v>
      </c>
      <c r="Q1317" s="10" t="s">
        <v>51</v>
      </c>
      <c r="R1317" s="8" t="s">
        <v>51</v>
      </c>
      <c r="S1317" s="8" t="s">
        <v>8</v>
      </c>
      <c r="V1317" s="9"/>
      <c r="Z1317" s="9"/>
      <c r="AC1317" s="11" t="s">
        <v>85</v>
      </c>
      <c r="AD1317" s="11"/>
      <c r="AE1317" s="11" t="s">
        <v>1848</v>
      </c>
      <c r="AF1317" s="11"/>
      <c r="AG1317" s="11"/>
    </row>
    <row r="1318" spans="4:33" ht="25.5" customHeight="1">
      <c r="D1318" s="8">
        <v>1306</v>
      </c>
      <c r="E1318" s="8" t="s">
        <v>41</v>
      </c>
      <c r="F1318" s="11">
        <v>1001785</v>
      </c>
      <c r="G1318" s="11">
        <v>1</v>
      </c>
      <c r="H1318" s="8" t="s">
        <v>140</v>
      </c>
      <c r="I1318" s="8">
        <v>1131</v>
      </c>
      <c r="J1318" s="8" t="s">
        <v>1646</v>
      </c>
      <c r="K1318" s="9">
        <v>45959</v>
      </c>
      <c r="L1318" s="8" t="s">
        <v>1478</v>
      </c>
      <c r="M1318" s="9">
        <v>45959</v>
      </c>
      <c r="N1318" s="62" t="s">
        <v>1478</v>
      </c>
      <c r="O1318" s="8">
        <v>164</v>
      </c>
      <c r="P1318" s="10">
        <v>1.397</v>
      </c>
      <c r="Q1318" s="10" t="s">
        <v>51</v>
      </c>
      <c r="R1318" s="8" t="s">
        <v>51</v>
      </c>
      <c r="S1318" s="8" t="s">
        <v>8</v>
      </c>
      <c r="V1318" s="9"/>
      <c r="Z1318" s="9"/>
      <c r="AC1318" s="11" t="s">
        <v>85</v>
      </c>
      <c r="AD1318" s="11"/>
      <c r="AE1318" s="11" t="s">
        <v>1848</v>
      </c>
      <c r="AF1318" s="11"/>
      <c r="AG1318" s="11"/>
    </row>
    <row r="1319" spans="4:33" ht="25.5" customHeight="1">
      <c r="D1319" s="8">
        <v>1307</v>
      </c>
      <c r="E1319" s="8" t="s">
        <v>41</v>
      </c>
      <c r="F1319" s="11">
        <v>1001786</v>
      </c>
      <c r="G1319" s="11">
        <v>1</v>
      </c>
      <c r="H1319" s="8" t="s">
        <v>141</v>
      </c>
      <c r="I1319" s="8">
        <v>1132</v>
      </c>
      <c r="J1319" s="8" t="s">
        <v>1647</v>
      </c>
      <c r="K1319" s="9">
        <v>45959</v>
      </c>
      <c r="L1319" s="8" t="s">
        <v>1478</v>
      </c>
      <c r="M1319" s="9">
        <v>45959</v>
      </c>
      <c r="N1319" s="62" t="s">
        <v>1478</v>
      </c>
      <c r="O1319" s="8">
        <v>164</v>
      </c>
      <c r="P1319" s="10">
        <v>1.294</v>
      </c>
      <c r="Q1319" s="10" t="s">
        <v>51</v>
      </c>
      <c r="R1319" s="8" t="s">
        <v>51</v>
      </c>
      <c r="S1319" s="8" t="s">
        <v>8</v>
      </c>
      <c r="V1319" s="9"/>
      <c r="Z1319" s="9"/>
      <c r="AC1319" s="11" t="s">
        <v>85</v>
      </c>
      <c r="AD1319" s="11"/>
      <c r="AE1319" s="11" t="s">
        <v>1848</v>
      </c>
      <c r="AF1319" s="11"/>
      <c r="AG1319" s="11"/>
    </row>
    <row r="1320" spans="4:33" ht="25.5" customHeight="1">
      <c r="D1320" s="8">
        <v>1308</v>
      </c>
      <c r="E1320" s="8" t="s">
        <v>41</v>
      </c>
      <c r="F1320" s="11">
        <v>1001787</v>
      </c>
      <c r="G1320" s="11">
        <v>1</v>
      </c>
      <c r="H1320" s="8" t="s">
        <v>141</v>
      </c>
      <c r="I1320" s="8">
        <v>1132</v>
      </c>
      <c r="J1320" s="8" t="s">
        <v>1647</v>
      </c>
      <c r="K1320" s="9">
        <v>45959</v>
      </c>
      <c r="L1320" s="8" t="s">
        <v>1478</v>
      </c>
      <c r="M1320" s="9">
        <v>45959</v>
      </c>
      <c r="N1320" s="62" t="s">
        <v>1478</v>
      </c>
      <c r="O1320" s="8">
        <v>165</v>
      </c>
      <c r="P1320" s="10">
        <v>1.1519999999999999</v>
      </c>
      <c r="Q1320" s="10" t="s">
        <v>51</v>
      </c>
      <c r="R1320" s="8" t="s">
        <v>51</v>
      </c>
      <c r="S1320" s="8" t="s">
        <v>8</v>
      </c>
      <c r="V1320" s="9"/>
      <c r="Z1320" s="9"/>
      <c r="AC1320" s="11" t="s">
        <v>85</v>
      </c>
      <c r="AD1320" s="11"/>
      <c r="AE1320" s="11" t="s">
        <v>1848</v>
      </c>
      <c r="AF1320" s="11"/>
      <c r="AG1320" s="11"/>
    </row>
    <row r="1321" spans="4:33" ht="25.5" customHeight="1">
      <c r="D1321" s="8">
        <v>1309</v>
      </c>
      <c r="E1321" s="8" t="s">
        <v>41</v>
      </c>
      <c r="F1321" s="11">
        <v>1001788</v>
      </c>
      <c r="G1321" s="11">
        <v>1</v>
      </c>
      <c r="H1321" s="8" t="s">
        <v>141</v>
      </c>
      <c r="I1321" s="8">
        <v>1132</v>
      </c>
      <c r="J1321" s="8" t="s">
        <v>1647</v>
      </c>
      <c r="K1321" s="9">
        <v>45959</v>
      </c>
      <c r="L1321" s="8" t="s">
        <v>1478</v>
      </c>
      <c r="M1321" s="9">
        <v>45959</v>
      </c>
      <c r="N1321" s="62" t="s">
        <v>1478</v>
      </c>
      <c r="O1321" s="8">
        <v>165</v>
      </c>
      <c r="P1321" s="10">
        <v>0.97099999999999997</v>
      </c>
      <c r="Q1321" s="10" t="s">
        <v>51</v>
      </c>
      <c r="R1321" s="8" t="s">
        <v>51</v>
      </c>
      <c r="S1321" s="8" t="s">
        <v>8</v>
      </c>
      <c r="V1321" s="9"/>
      <c r="Z1321" s="9"/>
      <c r="AC1321" s="11" t="s">
        <v>85</v>
      </c>
      <c r="AD1321" s="11"/>
      <c r="AE1321" s="11" t="s">
        <v>1848</v>
      </c>
      <c r="AF1321" s="11"/>
      <c r="AG1321" s="11"/>
    </row>
    <row r="1322" spans="4:33" ht="25.5" customHeight="1">
      <c r="D1322" s="8">
        <v>1310</v>
      </c>
      <c r="E1322" s="8" t="s">
        <v>41</v>
      </c>
      <c r="F1322" s="11">
        <v>1001789</v>
      </c>
      <c r="G1322" s="11">
        <v>1</v>
      </c>
      <c r="H1322" s="8" t="s">
        <v>142</v>
      </c>
      <c r="I1322" s="8">
        <v>1133</v>
      </c>
      <c r="J1322" s="8" t="s">
        <v>1648</v>
      </c>
      <c r="K1322" s="9">
        <v>45959</v>
      </c>
      <c r="L1322" s="8" t="s">
        <v>1478</v>
      </c>
      <c r="M1322" s="9">
        <v>45959</v>
      </c>
      <c r="N1322" s="62" t="s">
        <v>1478</v>
      </c>
      <c r="O1322" s="8">
        <v>160</v>
      </c>
      <c r="P1322" s="10">
        <v>1.0780000000000001</v>
      </c>
      <c r="Q1322" s="10" t="s">
        <v>51</v>
      </c>
      <c r="R1322" s="8" t="s">
        <v>51</v>
      </c>
      <c r="S1322" s="8" t="s">
        <v>8</v>
      </c>
      <c r="V1322" s="9"/>
      <c r="Z1322" s="9"/>
      <c r="AC1322" s="11" t="s">
        <v>85</v>
      </c>
      <c r="AD1322" s="11"/>
      <c r="AE1322" s="11" t="s">
        <v>1848</v>
      </c>
      <c r="AF1322" s="11"/>
      <c r="AG1322" s="11"/>
    </row>
    <row r="1323" spans="4:33" ht="25.5" customHeight="1">
      <c r="D1323" s="8">
        <v>1311</v>
      </c>
      <c r="E1323" s="8" t="s">
        <v>41</v>
      </c>
      <c r="F1323" s="11">
        <v>1001790</v>
      </c>
      <c r="G1323" s="11">
        <v>1</v>
      </c>
      <c r="H1323" s="8" t="s">
        <v>142</v>
      </c>
      <c r="I1323" s="8">
        <v>1133</v>
      </c>
      <c r="J1323" s="8" t="s">
        <v>1648</v>
      </c>
      <c r="K1323" s="9">
        <v>45959</v>
      </c>
      <c r="L1323" s="8" t="s">
        <v>1478</v>
      </c>
      <c r="M1323" s="9">
        <v>45959</v>
      </c>
      <c r="N1323" s="62" t="s">
        <v>1478</v>
      </c>
      <c r="O1323" s="8">
        <v>160</v>
      </c>
      <c r="P1323" s="10">
        <v>1.0349999999999999</v>
      </c>
      <c r="Q1323" s="10" t="s">
        <v>51</v>
      </c>
      <c r="R1323" s="8" t="s">
        <v>51</v>
      </c>
      <c r="S1323" s="8" t="s">
        <v>8</v>
      </c>
      <c r="V1323" s="9"/>
      <c r="Z1323" s="9"/>
      <c r="AC1323" s="11" t="s">
        <v>85</v>
      </c>
      <c r="AD1323" s="11"/>
      <c r="AE1323" s="11" t="s">
        <v>1848</v>
      </c>
      <c r="AF1323" s="11"/>
      <c r="AG1323" s="11"/>
    </row>
    <row r="1324" spans="4:33" ht="25.5" customHeight="1">
      <c r="D1324" s="8">
        <v>1312</v>
      </c>
      <c r="E1324" s="8" t="s">
        <v>41</v>
      </c>
      <c r="F1324" s="11">
        <v>1001791</v>
      </c>
      <c r="G1324" s="11">
        <v>1</v>
      </c>
      <c r="H1324" s="8" t="s">
        <v>142</v>
      </c>
      <c r="I1324" s="8">
        <v>1133</v>
      </c>
      <c r="J1324" s="8" t="s">
        <v>1648</v>
      </c>
      <c r="K1324" s="9">
        <v>45959</v>
      </c>
      <c r="L1324" s="8" t="s">
        <v>1478</v>
      </c>
      <c r="M1324" s="9">
        <v>45959</v>
      </c>
      <c r="N1324" s="62" t="s">
        <v>1478</v>
      </c>
      <c r="O1324" s="8">
        <v>161</v>
      </c>
      <c r="P1324" s="10">
        <v>1.018</v>
      </c>
      <c r="Q1324" s="10" t="s">
        <v>51</v>
      </c>
      <c r="R1324" s="8" t="s">
        <v>51</v>
      </c>
      <c r="S1324" s="8" t="s">
        <v>8</v>
      </c>
      <c r="V1324" s="9"/>
      <c r="Z1324" s="9"/>
      <c r="AC1324" s="11" t="s">
        <v>85</v>
      </c>
      <c r="AD1324" s="11"/>
      <c r="AE1324" s="11" t="s">
        <v>1848</v>
      </c>
      <c r="AF1324" s="11"/>
      <c r="AG1324" s="11"/>
    </row>
    <row r="1325" spans="4:33" ht="25.5" customHeight="1">
      <c r="D1325" s="8">
        <v>1313</v>
      </c>
      <c r="E1325" s="8" t="s">
        <v>41</v>
      </c>
      <c r="F1325" s="11">
        <v>1001792</v>
      </c>
      <c r="G1325" s="11">
        <v>1</v>
      </c>
      <c r="H1325" s="8" t="s">
        <v>1143</v>
      </c>
      <c r="I1325" s="8">
        <v>1130</v>
      </c>
      <c r="J1325" s="8" t="s">
        <v>1645</v>
      </c>
      <c r="K1325" s="9">
        <v>45959</v>
      </c>
      <c r="L1325" s="8" t="s">
        <v>1478</v>
      </c>
      <c r="M1325" s="9">
        <v>45959</v>
      </c>
      <c r="N1325" s="62" t="s">
        <v>1478</v>
      </c>
      <c r="O1325" s="8">
        <v>161</v>
      </c>
      <c r="P1325" s="10">
        <v>1.361</v>
      </c>
      <c r="Q1325" s="10" t="s">
        <v>51</v>
      </c>
      <c r="R1325" s="8" t="s">
        <v>51</v>
      </c>
      <c r="S1325" s="8" t="s">
        <v>8</v>
      </c>
      <c r="V1325" s="9"/>
      <c r="Z1325" s="9"/>
      <c r="AC1325" s="11" t="s">
        <v>85</v>
      </c>
      <c r="AD1325" s="11"/>
      <c r="AE1325" s="11" t="s">
        <v>1848</v>
      </c>
      <c r="AF1325" s="11"/>
      <c r="AG1325" s="11"/>
    </row>
    <row r="1326" spans="4:33" ht="25.5" customHeight="1">
      <c r="D1326" s="8">
        <v>1314</v>
      </c>
      <c r="E1326" s="8" t="s">
        <v>41</v>
      </c>
      <c r="F1326" s="11">
        <v>1001793</v>
      </c>
      <c r="G1326" s="11">
        <v>1</v>
      </c>
      <c r="H1326" s="8" t="s">
        <v>1143</v>
      </c>
      <c r="I1326" s="8">
        <v>1130</v>
      </c>
      <c r="J1326" s="8" t="s">
        <v>1645</v>
      </c>
      <c r="K1326" s="9">
        <v>45959</v>
      </c>
      <c r="L1326" s="8" t="s">
        <v>1478</v>
      </c>
      <c r="M1326" s="9">
        <v>45959</v>
      </c>
      <c r="N1326" s="62" t="s">
        <v>1478</v>
      </c>
      <c r="O1326" s="8">
        <v>162</v>
      </c>
      <c r="P1326" s="10">
        <v>1.196</v>
      </c>
      <c r="Q1326" s="10" t="s">
        <v>51</v>
      </c>
      <c r="R1326" s="8" t="s">
        <v>51</v>
      </c>
      <c r="S1326" s="8" t="s">
        <v>8</v>
      </c>
      <c r="V1326" s="9"/>
      <c r="Z1326" s="9"/>
      <c r="AC1326" s="11" t="s">
        <v>85</v>
      </c>
      <c r="AD1326" s="11"/>
      <c r="AE1326" s="11" t="s">
        <v>1848</v>
      </c>
      <c r="AF1326" s="11"/>
      <c r="AG1326" s="11"/>
    </row>
    <row r="1327" spans="4:33" ht="25.5" customHeight="1">
      <c r="D1327" s="8">
        <v>1315</v>
      </c>
      <c r="E1327" s="8" t="s">
        <v>41</v>
      </c>
      <c r="F1327" s="11">
        <v>1001794</v>
      </c>
      <c r="G1327" s="11">
        <v>1</v>
      </c>
      <c r="H1327" s="8" t="s">
        <v>1143</v>
      </c>
      <c r="I1327" s="8">
        <v>1130</v>
      </c>
      <c r="J1327" s="8" t="s">
        <v>1645</v>
      </c>
      <c r="K1327" s="9">
        <v>45959</v>
      </c>
      <c r="L1327" s="8" t="s">
        <v>1478</v>
      </c>
      <c r="M1327" s="9">
        <v>45959</v>
      </c>
      <c r="N1327" s="62" t="s">
        <v>1478</v>
      </c>
      <c r="O1327" s="8">
        <v>163</v>
      </c>
      <c r="P1327" s="10">
        <v>0.83499999999999996</v>
      </c>
      <c r="Q1327" s="10" t="s">
        <v>51</v>
      </c>
      <c r="R1327" s="8" t="s">
        <v>51</v>
      </c>
      <c r="S1327" s="8" t="s">
        <v>8</v>
      </c>
      <c r="V1327" s="9"/>
      <c r="Z1327" s="9"/>
      <c r="AC1327" s="11" t="s">
        <v>85</v>
      </c>
      <c r="AD1327" s="11"/>
      <c r="AE1327" s="11" t="s">
        <v>1848</v>
      </c>
      <c r="AF1327" s="11"/>
      <c r="AG1327" s="11"/>
    </row>
    <row r="1328" spans="4:33" ht="25.5" customHeight="1">
      <c r="D1328" s="8">
        <v>1316</v>
      </c>
      <c r="E1328" s="8" t="s">
        <v>41</v>
      </c>
      <c r="F1328" s="11">
        <v>1001795</v>
      </c>
      <c r="G1328" s="11">
        <v>1</v>
      </c>
      <c r="H1328" s="8" t="s">
        <v>222</v>
      </c>
      <c r="I1328" s="8">
        <v>1129</v>
      </c>
      <c r="J1328" s="8" t="s">
        <v>1644</v>
      </c>
      <c r="K1328" s="9">
        <v>45959</v>
      </c>
      <c r="L1328" s="8" t="s">
        <v>1478</v>
      </c>
      <c r="M1328" s="9">
        <v>45959</v>
      </c>
      <c r="N1328" s="62" t="s">
        <v>1478</v>
      </c>
      <c r="O1328" s="8">
        <v>162</v>
      </c>
      <c r="P1328" s="10">
        <v>1.147</v>
      </c>
      <c r="Q1328" s="10" t="s">
        <v>51</v>
      </c>
      <c r="R1328" s="8" t="s">
        <v>51</v>
      </c>
      <c r="S1328" s="8" t="s">
        <v>8</v>
      </c>
      <c r="V1328" s="9"/>
      <c r="Z1328" s="9"/>
      <c r="AC1328" s="11" t="s">
        <v>85</v>
      </c>
      <c r="AD1328" s="11"/>
      <c r="AE1328" s="11" t="s">
        <v>1848</v>
      </c>
      <c r="AF1328" s="11"/>
      <c r="AG1328" s="11"/>
    </row>
    <row r="1329" spans="4:33" ht="25.5" customHeight="1">
      <c r="D1329" s="8">
        <v>1317</v>
      </c>
      <c r="E1329" s="8" t="s">
        <v>41</v>
      </c>
      <c r="F1329" s="11">
        <v>1001796</v>
      </c>
      <c r="G1329" s="11">
        <v>1</v>
      </c>
      <c r="H1329" s="8" t="s">
        <v>222</v>
      </c>
      <c r="I1329" s="8">
        <v>1129</v>
      </c>
      <c r="J1329" s="8" t="s">
        <v>1644</v>
      </c>
      <c r="K1329" s="9">
        <v>45959</v>
      </c>
      <c r="L1329" s="8" t="s">
        <v>1478</v>
      </c>
      <c r="M1329" s="9">
        <v>45959</v>
      </c>
      <c r="N1329" s="62" t="s">
        <v>1478</v>
      </c>
      <c r="O1329" s="8">
        <v>164</v>
      </c>
      <c r="P1329" s="10">
        <v>1.0720000000000001</v>
      </c>
      <c r="Q1329" s="10" t="s">
        <v>51</v>
      </c>
      <c r="R1329" s="8" t="s">
        <v>51</v>
      </c>
      <c r="S1329" s="8" t="s">
        <v>8</v>
      </c>
      <c r="V1329" s="9"/>
      <c r="Z1329" s="9"/>
      <c r="AC1329" s="11" t="s">
        <v>85</v>
      </c>
      <c r="AD1329" s="11"/>
      <c r="AE1329" s="11" t="s">
        <v>1848</v>
      </c>
      <c r="AF1329" s="11"/>
      <c r="AG1329" s="11"/>
    </row>
    <row r="1330" spans="4:33" ht="25.5" customHeight="1">
      <c r="D1330" s="8">
        <v>1318</v>
      </c>
      <c r="E1330" s="8" t="s">
        <v>41</v>
      </c>
      <c r="F1330" s="11">
        <v>1001797</v>
      </c>
      <c r="G1330" s="11">
        <v>1</v>
      </c>
      <c r="H1330" s="8" t="s">
        <v>222</v>
      </c>
      <c r="I1330" s="8">
        <v>1129</v>
      </c>
      <c r="J1330" s="8" t="s">
        <v>1644</v>
      </c>
      <c r="K1330" s="9">
        <v>45959</v>
      </c>
      <c r="L1330" s="8" t="s">
        <v>1478</v>
      </c>
      <c r="M1330" s="9">
        <v>45959</v>
      </c>
      <c r="N1330" s="62" t="s">
        <v>1478</v>
      </c>
      <c r="O1330" s="8">
        <v>164</v>
      </c>
      <c r="P1330" s="10">
        <v>0.89200000000000002</v>
      </c>
      <c r="Q1330" s="10" t="s">
        <v>51</v>
      </c>
      <c r="R1330" s="8" t="s">
        <v>51</v>
      </c>
      <c r="S1330" s="8" t="s">
        <v>8</v>
      </c>
      <c r="V1330" s="9"/>
      <c r="Z1330" s="9"/>
      <c r="AC1330" s="11" t="s">
        <v>85</v>
      </c>
      <c r="AD1330" s="11"/>
      <c r="AE1330" s="11" t="s">
        <v>1848</v>
      </c>
      <c r="AF1330" s="11"/>
      <c r="AG1330" s="11"/>
    </row>
    <row r="1331" spans="4:33" ht="25.5" customHeight="1">
      <c r="D1331" s="8">
        <v>1319</v>
      </c>
      <c r="E1331" s="8" t="s">
        <v>41</v>
      </c>
      <c r="F1331" s="11">
        <v>1001798</v>
      </c>
      <c r="G1331" s="11">
        <v>1</v>
      </c>
      <c r="H1331" s="8" t="s">
        <v>140</v>
      </c>
      <c r="I1331" s="8">
        <v>1131</v>
      </c>
      <c r="J1331" s="8" t="s">
        <v>1646</v>
      </c>
      <c r="K1331" s="9">
        <v>45960</v>
      </c>
      <c r="L1331" s="8" t="s">
        <v>1478</v>
      </c>
      <c r="M1331" s="9">
        <v>45960</v>
      </c>
      <c r="N1331" s="62" t="s">
        <v>1478</v>
      </c>
      <c r="O1331" s="8">
        <v>162</v>
      </c>
      <c r="P1331" s="10">
        <v>1.6180000000000001</v>
      </c>
      <c r="Q1331" s="10" t="s">
        <v>51</v>
      </c>
      <c r="R1331" s="8" t="s">
        <v>51</v>
      </c>
      <c r="S1331" s="8" t="s">
        <v>8</v>
      </c>
      <c r="V1331" s="9"/>
      <c r="Z1331" s="9"/>
      <c r="AC1331" s="11" t="s">
        <v>85</v>
      </c>
      <c r="AD1331" s="11"/>
      <c r="AE1331" s="11" t="s">
        <v>1848</v>
      </c>
      <c r="AF1331" s="11"/>
      <c r="AG1331" s="11"/>
    </row>
    <row r="1332" spans="4:33" ht="25.5" customHeight="1">
      <c r="D1332" s="8">
        <v>1320</v>
      </c>
      <c r="E1332" s="8" t="s">
        <v>41</v>
      </c>
      <c r="F1332" s="11">
        <v>1001799</v>
      </c>
      <c r="G1332" s="11">
        <v>1</v>
      </c>
      <c r="H1332" s="8" t="s">
        <v>140</v>
      </c>
      <c r="I1332" s="8">
        <v>1131</v>
      </c>
      <c r="J1332" s="8" t="s">
        <v>1646</v>
      </c>
      <c r="K1332" s="9">
        <v>45960</v>
      </c>
      <c r="L1332" s="8" t="s">
        <v>1478</v>
      </c>
      <c r="M1332" s="9">
        <v>45960</v>
      </c>
      <c r="N1332" s="62" t="s">
        <v>1478</v>
      </c>
      <c r="O1332" s="8">
        <v>163</v>
      </c>
      <c r="P1332" s="10">
        <v>1.349</v>
      </c>
      <c r="Q1332" s="10" t="s">
        <v>51</v>
      </c>
      <c r="R1332" s="8" t="s">
        <v>51</v>
      </c>
      <c r="S1332" s="8" t="s">
        <v>8</v>
      </c>
      <c r="V1332" s="9"/>
      <c r="Z1332" s="9"/>
      <c r="AC1332" s="11" t="s">
        <v>85</v>
      </c>
      <c r="AD1332" s="11"/>
      <c r="AE1332" s="11" t="s">
        <v>1848</v>
      </c>
      <c r="AF1332" s="11"/>
      <c r="AG1332" s="11"/>
    </row>
    <row r="1333" spans="4:33" ht="25.5" customHeight="1">
      <c r="D1333" s="8">
        <v>1321</v>
      </c>
      <c r="E1333" s="8" t="s">
        <v>41</v>
      </c>
      <c r="F1333" s="11">
        <v>1001800</v>
      </c>
      <c r="G1333" s="11">
        <v>1</v>
      </c>
      <c r="H1333" s="8" t="s">
        <v>140</v>
      </c>
      <c r="I1333" s="8">
        <v>1131</v>
      </c>
      <c r="J1333" s="8" t="s">
        <v>1646</v>
      </c>
      <c r="K1333" s="9">
        <v>45960</v>
      </c>
      <c r="L1333" s="8" t="s">
        <v>1478</v>
      </c>
      <c r="M1333" s="9">
        <v>45960</v>
      </c>
      <c r="N1333" s="62" t="s">
        <v>1478</v>
      </c>
      <c r="O1333" s="8">
        <v>164</v>
      </c>
      <c r="P1333" s="10">
        <v>1.0389999999999999</v>
      </c>
      <c r="Q1333" s="10" t="s">
        <v>51</v>
      </c>
      <c r="R1333" s="8" t="s">
        <v>51</v>
      </c>
      <c r="S1333" s="8" t="s">
        <v>8</v>
      </c>
      <c r="V1333" s="9"/>
      <c r="Z1333" s="9"/>
      <c r="AC1333" s="11" t="s">
        <v>85</v>
      </c>
      <c r="AD1333" s="11"/>
      <c r="AE1333" s="11" t="s">
        <v>1848</v>
      </c>
      <c r="AF1333" s="11"/>
      <c r="AG1333" s="11"/>
    </row>
    <row r="1334" spans="4:33" ht="25.5" customHeight="1">
      <c r="D1334" s="8">
        <v>1322</v>
      </c>
      <c r="E1334" s="8" t="s">
        <v>41</v>
      </c>
      <c r="F1334" s="11">
        <v>1001801</v>
      </c>
      <c r="G1334" s="11">
        <v>1</v>
      </c>
      <c r="H1334" s="8" t="s">
        <v>141</v>
      </c>
      <c r="I1334" s="8">
        <v>1132</v>
      </c>
      <c r="J1334" s="8" t="s">
        <v>1647</v>
      </c>
      <c r="K1334" s="9">
        <v>45960</v>
      </c>
      <c r="L1334" s="8" t="s">
        <v>1478</v>
      </c>
      <c r="M1334" s="9">
        <v>45960</v>
      </c>
      <c r="N1334" s="62" t="s">
        <v>1478</v>
      </c>
      <c r="O1334" s="8">
        <v>163</v>
      </c>
      <c r="P1334" s="10">
        <v>1.046</v>
      </c>
      <c r="Q1334" s="10" t="s">
        <v>51</v>
      </c>
      <c r="R1334" s="8" t="s">
        <v>51</v>
      </c>
      <c r="S1334" s="8" t="s">
        <v>8</v>
      </c>
      <c r="V1334" s="9"/>
      <c r="Z1334" s="9"/>
      <c r="AC1334" s="11" t="s">
        <v>85</v>
      </c>
      <c r="AD1334" s="11"/>
      <c r="AE1334" s="11" t="s">
        <v>1848</v>
      </c>
      <c r="AF1334" s="11"/>
      <c r="AG1334" s="11"/>
    </row>
    <row r="1335" spans="4:33" ht="25.5" customHeight="1">
      <c r="D1335" s="8">
        <v>1323</v>
      </c>
      <c r="E1335" s="8" t="s">
        <v>41</v>
      </c>
      <c r="F1335" s="11">
        <v>1001802</v>
      </c>
      <c r="G1335" s="11">
        <v>1</v>
      </c>
      <c r="H1335" s="8" t="s">
        <v>141</v>
      </c>
      <c r="I1335" s="8">
        <v>1132</v>
      </c>
      <c r="J1335" s="8" t="s">
        <v>1647</v>
      </c>
      <c r="K1335" s="9">
        <v>45960</v>
      </c>
      <c r="L1335" s="8" t="s">
        <v>1478</v>
      </c>
      <c r="M1335" s="9">
        <v>45960</v>
      </c>
      <c r="N1335" s="62" t="s">
        <v>1478</v>
      </c>
      <c r="O1335" s="8">
        <v>164</v>
      </c>
      <c r="P1335" s="10">
        <v>0.97</v>
      </c>
      <c r="Q1335" s="10" t="s">
        <v>51</v>
      </c>
      <c r="R1335" s="8" t="s">
        <v>51</v>
      </c>
      <c r="S1335" s="8" t="s">
        <v>8</v>
      </c>
      <c r="V1335" s="9"/>
      <c r="Z1335" s="9"/>
      <c r="AC1335" s="11" t="s">
        <v>85</v>
      </c>
      <c r="AD1335" s="11"/>
      <c r="AE1335" s="11" t="s">
        <v>1848</v>
      </c>
      <c r="AF1335" s="11"/>
      <c r="AG1335" s="11"/>
    </row>
    <row r="1336" spans="4:33" ht="25.5" customHeight="1">
      <c r="D1336" s="8">
        <v>1324</v>
      </c>
      <c r="E1336" s="8" t="s">
        <v>41</v>
      </c>
      <c r="F1336" s="11">
        <v>1001803</v>
      </c>
      <c r="G1336" s="11">
        <v>1</v>
      </c>
      <c r="H1336" s="8" t="s">
        <v>141</v>
      </c>
      <c r="I1336" s="8">
        <v>1132</v>
      </c>
      <c r="J1336" s="8" t="s">
        <v>1647</v>
      </c>
      <c r="K1336" s="9">
        <v>45960</v>
      </c>
      <c r="L1336" s="8" t="s">
        <v>1478</v>
      </c>
      <c r="M1336" s="9">
        <v>45960</v>
      </c>
      <c r="N1336" s="62" t="s">
        <v>1478</v>
      </c>
      <c r="O1336" s="8">
        <v>164</v>
      </c>
      <c r="P1336" s="10">
        <v>0.90900000000000003</v>
      </c>
      <c r="Q1336" s="10" t="s">
        <v>51</v>
      </c>
      <c r="R1336" s="8" t="s">
        <v>51</v>
      </c>
      <c r="S1336" s="8" t="s">
        <v>8</v>
      </c>
      <c r="V1336" s="9"/>
      <c r="Z1336" s="9"/>
      <c r="AC1336" s="11" t="s">
        <v>85</v>
      </c>
      <c r="AD1336" s="11"/>
      <c r="AE1336" s="11" t="s">
        <v>1848</v>
      </c>
      <c r="AF1336" s="11"/>
      <c r="AG1336" s="11"/>
    </row>
    <row r="1337" spans="4:33" ht="25.5" customHeight="1">
      <c r="D1337" s="8">
        <v>1325</v>
      </c>
      <c r="E1337" s="8" t="s">
        <v>41</v>
      </c>
      <c r="F1337" s="11">
        <v>1001804</v>
      </c>
      <c r="G1337" s="11">
        <v>1</v>
      </c>
      <c r="H1337" s="8" t="s">
        <v>142</v>
      </c>
      <c r="I1337" s="8">
        <v>1133</v>
      </c>
      <c r="J1337" s="8" t="s">
        <v>1648</v>
      </c>
      <c r="K1337" s="9">
        <v>45960</v>
      </c>
      <c r="L1337" s="8" t="s">
        <v>1478</v>
      </c>
      <c r="M1337" s="9">
        <v>45960</v>
      </c>
      <c r="N1337" s="62" t="s">
        <v>1478</v>
      </c>
      <c r="O1337" s="8">
        <v>160</v>
      </c>
      <c r="P1337" s="10">
        <v>1.048</v>
      </c>
      <c r="Q1337" s="10" t="s">
        <v>51</v>
      </c>
      <c r="R1337" s="8" t="s">
        <v>51</v>
      </c>
      <c r="S1337" s="8" t="s">
        <v>8</v>
      </c>
      <c r="V1337" s="9"/>
      <c r="Z1337" s="9"/>
      <c r="AC1337" s="11" t="s">
        <v>85</v>
      </c>
      <c r="AD1337" s="11"/>
      <c r="AE1337" s="11" t="s">
        <v>1848</v>
      </c>
      <c r="AF1337" s="11"/>
      <c r="AG1337" s="11"/>
    </row>
    <row r="1338" spans="4:33" ht="25.5" customHeight="1">
      <c r="D1338" s="8">
        <v>1326</v>
      </c>
      <c r="E1338" s="8" t="s">
        <v>41</v>
      </c>
      <c r="F1338" s="11">
        <v>1001805</v>
      </c>
      <c r="G1338" s="11">
        <v>1</v>
      </c>
      <c r="H1338" s="8" t="s">
        <v>142</v>
      </c>
      <c r="I1338" s="8">
        <v>1133</v>
      </c>
      <c r="J1338" s="8" t="s">
        <v>1648</v>
      </c>
      <c r="K1338" s="9">
        <v>45960</v>
      </c>
      <c r="L1338" s="8" t="s">
        <v>1478</v>
      </c>
      <c r="M1338" s="9">
        <v>45960</v>
      </c>
      <c r="N1338" s="62" t="s">
        <v>1478</v>
      </c>
      <c r="O1338" s="8">
        <v>160</v>
      </c>
      <c r="P1338" s="10">
        <v>0.85499999999999998</v>
      </c>
      <c r="Q1338" s="10" t="s">
        <v>50</v>
      </c>
      <c r="R1338" s="8" t="s">
        <v>51</v>
      </c>
      <c r="S1338" s="8" t="s">
        <v>7</v>
      </c>
      <c r="V1338" s="9"/>
      <c r="Z1338" s="9"/>
      <c r="AC1338" s="11" t="s">
        <v>85</v>
      </c>
      <c r="AD1338" s="11"/>
      <c r="AE1338" s="11" t="s">
        <v>1848</v>
      </c>
      <c r="AF1338" s="11"/>
      <c r="AG1338" s="11" t="s">
        <v>1823</v>
      </c>
    </row>
    <row r="1339" spans="4:33" ht="25.5" customHeight="1">
      <c r="D1339" s="8">
        <v>1327</v>
      </c>
      <c r="E1339" s="8" t="s">
        <v>41</v>
      </c>
      <c r="F1339" s="11">
        <v>1001806</v>
      </c>
      <c r="G1339" s="11">
        <v>1</v>
      </c>
      <c r="H1339" s="8" t="s">
        <v>142</v>
      </c>
      <c r="I1339" s="8">
        <v>1133</v>
      </c>
      <c r="J1339" s="8" t="s">
        <v>1648</v>
      </c>
      <c r="K1339" s="9">
        <v>45960</v>
      </c>
      <c r="L1339" s="8" t="s">
        <v>1478</v>
      </c>
      <c r="M1339" s="9">
        <v>45960</v>
      </c>
      <c r="N1339" s="62" t="s">
        <v>1478</v>
      </c>
      <c r="O1339" s="8">
        <v>161</v>
      </c>
      <c r="P1339" s="10">
        <v>0.69399999999999995</v>
      </c>
      <c r="Q1339" s="10" t="s">
        <v>51</v>
      </c>
      <c r="R1339" s="8" t="s">
        <v>51</v>
      </c>
      <c r="S1339" s="8" t="s">
        <v>8</v>
      </c>
      <c r="V1339" s="9"/>
      <c r="Z1339" s="9"/>
      <c r="AC1339" s="11" t="s">
        <v>85</v>
      </c>
      <c r="AD1339" s="11"/>
      <c r="AE1339" s="11" t="s">
        <v>1848</v>
      </c>
      <c r="AF1339" s="11"/>
      <c r="AG1339" s="11"/>
    </row>
    <row r="1340" spans="4:33" ht="25.5" customHeight="1">
      <c r="D1340" s="8">
        <v>1328</v>
      </c>
      <c r="E1340" s="8" t="s">
        <v>41</v>
      </c>
      <c r="F1340" s="11">
        <v>1001807</v>
      </c>
      <c r="G1340" s="11">
        <v>1</v>
      </c>
      <c r="H1340" s="8" t="s">
        <v>1143</v>
      </c>
      <c r="I1340" s="8">
        <v>1130</v>
      </c>
      <c r="J1340" s="8" t="s">
        <v>1645</v>
      </c>
      <c r="K1340" s="9">
        <v>45960</v>
      </c>
      <c r="L1340" s="8" t="s">
        <v>1478</v>
      </c>
      <c r="M1340" s="9">
        <v>45960</v>
      </c>
      <c r="N1340" s="62" t="s">
        <v>1478</v>
      </c>
      <c r="O1340" s="8">
        <v>161</v>
      </c>
      <c r="P1340" s="10">
        <v>0.97199999999999998</v>
      </c>
      <c r="Q1340" s="10" t="s">
        <v>51</v>
      </c>
      <c r="R1340" s="8" t="s">
        <v>51</v>
      </c>
      <c r="S1340" s="8" t="s">
        <v>8</v>
      </c>
      <c r="V1340" s="9"/>
      <c r="Z1340" s="9"/>
      <c r="AC1340" s="11" t="s">
        <v>85</v>
      </c>
      <c r="AD1340" s="11"/>
      <c r="AE1340" s="11" t="s">
        <v>1848</v>
      </c>
      <c r="AF1340" s="11"/>
      <c r="AG1340" s="11"/>
    </row>
    <row r="1341" spans="4:33" ht="25.5" customHeight="1">
      <c r="D1341" s="8">
        <v>1329</v>
      </c>
      <c r="E1341" s="8" t="s">
        <v>41</v>
      </c>
      <c r="F1341" s="11">
        <v>1001808</v>
      </c>
      <c r="G1341" s="11">
        <v>1</v>
      </c>
      <c r="H1341" s="8" t="s">
        <v>1143</v>
      </c>
      <c r="I1341" s="8">
        <v>1130</v>
      </c>
      <c r="J1341" s="8" t="s">
        <v>1645</v>
      </c>
      <c r="K1341" s="9">
        <v>45960</v>
      </c>
      <c r="L1341" s="8" t="s">
        <v>1478</v>
      </c>
      <c r="M1341" s="9">
        <v>45960</v>
      </c>
      <c r="N1341" s="62" t="s">
        <v>1478</v>
      </c>
      <c r="O1341" s="8">
        <v>162</v>
      </c>
      <c r="P1341" s="10">
        <v>0.88400000000000001</v>
      </c>
      <c r="Q1341" s="10" t="s">
        <v>51</v>
      </c>
      <c r="R1341" s="8" t="s">
        <v>51</v>
      </c>
      <c r="S1341" s="8" t="s">
        <v>8</v>
      </c>
      <c r="V1341" s="9"/>
      <c r="Z1341" s="9"/>
      <c r="AC1341" s="11" t="s">
        <v>85</v>
      </c>
      <c r="AD1341" s="11"/>
      <c r="AE1341" s="11" t="s">
        <v>1848</v>
      </c>
      <c r="AF1341" s="11"/>
      <c r="AG1341" s="11"/>
    </row>
    <row r="1342" spans="4:33" ht="25.5" customHeight="1">
      <c r="D1342" s="8">
        <v>1330</v>
      </c>
      <c r="E1342" s="8" t="s">
        <v>41</v>
      </c>
      <c r="F1342" s="11">
        <v>1001809</v>
      </c>
      <c r="G1342" s="11">
        <v>1</v>
      </c>
      <c r="H1342" s="8" t="s">
        <v>1143</v>
      </c>
      <c r="I1342" s="8">
        <v>1130</v>
      </c>
      <c r="J1342" s="8" t="s">
        <v>1645</v>
      </c>
      <c r="K1342" s="9">
        <v>45960</v>
      </c>
      <c r="L1342" s="8" t="s">
        <v>1478</v>
      </c>
      <c r="M1342" s="9">
        <v>45960</v>
      </c>
      <c r="N1342" s="62" t="s">
        <v>1478</v>
      </c>
      <c r="O1342" s="8">
        <v>162</v>
      </c>
      <c r="P1342" s="10">
        <v>0.76500000000000001</v>
      </c>
      <c r="Q1342" s="10" t="s">
        <v>51</v>
      </c>
      <c r="R1342" s="8" t="s">
        <v>51</v>
      </c>
      <c r="S1342" s="8" t="s">
        <v>8</v>
      </c>
      <c r="V1342" s="9"/>
      <c r="Z1342" s="9"/>
      <c r="AC1342" s="11" t="s">
        <v>85</v>
      </c>
      <c r="AD1342" s="11"/>
      <c r="AE1342" s="11" t="s">
        <v>1848</v>
      </c>
      <c r="AF1342" s="11"/>
      <c r="AG1342" s="11"/>
    </row>
    <row r="1343" spans="4:33" ht="25.5" customHeight="1">
      <c r="D1343" s="8">
        <v>1331</v>
      </c>
      <c r="E1343" s="8" t="s">
        <v>41</v>
      </c>
      <c r="F1343" s="11">
        <v>1001810</v>
      </c>
      <c r="G1343" s="11">
        <v>1</v>
      </c>
      <c r="H1343" s="8" t="s">
        <v>222</v>
      </c>
      <c r="I1343" s="8">
        <v>1129</v>
      </c>
      <c r="J1343" s="8" t="s">
        <v>1644</v>
      </c>
      <c r="K1343" s="9">
        <v>45960</v>
      </c>
      <c r="L1343" s="8" t="s">
        <v>1478</v>
      </c>
      <c r="M1343" s="9">
        <v>45960</v>
      </c>
      <c r="N1343" s="62" t="s">
        <v>1478</v>
      </c>
      <c r="O1343" s="8">
        <v>163</v>
      </c>
      <c r="P1343" s="10">
        <v>0.218</v>
      </c>
      <c r="Q1343" s="10" t="s">
        <v>51</v>
      </c>
      <c r="R1343" s="8" t="s">
        <v>51</v>
      </c>
      <c r="S1343" s="8" t="s">
        <v>8</v>
      </c>
      <c r="V1343" s="9"/>
      <c r="Z1343" s="9"/>
      <c r="AC1343" s="11" t="s">
        <v>85</v>
      </c>
      <c r="AD1343" s="11"/>
      <c r="AE1343" s="11" t="s">
        <v>1848</v>
      </c>
      <c r="AF1343" s="11"/>
      <c r="AG1343" s="11"/>
    </row>
    <row r="1344" spans="4:33" ht="25.5" customHeight="1">
      <c r="D1344" s="8">
        <v>1332</v>
      </c>
      <c r="E1344" s="8" t="s">
        <v>41</v>
      </c>
      <c r="F1344" s="11">
        <v>1001811</v>
      </c>
      <c r="G1344" s="11">
        <v>1</v>
      </c>
      <c r="H1344" s="8" t="s">
        <v>140</v>
      </c>
      <c r="I1344" s="8">
        <v>1131</v>
      </c>
      <c r="J1344" s="8" t="s">
        <v>1646</v>
      </c>
      <c r="K1344" s="9">
        <v>45961</v>
      </c>
      <c r="L1344" s="8" t="s">
        <v>1478</v>
      </c>
      <c r="M1344" s="9">
        <v>45961</v>
      </c>
      <c r="N1344" s="62" t="s">
        <v>1478</v>
      </c>
      <c r="O1344" s="8">
        <v>162</v>
      </c>
      <c r="P1344" s="10">
        <v>1.448</v>
      </c>
      <c r="Q1344" s="10" t="s">
        <v>51</v>
      </c>
      <c r="R1344" s="8" t="s">
        <v>51</v>
      </c>
      <c r="S1344" s="8" t="s">
        <v>8</v>
      </c>
      <c r="V1344" s="9"/>
      <c r="Z1344" s="9"/>
      <c r="AC1344" s="11" t="s">
        <v>85</v>
      </c>
      <c r="AD1344" s="11"/>
      <c r="AE1344" s="11" t="s">
        <v>1848</v>
      </c>
      <c r="AF1344" s="11"/>
      <c r="AG1344" s="11"/>
    </row>
    <row r="1345" spans="4:33" ht="25.5" customHeight="1">
      <c r="D1345" s="8">
        <v>1333</v>
      </c>
      <c r="E1345" s="8" t="s">
        <v>41</v>
      </c>
      <c r="F1345" s="11">
        <v>1001812</v>
      </c>
      <c r="G1345" s="11">
        <v>1</v>
      </c>
      <c r="H1345" s="8" t="s">
        <v>140</v>
      </c>
      <c r="I1345" s="8">
        <v>1131</v>
      </c>
      <c r="J1345" s="8" t="s">
        <v>1646</v>
      </c>
      <c r="K1345" s="9">
        <v>45961</v>
      </c>
      <c r="L1345" s="8" t="s">
        <v>1478</v>
      </c>
      <c r="M1345" s="9">
        <v>45961</v>
      </c>
      <c r="N1345" s="62" t="s">
        <v>1478</v>
      </c>
      <c r="O1345" s="8">
        <v>163</v>
      </c>
      <c r="P1345" s="10">
        <v>1.1859999999999999</v>
      </c>
      <c r="Q1345" s="10" t="s">
        <v>51</v>
      </c>
      <c r="R1345" s="8" t="s">
        <v>51</v>
      </c>
      <c r="S1345" s="8" t="s">
        <v>8</v>
      </c>
      <c r="V1345" s="9"/>
      <c r="Z1345" s="9"/>
      <c r="AC1345" s="11" t="s">
        <v>85</v>
      </c>
      <c r="AD1345" s="11"/>
      <c r="AE1345" s="11" t="s">
        <v>1848</v>
      </c>
      <c r="AF1345" s="11"/>
      <c r="AG1345" s="11"/>
    </row>
    <row r="1346" spans="4:33" ht="25.5" customHeight="1">
      <c r="D1346" s="8">
        <v>1334</v>
      </c>
      <c r="E1346" s="8" t="s">
        <v>41</v>
      </c>
      <c r="F1346" s="11">
        <v>1001813</v>
      </c>
      <c r="G1346" s="11">
        <v>1</v>
      </c>
      <c r="H1346" s="8" t="s">
        <v>140</v>
      </c>
      <c r="I1346" s="8">
        <v>1131</v>
      </c>
      <c r="J1346" s="8" t="s">
        <v>1646</v>
      </c>
      <c r="K1346" s="9">
        <v>45961</v>
      </c>
      <c r="L1346" s="8" t="s">
        <v>1478</v>
      </c>
      <c r="M1346" s="9">
        <v>45961</v>
      </c>
      <c r="N1346" s="62" t="s">
        <v>1478</v>
      </c>
      <c r="O1346" s="8">
        <v>164</v>
      </c>
      <c r="P1346" s="10">
        <v>1.0189999999999999</v>
      </c>
      <c r="Q1346" s="10" t="s">
        <v>51</v>
      </c>
      <c r="R1346" s="8" t="s">
        <v>51</v>
      </c>
      <c r="S1346" s="8" t="s">
        <v>8</v>
      </c>
      <c r="V1346" s="9"/>
      <c r="Z1346" s="9"/>
      <c r="AC1346" s="11" t="s">
        <v>85</v>
      </c>
      <c r="AD1346" s="11"/>
      <c r="AE1346" s="11" t="s">
        <v>1848</v>
      </c>
      <c r="AF1346" s="11"/>
      <c r="AG1346" s="11"/>
    </row>
    <row r="1347" spans="4:33" ht="25.5" customHeight="1">
      <c r="D1347" s="8">
        <v>1335</v>
      </c>
      <c r="E1347" s="8" t="s">
        <v>41</v>
      </c>
      <c r="F1347" s="11">
        <v>1001814</v>
      </c>
      <c r="G1347" s="11">
        <v>1</v>
      </c>
      <c r="H1347" s="8" t="s">
        <v>141</v>
      </c>
      <c r="I1347" s="8">
        <v>1132</v>
      </c>
      <c r="J1347" s="8" t="s">
        <v>1647</v>
      </c>
      <c r="K1347" s="9">
        <v>45961</v>
      </c>
      <c r="L1347" s="8" t="s">
        <v>1478</v>
      </c>
      <c r="M1347" s="9">
        <v>45961</v>
      </c>
      <c r="N1347" s="62" t="s">
        <v>1478</v>
      </c>
      <c r="O1347" s="8">
        <v>164</v>
      </c>
      <c r="P1347" s="10">
        <v>0.96199999999999997</v>
      </c>
      <c r="Q1347" s="10" t="s">
        <v>51</v>
      </c>
      <c r="R1347" s="8" t="s">
        <v>51</v>
      </c>
      <c r="S1347" s="8" t="s">
        <v>8</v>
      </c>
      <c r="V1347" s="9"/>
      <c r="Z1347" s="9"/>
      <c r="AC1347" s="11" t="s">
        <v>85</v>
      </c>
      <c r="AD1347" s="11"/>
      <c r="AE1347" s="11" t="s">
        <v>1848</v>
      </c>
      <c r="AF1347" s="11"/>
      <c r="AG1347" s="11"/>
    </row>
    <row r="1348" spans="4:33" ht="25.5" customHeight="1">
      <c r="D1348" s="8">
        <v>1336</v>
      </c>
      <c r="E1348" s="8" t="s">
        <v>41</v>
      </c>
      <c r="F1348" s="11">
        <v>1001815</v>
      </c>
      <c r="G1348" s="11">
        <v>1</v>
      </c>
      <c r="H1348" s="8" t="s">
        <v>141</v>
      </c>
      <c r="I1348" s="8">
        <v>1132</v>
      </c>
      <c r="J1348" s="8" t="s">
        <v>1647</v>
      </c>
      <c r="K1348" s="9">
        <v>45961</v>
      </c>
      <c r="L1348" s="8" t="s">
        <v>1478</v>
      </c>
      <c r="M1348" s="9">
        <v>45961</v>
      </c>
      <c r="N1348" s="62" t="s">
        <v>1478</v>
      </c>
      <c r="O1348" s="8">
        <v>165</v>
      </c>
      <c r="P1348" s="10">
        <v>0.90900000000000003</v>
      </c>
      <c r="Q1348" s="10" t="s">
        <v>51</v>
      </c>
      <c r="R1348" s="8" t="s">
        <v>51</v>
      </c>
      <c r="S1348" s="8" t="s">
        <v>8</v>
      </c>
      <c r="V1348" s="9"/>
      <c r="Z1348" s="9"/>
      <c r="AC1348" s="11" t="s">
        <v>85</v>
      </c>
      <c r="AD1348" s="11"/>
      <c r="AE1348" s="11" t="s">
        <v>1848</v>
      </c>
      <c r="AF1348" s="11"/>
      <c r="AG1348" s="11"/>
    </row>
    <row r="1349" spans="4:33" ht="25.5" customHeight="1">
      <c r="D1349" s="8">
        <v>1337</v>
      </c>
      <c r="E1349" s="8" t="s">
        <v>41</v>
      </c>
      <c r="F1349" s="11">
        <v>1001816</v>
      </c>
      <c r="G1349" s="11">
        <v>1</v>
      </c>
      <c r="H1349" s="8" t="s">
        <v>141</v>
      </c>
      <c r="I1349" s="8">
        <v>1132</v>
      </c>
      <c r="J1349" s="8" t="s">
        <v>1647</v>
      </c>
      <c r="K1349" s="9">
        <v>45961</v>
      </c>
      <c r="L1349" s="8" t="s">
        <v>1478</v>
      </c>
      <c r="M1349" s="9">
        <v>45961</v>
      </c>
      <c r="N1349" s="62" t="s">
        <v>1478</v>
      </c>
      <c r="O1349" s="8">
        <v>165</v>
      </c>
      <c r="P1349" s="10">
        <v>0.83799999999999997</v>
      </c>
      <c r="Q1349" s="10" t="s">
        <v>51</v>
      </c>
      <c r="R1349" s="8" t="s">
        <v>51</v>
      </c>
      <c r="S1349" s="8" t="s">
        <v>8</v>
      </c>
      <c r="V1349" s="9"/>
      <c r="Z1349" s="9"/>
      <c r="AC1349" s="11" t="s">
        <v>85</v>
      </c>
      <c r="AD1349" s="11"/>
      <c r="AE1349" s="11" t="s">
        <v>1848</v>
      </c>
      <c r="AF1349" s="11"/>
      <c r="AG1349" s="11"/>
    </row>
    <row r="1350" spans="4:33" ht="25.5" customHeight="1">
      <c r="D1350" s="8">
        <v>1338</v>
      </c>
      <c r="E1350" s="8" t="s">
        <v>41</v>
      </c>
      <c r="F1350" s="11">
        <v>1001817</v>
      </c>
      <c r="G1350" s="11">
        <v>1</v>
      </c>
      <c r="H1350" s="8" t="s">
        <v>142</v>
      </c>
      <c r="I1350" s="8">
        <v>1133</v>
      </c>
      <c r="J1350" s="8" t="s">
        <v>1648</v>
      </c>
      <c r="K1350" s="9">
        <v>45961</v>
      </c>
      <c r="L1350" s="8" t="s">
        <v>1478</v>
      </c>
      <c r="M1350" s="9">
        <v>45961</v>
      </c>
      <c r="N1350" s="62" t="s">
        <v>1478</v>
      </c>
      <c r="O1350" s="8">
        <v>160</v>
      </c>
      <c r="P1350" s="10">
        <v>0.85599999999999998</v>
      </c>
      <c r="Q1350" s="10" t="s">
        <v>51</v>
      </c>
      <c r="R1350" s="8" t="s">
        <v>51</v>
      </c>
      <c r="S1350" s="8" t="s">
        <v>8</v>
      </c>
      <c r="V1350" s="9"/>
      <c r="Z1350" s="9"/>
      <c r="AC1350" s="11" t="s">
        <v>85</v>
      </c>
      <c r="AD1350" s="11"/>
      <c r="AE1350" s="11" t="s">
        <v>1848</v>
      </c>
      <c r="AF1350" s="11"/>
      <c r="AG1350" s="11" t="s">
        <v>1776</v>
      </c>
    </row>
    <row r="1351" spans="4:33" ht="25.5" customHeight="1">
      <c r="D1351" s="8">
        <v>1339</v>
      </c>
      <c r="E1351" s="8" t="s">
        <v>41</v>
      </c>
      <c r="F1351" s="11">
        <v>1001818</v>
      </c>
      <c r="G1351" s="11">
        <v>1</v>
      </c>
      <c r="H1351" s="8" t="s">
        <v>142</v>
      </c>
      <c r="I1351" s="8">
        <v>1133</v>
      </c>
      <c r="J1351" s="8" t="s">
        <v>1648</v>
      </c>
      <c r="K1351" s="9">
        <v>45961</v>
      </c>
      <c r="L1351" s="8" t="s">
        <v>1478</v>
      </c>
      <c r="M1351" s="9">
        <v>45961</v>
      </c>
      <c r="N1351" s="62" t="s">
        <v>1478</v>
      </c>
      <c r="O1351" s="8">
        <v>161</v>
      </c>
      <c r="P1351" s="10">
        <v>0.79400000000000004</v>
      </c>
      <c r="Q1351" s="10" t="s">
        <v>51</v>
      </c>
      <c r="R1351" s="8" t="s">
        <v>51</v>
      </c>
      <c r="S1351" s="8" t="s">
        <v>8</v>
      </c>
      <c r="V1351" s="9"/>
      <c r="Z1351" s="9"/>
      <c r="AC1351" s="11" t="s">
        <v>85</v>
      </c>
      <c r="AD1351" s="11"/>
      <c r="AE1351" s="11" t="s">
        <v>1848</v>
      </c>
      <c r="AF1351" s="11"/>
      <c r="AG1351" s="11"/>
    </row>
    <row r="1352" spans="4:33" ht="25.5" customHeight="1">
      <c r="D1352" s="8">
        <v>1340</v>
      </c>
      <c r="E1352" s="8" t="s">
        <v>41</v>
      </c>
      <c r="F1352" s="11">
        <v>1001819</v>
      </c>
      <c r="G1352" s="11">
        <v>1</v>
      </c>
      <c r="H1352" s="8" t="s">
        <v>142</v>
      </c>
      <c r="I1352" s="8">
        <v>1133</v>
      </c>
      <c r="J1352" s="8" t="s">
        <v>1648</v>
      </c>
      <c r="K1352" s="9">
        <v>45961</v>
      </c>
      <c r="L1352" s="8" t="s">
        <v>1478</v>
      </c>
      <c r="M1352" s="9">
        <v>45961</v>
      </c>
      <c r="N1352" s="62" t="s">
        <v>1478</v>
      </c>
      <c r="O1352" s="8">
        <v>162</v>
      </c>
      <c r="P1352" s="10">
        <v>0.76500000000000001</v>
      </c>
      <c r="Q1352" s="10" t="s">
        <v>51</v>
      </c>
      <c r="R1352" s="8" t="s">
        <v>51</v>
      </c>
      <c r="S1352" s="8" t="s">
        <v>8</v>
      </c>
      <c r="V1352" s="9"/>
      <c r="Z1352" s="9"/>
      <c r="AC1352" s="11" t="s">
        <v>85</v>
      </c>
      <c r="AD1352" s="11"/>
      <c r="AE1352" s="11" t="s">
        <v>1848</v>
      </c>
      <c r="AF1352" s="11"/>
      <c r="AG1352" s="11"/>
    </row>
    <row r="1353" spans="4:33" ht="25.5" customHeight="1">
      <c r="D1353" s="8">
        <v>1341</v>
      </c>
      <c r="E1353" s="8" t="s">
        <v>41</v>
      </c>
      <c r="F1353" s="11">
        <v>1001820</v>
      </c>
      <c r="G1353" s="11">
        <v>1</v>
      </c>
      <c r="H1353" s="8" t="s">
        <v>1143</v>
      </c>
      <c r="I1353" s="8">
        <v>1130</v>
      </c>
      <c r="J1353" s="8" t="s">
        <v>1645</v>
      </c>
      <c r="K1353" s="9">
        <v>45961</v>
      </c>
      <c r="L1353" s="8" t="s">
        <v>1478</v>
      </c>
      <c r="M1353" s="9">
        <v>45961</v>
      </c>
      <c r="N1353" s="62" t="s">
        <v>1478</v>
      </c>
      <c r="O1353" s="8">
        <v>161</v>
      </c>
      <c r="P1353" s="10">
        <v>1.044</v>
      </c>
      <c r="Q1353" s="10" t="s">
        <v>51</v>
      </c>
      <c r="R1353" s="8" t="s">
        <v>51</v>
      </c>
      <c r="S1353" s="8" t="s">
        <v>8</v>
      </c>
      <c r="V1353" s="9"/>
      <c r="Z1353" s="9"/>
      <c r="AC1353" s="11" t="s">
        <v>85</v>
      </c>
      <c r="AD1353" s="11"/>
      <c r="AE1353" s="11" t="s">
        <v>1848</v>
      </c>
      <c r="AF1353" s="11"/>
      <c r="AG1353" s="11"/>
    </row>
    <row r="1354" spans="4:33" ht="25.5" customHeight="1">
      <c r="D1354" s="8">
        <v>1342</v>
      </c>
      <c r="E1354" s="8" t="s">
        <v>41</v>
      </c>
      <c r="F1354" s="11">
        <v>1001821</v>
      </c>
      <c r="G1354" s="11">
        <v>1</v>
      </c>
      <c r="H1354" s="8" t="s">
        <v>1143</v>
      </c>
      <c r="I1354" s="8">
        <v>1130</v>
      </c>
      <c r="J1354" s="8" t="s">
        <v>1645</v>
      </c>
      <c r="K1354" s="9">
        <v>45961</v>
      </c>
      <c r="L1354" s="8" t="s">
        <v>1478</v>
      </c>
      <c r="M1354" s="9">
        <v>45961</v>
      </c>
      <c r="N1354" s="62" t="s">
        <v>1478</v>
      </c>
      <c r="O1354" s="8">
        <v>162</v>
      </c>
      <c r="P1354" s="10">
        <v>0.97199999999999998</v>
      </c>
      <c r="Q1354" s="10" t="s">
        <v>51</v>
      </c>
      <c r="R1354" s="8" t="s">
        <v>51</v>
      </c>
      <c r="S1354" s="8" t="s">
        <v>8</v>
      </c>
      <c r="V1354" s="9"/>
      <c r="Z1354" s="9"/>
      <c r="AC1354" s="11" t="s">
        <v>85</v>
      </c>
      <c r="AD1354" s="11"/>
      <c r="AE1354" s="11" t="s">
        <v>1848</v>
      </c>
      <c r="AF1354" s="11"/>
      <c r="AG1354" s="11"/>
    </row>
    <row r="1355" spans="4:33" ht="25.5" customHeight="1">
      <c r="D1355" s="8">
        <v>1343</v>
      </c>
      <c r="E1355" s="8" t="s">
        <v>41</v>
      </c>
      <c r="F1355" s="11">
        <v>1001822</v>
      </c>
      <c r="G1355" s="11">
        <v>1</v>
      </c>
      <c r="H1355" s="8" t="s">
        <v>1143</v>
      </c>
      <c r="I1355" s="8">
        <v>1130</v>
      </c>
      <c r="J1355" s="8" t="s">
        <v>1645</v>
      </c>
      <c r="K1355" s="9">
        <v>45961</v>
      </c>
      <c r="L1355" s="8" t="s">
        <v>1478</v>
      </c>
      <c r="M1355" s="9">
        <v>45961</v>
      </c>
      <c r="N1355" s="62" t="s">
        <v>1478</v>
      </c>
      <c r="O1355" s="8">
        <v>163</v>
      </c>
      <c r="P1355" s="10">
        <v>0.84099999999999997</v>
      </c>
      <c r="Q1355" s="10" t="s">
        <v>51</v>
      </c>
      <c r="R1355" s="8" t="s">
        <v>51</v>
      </c>
      <c r="S1355" s="8" t="s">
        <v>8</v>
      </c>
      <c r="V1355" s="9"/>
      <c r="Z1355" s="9"/>
      <c r="AC1355" s="11" t="s">
        <v>85</v>
      </c>
      <c r="AD1355" s="11"/>
      <c r="AE1355" s="11" t="s">
        <v>1848</v>
      </c>
      <c r="AF1355" s="11"/>
      <c r="AG1355" s="11"/>
    </row>
    <row r="1356" spans="4:33" ht="25.5" customHeight="1">
      <c r="D1356" s="8">
        <v>1344</v>
      </c>
      <c r="E1356" s="8" t="s">
        <v>41</v>
      </c>
      <c r="F1356" s="11">
        <v>1001823</v>
      </c>
      <c r="G1356" s="11">
        <v>1</v>
      </c>
      <c r="H1356" s="8" t="s">
        <v>222</v>
      </c>
      <c r="I1356" s="8">
        <v>1134</v>
      </c>
      <c r="J1356" s="8" t="s">
        <v>1649</v>
      </c>
      <c r="K1356" s="9">
        <v>45961</v>
      </c>
      <c r="L1356" s="8" t="s">
        <v>1478</v>
      </c>
      <c r="M1356" s="9">
        <v>45961</v>
      </c>
      <c r="N1356" s="62" t="s">
        <v>1478</v>
      </c>
      <c r="O1356" s="8">
        <v>161</v>
      </c>
      <c r="P1356" s="10">
        <v>0.871</v>
      </c>
      <c r="Q1356" s="10" t="s">
        <v>51</v>
      </c>
      <c r="R1356" s="8" t="s">
        <v>51</v>
      </c>
      <c r="S1356" s="8" t="s">
        <v>8</v>
      </c>
      <c r="V1356" s="9"/>
      <c r="Z1356" s="9"/>
      <c r="AC1356" s="11" t="s">
        <v>85</v>
      </c>
      <c r="AD1356" s="11"/>
      <c r="AE1356" s="11" t="s">
        <v>1848</v>
      </c>
      <c r="AF1356" s="11"/>
      <c r="AG1356" s="11"/>
    </row>
    <row r="1357" spans="4:33" ht="25.5" customHeight="1">
      <c r="D1357" s="8">
        <v>1345</v>
      </c>
      <c r="E1357" s="8" t="s">
        <v>41</v>
      </c>
      <c r="F1357" s="11">
        <v>1001824</v>
      </c>
      <c r="G1357" s="11">
        <v>1</v>
      </c>
      <c r="H1357" s="8" t="s">
        <v>222</v>
      </c>
      <c r="I1357" s="8">
        <v>1134</v>
      </c>
      <c r="J1357" s="8" t="s">
        <v>1649</v>
      </c>
      <c r="K1357" s="9">
        <v>45961</v>
      </c>
      <c r="L1357" s="8" t="s">
        <v>1478</v>
      </c>
      <c r="M1357" s="9">
        <v>45961</v>
      </c>
      <c r="N1357" s="62" t="s">
        <v>1478</v>
      </c>
      <c r="O1357" s="8">
        <v>162</v>
      </c>
      <c r="P1357" s="10">
        <v>0.82599999999999996</v>
      </c>
      <c r="Q1357" s="10" t="s">
        <v>50</v>
      </c>
      <c r="R1357" s="8" t="s">
        <v>51</v>
      </c>
      <c r="S1357" s="8" t="s">
        <v>7</v>
      </c>
      <c r="V1357" s="9"/>
      <c r="Z1357" s="9"/>
      <c r="AC1357" s="11" t="s">
        <v>85</v>
      </c>
      <c r="AD1357" s="11"/>
      <c r="AE1357" s="11" t="s">
        <v>1848</v>
      </c>
      <c r="AF1357" s="11"/>
      <c r="AG1357" s="11" t="s">
        <v>1673</v>
      </c>
    </row>
    <row r="1358" spans="4:33" ht="25.5" customHeight="1">
      <c r="D1358" s="8">
        <v>1346</v>
      </c>
      <c r="E1358" s="8" t="s">
        <v>41</v>
      </c>
      <c r="F1358" s="11">
        <v>1001825</v>
      </c>
      <c r="G1358" s="11">
        <v>1</v>
      </c>
      <c r="H1358" s="8" t="s">
        <v>222</v>
      </c>
      <c r="I1358" s="8">
        <v>1134</v>
      </c>
      <c r="J1358" s="8" t="s">
        <v>1649</v>
      </c>
      <c r="K1358" s="9">
        <v>45961</v>
      </c>
      <c r="L1358" s="8" t="s">
        <v>1478</v>
      </c>
      <c r="M1358" s="9">
        <v>45961</v>
      </c>
      <c r="N1358" s="62" t="s">
        <v>1478</v>
      </c>
      <c r="O1358" s="8">
        <v>162</v>
      </c>
      <c r="P1358" s="10">
        <v>0.68</v>
      </c>
      <c r="Q1358" s="10" t="s">
        <v>51</v>
      </c>
      <c r="R1358" s="8" t="s">
        <v>51</v>
      </c>
      <c r="S1358" s="8" t="s">
        <v>8</v>
      </c>
      <c r="V1358" s="9"/>
      <c r="Z1358" s="9"/>
      <c r="AC1358" s="11" t="s">
        <v>85</v>
      </c>
      <c r="AD1358" s="11"/>
      <c r="AE1358" s="11" t="s">
        <v>1848</v>
      </c>
      <c r="AF1358" s="11"/>
      <c r="AG1358" s="11"/>
    </row>
    <row r="1359" spans="4:33" ht="25.5" customHeight="1">
      <c r="D1359" s="8">
        <v>1347</v>
      </c>
      <c r="E1359" s="8" t="s">
        <v>40</v>
      </c>
      <c r="F1359" s="11">
        <v>1001826</v>
      </c>
      <c r="G1359" s="11">
        <v>1</v>
      </c>
      <c r="H1359" s="8" t="s">
        <v>140</v>
      </c>
      <c r="I1359" s="8">
        <v>1131</v>
      </c>
      <c r="J1359" s="8" t="s">
        <v>1646</v>
      </c>
      <c r="K1359" s="9">
        <v>45964</v>
      </c>
      <c r="L1359" s="8" t="s">
        <v>334</v>
      </c>
      <c r="M1359" s="9">
        <v>45964</v>
      </c>
      <c r="N1359" s="62" t="s">
        <v>334</v>
      </c>
      <c r="O1359" s="8">
        <v>935</v>
      </c>
      <c r="P1359" s="10">
        <v>0.47799999999999998</v>
      </c>
      <c r="Q1359" s="10" t="s">
        <v>51</v>
      </c>
      <c r="R1359" s="8" t="s">
        <v>51</v>
      </c>
      <c r="S1359" s="8" t="s">
        <v>8</v>
      </c>
      <c r="V1359" s="9"/>
      <c r="Z1359" s="9"/>
      <c r="AC1359" s="11" t="s">
        <v>85</v>
      </c>
      <c r="AD1359" s="11"/>
      <c r="AE1359" s="11"/>
      <c r="AF1359" s="11"/>
      <c r="AG1359" s="11"/>
    </row>
    <row r="1360" spans="4:33" ht="25.5" customHeight="1">
      <c r="D1360" s="8">
        <v>1348</v>
      </c>
      <c r="E1360" s="8" t="s">
        <v>40</v>
      </c>
      <c r="F1360" s="11">
        <v>1001827</v>
      </c>
      <c r="G1360" s="11">
        <v>1</v>
      </c>
      <c r="H1360" s="8" t="s">
        <v>141</v>
      </c>
      <c r="I1360" s="8">
        <v>1132</v>
      </c>
      <c r="J1360" s="8" t="s">
        <v>1647</v>
      </c>
      <c r="K1360" s="9">
        <v>45964</v>
      </c>
      <c r="L1360" s="8" t="s">
        <v>334</v>
      </c>
      <c r="M1360" s="9">
        <v>45964</v>
      </c>
      <c r="N1360" s="62" t="s">
        <v>334</v>
      </c>
      <c r="O1360" s="8">
        <v>943</v>
      </c>
      <c r="P1360" s="10">
        <v>0.78</v>
      </c>
      <c r="Q1360" s="10" t="s">
        <v>51</v>
      </c>
      <c r="R1360" s="8" t="s">
        <v>51</v>
      </c>
      <c r="S1360" s="8" t="s">
        <v>8</v>
      </c>
      <c r="V1360" s="9"/>
      <c r="Z1360" s="9"/>
      <c r="AC1360" s="11" t="s">
        <v>85</v>
      </c>
      <c r="AD1360" s="11"/>
      <c r="AE1360" s="11"/>
      <c r="AF1360" s="11"/>
      <c r="AG1360" s="11"/>
    </row>
    <row r="1361" spans="4:33" ht="25.5" customHeight="1">
      <c r="D1361" s="8">
        <v>1349</v>
      </c>
      <c r="E1361" s="8" t="s">
        <v>40</v>
      </c>
      <c r="F1361" s="11">
        <v>1001828</v>
      </c>
      <c r="G1361" s="11">
        <v>1</v>
      </c>
      <c r="H1361" s="8" t="s">
        <v>142</v>
      </c>
      <c r="I1361" s="8">
        <v>1133</v>
      </c>
      <c r="J1361" s="8" t="s">
        <v>1648</v>
      </c>
      <c r="K1361" s="9">
        <v>45964</v>
      </c>
      <c r="L1361" s="8" t="s">
        <v>334</v>
      </c>
      <c r="M1361" s="9">
        <v>45964</v>
      </c>
      <c r="N1361" s="62" t="s">
        <v>334</v>
      </c>
      <c r="O1361" s="8">
        <v>918</v>
      </c>
      <c r="P1361" s="10">
        <v>0.97</v>
      </c>
      <c r="Q1361" s="10" t="s">
        <v>51</v>
      </c>
      <c r="R1361" s="8" t="s">
        <v>51</v>
      </c>
      <c r="S1361" s="8" t="s">
        <v>8</v>
      </c>
      <c r="V1361" s="9"/>
      <c r="Z1361" s="9"/>
      <c r="AC1361" s="11" t="s">
        <v>85</v>
      </c>
      <c r="AD1361" s="11"/>
      <c r="AE1361" s="11"/>
      <c r="AF1361" s="11"/>
      <c r="AG1361" s="11"/>
    </row>
    <row r="1362" spans="4:33" ht="25.5" customHeight="1">
      <c r="D1362" s="8">
        <v>1350</v>
      </c>
      <c r="E1362" s="8" t="s">
        <v>40</v>
      </c>
      <c r="F1362" s="11">
        <v>1001829</v>
      </c>
      <c r="G1362" s="11">
        <v>1</v>
      </c>
      <c r="H1362" s="8" t="s">
        <v>1143</v>
      </c>
      <c r="I1362" s="8">
        <v>1130</v>
      </c>
      <c r="J1362" s="8" t="s">
        <v>1645</v>
      </c>
      <c r="K1362" s="9">
        <v>45964</v>
      </c>
      <c r="L1362" s="8" t="s">
        <v>334</v>
      </c>
      <c r="M1362" s="9">
        <v>45964</v>
      </c>
      <c r="N1362" s="62" t="s">
        <v>334</v>
      </c>
      <c r="O1362" s="8">
        <v>930</v>
      </c>
      <c r="P1362" s="10">
        <v>0.39900000000000002</v>
      </c>
      <c r="Q1362" s="10" t="s">
        <v>51</v>
      </c>
      <c r="R1362" s="8" t="s">
        <v>51</v>
      </c>
      <c r="S1362" s="8" t="s">
        <v>8</v>
      </c>
      <c r="V1362" s="9"/>
      <c r="Z1362" s="9"/>
      <c r="AC1362" s="11" t="s">
        <v>85</v>
      </c>
      <c r="AD1362" s="11"/>
      <c r="AE1362" s="11"/>
      <c r="AF1362" s="11"/>
      <c r="AG1362" s="11" t="s">
        <v>1827</v>
      </c>
    </row>
    <row r="1363" spans="4:33" ht="25.5" customHeight="1">
      <c r="D1363" s="8">
        <v>1351</v>
      </c>
      <c r="E1363" s="8" t="s">
        <v>40</v>
      </c>
      <c r="F1363" s="11">
        <v>1001830</v>
      </c>
      <c r="G1363" s="11">
        <v>1</v>
      </c>
      <c r="H1363" s="8" t="s">
        <v>222</v>
      </c>
      <c r="I1363" s="8">
        <v>1134</v>
      </c>
      <c r="J1363" s="8" t="s">
        <v>1649</v>
      </c>
      <c r="K1363" s="9">
        <v>45964</v>
      </c>
      <c r="L1363" s="8" t="s">
        <v>334</v>
      </c>
      <c r="M1363" s="9">
        <v>45964</v>
      </c>
      <c r="N1363" s="62" t="s">
        <v>334</v>
      </c>
      <c r="O1363" s="8">
        <v>922</v>
      </c>
      <c r="P1363" s="10">
        <v>0.36699999999999999</v>
      </c>
      <c r="Q1363" s="10" t="s">
        <v>51</v>
      </c>
      <c r="R1363" s="8" t="s">
        <v>51</v>
      </c>
      <c r="S1363" s="8" t="s">
        <v>8</v>
      </c>
      <c r="V1363" s="9"/>
      <c r="Z1363" s="9"/>
      <c r="AC1363" s="11" t="s">
        <v>85</v>
      </c>
      <c r="AD1363" s="11"/>
      <c r="AE1363" s="11"/>
      <c r="AF1363" s="11"/>
      <c r="AG1363" s="11"/>
    </row>
    <row r="1364" spans="4:33" ht="25.5" customHeight="1">
      <c r="D1364" s="8">
        <v>1352</v>
      </c>
      <c r="E1364" s="8" t="s">
        <v>40</v>
      </c>
      <c r="F1364" s="11">
        <v>1001831</v>
      </c>
      <c r="G1364" s="11">
        <v>1</v>
      </c>
      <c r="H1364" s="8" t="s">
        <v>140</v>
      </c>
      <c r="I1364" s="8">
        <v>1131</v>
      </c>
      <c r="J1364" s="8" t="s">
        <v>1646</v>
      </c>
      <c r="K1364" s="9">
        <v>45966</v>
      </c>
      <c r="L1364" s="8" t="s">
        <v>1478</v>
      </c>
      <c r="M1364" s="9">
        <v>45966</v>
      </c>
      <c r="N1364" s="62" t="s">
        <v>1478</v>
      </c>
      <c r="O1364" s="8">
        <v>932</v>
      </c>
      <c r="P1364" s="10">
        <v>0.50600000000000001</v>
      </c>
      <c r="Q1364" s="10" t="s">
        <v>51</v>
      </c>
      <c r="R1364" s="8" t="s">
        <v>51</v>
      </c>
      <c r="S1364" s="8" t="s">
        <v>8</v>
      </c>
      <c r="V1364" s="9"/>
      <c r="Z1364" s="9"/>
      <c r="AC1364" s="11" t="s">
        <v>85</v>
      </c>
      <c r="AD1364" s="11"/>
      <c r="AE1364" s="11"/>
      <c r="AF1364" s="11"/>
      <c r="AG1364" s="11"/>
    </row>
    <row r="1365" spans="4:33" ht="25.5" customHeight="1">
      <c r="D1365" s="8">
        <v>1353</v>
      </c>
      <c r="E1365" s="8" t="s">
        <v>40</v>
      </c>
      <c r="F1365" s="11">
        <v>1001832</v>
      </c>
      <c r="G1365" s="11">
        <v>1</v>
      </c>
      <c r="H1365" s="8" t="s">
        <v>141</v>
      </c>
      <c r="I1365" s="8">
        <v>1132</v>
      </c>
      <c r="J1365" s="8" t="s">
        <v>1647</v>
      </c>
      <c r="K1365" s="9">
        <v>45966</v>
      </c>
      <c r="L1365" s="8" t="s">
        <v>1478</v>
      </c>
      <c r="M1365" s="9">
        <v>45966</v>
      </c>
      <c r="N1365" s="62" t="s">
        <v>1478</v>
      </c>
      <c r="O1365" s="8">
        <v>944</v>
      </c>
      <c r="P1365" s="10">
        <v>0.71299999999999997</v>
      </c>
      <c r="Q1365" s="10" t="s">
        <v>51</v>
      </c>
      <c r="R1365" s="8" t="s">
        <v>51</v>
      </c>
      <c r="S1365" s="8" t="s">
        <v>8</v>
      </c>
      <c r="V1365" s="9"/>
      <c r="Z1365" s="9"/>
      <c r="AC1365" s="11" t="s">
        <v>85</v>
      </c>
      <c r="AD1365" s="11"/>
      <c r="AE1365" s="11"/>
      <c r="AF1365" s="11"/>
      <c r="AG1365" s="11"/>
    </row>
    <row r="1366" spans="4:33" ht="25.5" customHeight="1">
      <c r="D1366" s="8">
        <v>1354</v>
      </c>
      <c r="E1366" s="8" t="s">
        <v>40</v>
      </c>
      <c r="F1366" s="11">
        <v>1001833</v>
      </c>
      <c r="G1366" s="11">
        <v>1</v>
      </c>
      <c r="H1366" s="8" t="s">
        <v>142</v>
      </c>
      <c r="I1366" s="8">
        <v>1133</v>
      </c>
      <c r="J1366" s="8" t="s">
        <v>1648</v>
      </c>
      <c r="K1366" s="9">
        <v>45966</v>
      </c>
      <c r="L1366" s="8" t="s">
        <v>1478</v>
      </c>
      <c r="M1366" s="9">
        <v>45966</v>
      </c>
      <c r="N1366" s="62" t="s">
        <v>1478</v>
      </c>
      <c r="O1366" s="8">
        <v>923</v>
      </c>
      <c r="P1366" s="10">
        <v>0.499</v>
      </c>
      <c r="Q1366" s="10" t="s">
        <v>51</v>
      </c>
      <c r="R1366" s="8" t="s">
        <v>51</v>
      </c>
      <c r="S1366" s="8" t="s">
        <v>8</v>
      </c>
      <c r="V1366" s="9"/>
      <c r="Z1366" s="9"/>
      <c r="AC1366" s="11" t="s">
        <v>85</v>
      </c>
      <c r="AD1366" s="11"/>
      <c r="AE1366" s="11"/>
      <c r="AF1366" s="11"/>
      <c r="AG1366" s="11"/>
    </row>
    <row r="1367" spans="4:33" ht="25.5" customHeight="1">
      <c r="D1367" s="8">
        <v>1355</v>
      </c>
      <c r="E1367" s="8" t="s">
        <v>40</v>
      </c>
      <c r="F1367" s="11">
        <v>1001834</v>
      </c>
      <c r="G1367" s="11">
        <v>1</v>
      </c>
      <c r="H1367" s="8" t="s">
        <v>222</v>
      </c>
      <c r="I1367" s="8">
        <v>1134</v>
      </c>
      <c r="J1367" s="8" t="s">
        <v>1649</v>
      </c>
      <c r="K1367" s="9">
        <v>45966</v>
      </c>
      <c r="L1367" s="8" t="s">
        <v>1478</v>
      </c>
      <c r="M1367" s="9">
        <v>45966</v>
      </c>
      <c r="N1367" s="62" t="s">
        <v>1478</v>
      </c>
      <c r="O1367" s="8">
        <v>923</v>
      </c>
      <c r="P1367" s="10">
        <v>0.373</v>
      </c>
      <c r="Q1367" s="10" t="s">
        <v>51</v>
      </c>
      <c r="R1367" s="8" t="s">
        <v>51</v>
      </c>
      <c r="S1367" s="8" t="s">
        <v>8</v>
      </c>
      <c r="V1367" s="9"/>
      <c r="Z1367" s="9"/>
      <c r="AC1367" s="11" t="s">
        <v>85</v>
      </c>
      <c r="AD1367" s="11"/>
      <c r="AE1367" s="11"/>
      <c r="AF1367" s="11"/>
      <c r="AG1367" s="11"/>
    </row>
    <row r="1368" spans="4:33" ht="25.5" customHeight="1">
      <c r="D1368" s="8">
        <v>1356</v>
      </c>
      <c r="E1368" s="8" t="s">
        <v>30</v>
      </c>
      <c r="F1368" s="11">
        <v>1001835</v>
      </c>
      <c r="G1368" s="11">
        <v>1</v>
      </c>
      <c r="H1368" s="8" t="s">
        <v>1143</v>
      </c>
      <c r="I1368" s="8">
        <v>1130</v>
      </c>
      <c r="J1368" s="8" t="s">
        <v>1645</v>
      </c>
      <c r="K1368" s="9">
        <v>45966</v>
      </c>
      <c r="L1368" s="8" t="s">
        <v>1478</v>
      </c>
      <c r="M1368" s="9">
        <v>45966</v>
      </c>
      <c r="N1368" s="62" t="s">
        <v>1478</v>
      </c>
      <c r="O1368" s="8">
        <v>618</v>
      </c>
      <c r="P1368" s="10">
        <v>0.42799999999999999</v>
      </c>
      <c r="Q1368" s="10" t="s">
        <v>51</v>
      </c>
      <c r="R1368" s="8" t="s">
        <v>51</v>
      </c>
      <c r="S1368" s="8" t="s">
        <v>8</v>
      </c>
      <c r="V1368" s="9"/>
      <c r="Z1368" s="9"/>
      <c r="AC1368" s="11" t="s">
        <v>85</v>
      </c>
      <c r="AD1368" s="11"/>
      <c r="AE1368" s="11"/>
      <c r="AF1368" s="11"/>
      <c r="AG1368" s="11"/>
    </row>
    <row r="1369" spans="4:33" ht="25.5" customHeight="1">
      <c r="D1369" s="8">
        <v>1357</v>
      </c>
      <c r="E1369" s="8" t="s">
        <v>40</v>
      </c>
      <c r="F1369" s="11">
        <v>1001836</v>
      </c>
      <c r="G1369" s="11">
        <v>1</v>
      </c>
      <c r="H1369" s="8" t="s">
        <v>140</v>
      </c>
      <c r="I1369" s="8">
        <v>1131</v>
      </c>
      <c r="J1369" s="8" t="s">
        <v>1646</v>
      </c>
      <c r="K1369" s="9">
        <v>45968</v>
      </c>
      <c r="L1369" s="8" t="s">
        <v>1478</v>
      </c>
      <c r="M1369" s="9">
        <v>45968</v>
      </c>
      <c r="N1369" s="62" t="s">
        <v>1478</v>
      </c>
      <c r="O1369" s="8">
        <v>932</v>
      </c>
      <c r="P1369" s="10">
        <v>0.495</v>
      </c>
      <c r="Q1369" s="10" t="s">
        <v>51</v>
      </c>
      <c r="R1369" s="8" t="s">
        <v>51</v>
      </c>
      <c r="S1369" s="8" t="s">
        <v>8</v>
      </c>
      <c r="V1369" s="9"/>
      <c r="Z1369" s="9"/>
      <c r="AC1369" s="11" t="s">
        <v>85</v>
      </c>
      <c r="AD1369" s="11"/>
      <c r="AE1369" s="11"/>
      <c r="AF1369" s="11"/>
      <c r="AG1369" s="11"/>
    </row>
    <row r="1370" spans="4:33" ht="25.5" customHeight="1">
      <c r="D1370" s="8">
        <v>1358</v>
      </c>
      <c r="E1370" s="8" t="s">
        <v>40</v>
      </c>
      <c r="F1370" s="11">
        <v>1001837</v>
      </c>
      <c r="G1370" s="11">
        <v>1</v>
      </c>
      <c r="H1370" s="8" t="s">
        <v>141</v>
      </c>
      <c r="I1370" s="8">
        <v>1132</v>
      </c>
      <c r="J1370" s="8" t="s">
        <v>1647</v>
      </c>
      <c r="K1370" s="9">
        <v>45968</v>
      </c>
      <c r="L1370" s="8" t="s">
        <v>1478</v>
      </c>
      <c r="M1370" s="9">
        <v>45968</v>
      </c>
      <c r="N1370" s="62" t="s">
        <v>1478</v>
      </c>
      <c r="O1370" s="8">
        <v>944</v>
      </c>
      <c r="P1370" s="10">
        <v>0.59199999999999997</v>
      </c>
      <c r="Q1370" s="10" t="s">
        <v>51</v>
      </c>
      <c r="R1370" s="8" t="s">
        <v>51</v>
      </c>
      <c r="S1370" s="8" t="s">
        <v>8</v>
      </c>
      <c r="V1370" s="9"/>
      <c r="Z1370" s="9"/>
      <c r="AC1370" s="11" t="s">
        <v>85</v>
      </c>
      <c r="AD1370" s="11"/>
      <c r="AE1370" s="11"/>
      <c r="AF1370" s="11"/>
      <c r="AG1370" s="11"/>
    </row>
    <row r="1371" spans="4:33" ht="25.5" customHeight="1">
      <c r="D1371" s="8">
        <v>1359</v>
      </c>
      <c r="E1371" s="8" t="s">
        <v>40</v>
      </c>
      <c r="F1371" s="11">
        <v>1001838</v>
      </c>
      <c r="G1371" s="11">
        <v>1</v>
      </c>
      <c r="H1371" s="8" t="s">
        <v>142</v>
      </c>
      <c r="I1371" s="8">
        <v>1133</v>
      </c>
      <c r="J1371" s="8" t="s">
        <v>1648</v>
      </c>
      <c r="K1371" s="9">
        <v>45968</v>
      </c>
      <c r="L1371" s="8" t="s">
        <v>1478</v>
      </c>
      <c r="M1371" s="9">
        <v>45968</v>
      </c>
      <c r="N1371" s="62" t="s">
        <v>1478</v>
      </c>
      <c r="O1371" s="8">
        <v>924</v>
      </c>
      <c r="P1371" s="10">
        <v>0.443</v>
      </c>
      <c r="Q1371" s="10" t="s">
        <v>51</v>
      </c>
      <c r="R1371" s="8" t="s">
        <v>51</v>
      </c>
      <c r="S1371" s="8" t="s">
        <v>8</v>
      </c>
      <c r="V1371" s="9"/>
      <c r="Z1371" s="9"/>
      <c r="AC1371" s="11" t="s">
        <v>85</v>
      </c>
      <c r="AD1371" s="11"/>
      <c r="AE1371" s="11"/>
      <c r="AF1371" s="11"/>
      <c r="AG1371" s="11"/>
    </row>
    <row r="1372" spans="4:33" ht="25.5" customHeight="1">
      <c r="D1372" s="8">
        <v>1360</v>
      </c>
      <c r="E1372" s="8" t="s">
        <v>40</v>
      </c>
      <c r="F1372" s="11">
        <v>1001839</v>
      </c>
      <c r="G1372" s="11">
        <v>1</v>
      </c>
      <c r="H1372" s="8" t="s">
        <v>1143</v>
      </c>
      <c r="I1372" s="8">
        <v>1135</v>
      </c>
      <c r="J1372" s="8" t="s">
        <v>1650</v>
      </c>
      <c r="K1372" s="9">
        <v>45968</v>
      </c>
      <c r="L1372" s="8" t="s">
        <v>1478</v>
      </c>
      <c r="M1372" s="9">
        <v>45968</v>
      </c>
      <c r="N1372" s="62" t="s">
        <v>1478</v>
      </c>
      <c r="O1372" s="8">
        <v>923</v>
      </c>
      <c r="P1372" s="10">
        <v>0.42299999999999999</v>
      </c>
      <c r="Q1372" s="10" t="s">
        <v>51</v>
      </c>
      <c r="R1372" s="8" t="s">
        <v>51</v>
      </c>
      <c r="S1372" s="8" t="s">
        <v>8</v>
      </c>
      <c r="V1372" s="9"/>
      <c r="Z1372" s="9"/>
      <c r="AC1372" s="11" t="s">
        <v>85</v>
      </c>
      <c r="AD1372" s="11"/>
      <c r="AE1372" s="11"/>
      <c r="AF1372" s="11"/>
      <c r="AG1372" s="11"/>
    </row>
    <row r="1373" spans="4:33" ht="25.5" customHeight="1">
      <c r="D1373" s="8">
        <v>1361</v>
      </c>
      <c r="E1373" s="8" t="s">
        <v>40</v>
      </c>
      <c r="F1373" s="11">
        <v>1001840</v>
      </c>
      <c r="G1373" s="11">
        <v>1</v>
      </c>
      <c r="H1373" s="8" t="s">
        <v>222</v>
      </c>
      <c r="I1373" s="8">
        <v>1134</v>
      </c>
      <c r="J1373" s="8" t="s">
        <v>1649</v>
      </c>
      <c r="K1373" s="9">
        <v>45968</v>
      </c>
      <c r="L1373" s="8" t="s">
        <v>1478</v>
      </c>
      <c r="M1373" s="9">
        <v>45968</v>
      </c>
      <c r="N1373" s="62" t="s">
        <v>1478</v>
      </c>
      <c r="O1373" s="8">
        <v>925</v>
      </c>
      <c r="P1373" s="10">
        <v>0.36399999999999999</v>
      </c>
      <c r="Q1373" s="10" t="s">
        <v>51</v>
      </c>
      <c r="R1373" s="8" t="s">
        <v>51</v>
      </c>
      <c r="S1373" s="8" t="s">
        <v>8</v>
      </c>
      <c r="V1373" s="9"/>
      <c r="Z1373" s="9"/>
      <c r="AC1373" s="11" t="s">
        <v>85</v>
      </c>
      <c r="AD1373" s="11"/>
      <c r="AE1373" s="11"/>
      <c r="AF1373" s="11"/>
      <c r="AG1373" s="11"/>
    </row>
    <row r="1374" spans="4:33" ht="25.5" customHeight="1">
      <c r="D1374" s="8">
        <v>1362</v>
      </c>
      <c r="E1374" s="8" t="s">
        <v>40</v>
      </c>
      <c r="F1374" s="11">
        <v>1001841</v>
      </c>
      <c r="G1374" s="11">
        <v>1</v>
      </c>
      <c r="H1374" s="8" t="s">
        <v>140</v>
      </c>
      <c r="I1374" s="8">
        <v>1131</v>
      </c>
      <c r="J1374" s="8" t="s">
        <v>1646</v>
      </c>
      <c r="K1374" s="9">
        <v>45971</v>
      </c>
      <c r="L1374" s="8" t="s">
        <v>1478</v>
      </c>
      <c r="M1374" s="9">
        <v>45971</v>
      </c>
      <c r="N1374" s="62" t="s">
        <v>1478</v>
      </c>
      <c r="O1374" s="8">
        <v>932</v>
      </c>
      <c r="P1374" s="10">
        <v>0.52100000000000002</v>
      </c>
      <c r="Q1374" s="10" t="s">
        <v>51</v>
      </c>
      <c r="R1374" s="8" t="s">
        <v>51</v>
      </c>
      <c r="S1374" s="8" t="s">
        <v>8</v>
      </c>
      <c r="V1374" s="9"/>
      <c r="Z1374" s="9"/>
      <c r="AC1374" s="11" t="s">
        <v>85</v>
      </c>
      <c r="AD1374" s="11"/>
      <c r="AE1374" s="11"/>
      <c r="AF1374" s="11"/>
      <c r="AG1374" s="11"/>
    </row>
    <row r="1375" spans="4:33" ht="25.5" customHeight="1">
      <c r="D1375" s="8">
        <v>1363</v>
      </c>
      <c r="E1375" s="8" t="s">
        <v>40</v>
      </c>
      <c r="F1375" s="11">
        <v>1001842</v>
      </c>
      <c r="G1375" s="11">
        <v>1</v>
      </c>
      <c r="H1375" s="8" t="s">
        <v>141</v>
      </c>
      <c r="I1375" s="8">
        <v>1132</v>
      </c>
      <c r="J1375" s="8" t="s">
        <v>1647</v>
      </c>
      <c r="K1375" s="9">
        <v>45971</v>
      </c>
      <c r="L1375" s="8" t="s">
        <v>1478</v>
      </c>
      <c r="M1375" s="9">
        <v>45971</v>
      </c>
      <c r="N1375" s="62" t="s">
        <v>1478</v>
      </c>
      <c r="O1375" s="8">
        <v>942</v>
      </c>
      <c r="P1375" s="10">
        <v>0.56999999999999995</v>
      </c>
      <c r="Q1375" s="10" t="s">
        <v>51</v>
      </c>
      <c r="R1375" s="8" t="s">
        <v>51</v>
      </c>
      <c r="S1375" s="8" t="s">
        <v>8</v>
      </c>
      <c r="V1375" s="9"/>
      <c r="Z1375" s="9"/>
      <c r="AC1375" s="11" t="s">
        <v>85</v>
      </c>
      <c r="AD1375" s="11"/>
      <c r="AE1375" s="11"/>
      <c r="AF1375" s="11"/>
      <c r="AG1375" s="11"/>
    </row>
    <row r="1376" spans="4:33" ht="25.5" customHeight="1">
      <c r="D1376" s="8">
        <v>1364</v>
      </c>
      <c r="E1376" s="8" t="s">
        <v>40</v>
      </c>
      <c r="F1376" s="11">
        <v>1001843</v>
      </c>
      <c r="G1376" s="11">
        <v>1</v>
      </c>
      <c r="H1376" s="8" t="s">
        <v>142</v>
      </c>
      <c r="I1376" s="8">
        <v>1133</v>
      </c>
      <c r="J1376" s="8" t="s">
        <v>1648</v>
      </c>
      <c r="K1376" s="9">
        <v>45971</v>
      </c>
      <c r="L1376" s="8" t="s">
        <v>1478</v>
      </c>
      <c r="M1376" s="9">
        <v>45971</v>
      </c>
      <c r="N1376" s="62" t="s">
        <v>1478</v>
      </c>
      <c r="O1376" s="8">
        <v>922</v>
      </c>
      <c r="P1376" s="10">
        <v>0.44</v>
      </c>
      <c r="Q1376" s="10" t="s">
        <v>51</v>
      </c>
      <c r="R1376" s="8" t="s">
        <v>51</v>
      </c>
      <c r="S1376" s="8" t="s">
        <v>8</v>
      </c>
      <c r="V1376" s="9"/>
      <c r="Z1376" s="9"/>
      <c r="AC1376" s="11" t="s">
        <v>85</v>
      </c>
      <c r="AD1376" s="11"/>
      <c r="AE1376" s="11"/>
      <c r="AF1376" s="11"/>
      <c r="AG1376" s="11"/>
    </row>
    <row r="1377" spans="4:33" ht="25.5" customHeight="1">
      <c r="D1377" s="8">
        <v>1365</v>
      </c>
      <c r="E1377" s="8" t="s">
        <v>40</v>
      </c>
      <c r="F1377" s="11">
        <v>1001844</v>
      </c>
      <c r="G1377" s="11">
        <v>1</v>
      </c>
      <c r="H1377" s="8" t="s">
        <v>1143</v>
      </c>
      <c r="I1377" s="8">
        <v>1135</v>
      </c>
      <c r="J1377" s="8" t="s">
        <v>1650</v>
      </c>
      <c r="K1377" s="9">
        <v>45971</v>
      </c>
      <c r="L1377" s="8" t="s">
        <v>1478</v>
      </c>
      <c r="M1377" s="9">
        <v>45971</v>
      </c>
      <c r="N1377" s="62" t="s">
        <v>1478</v>
      </c>
      <c r="O1377" s="8">
        <v>924</v>
      </c>
      <c r="P1377" s="10">
        <v>0.42699999999999999</v>
      </c>
      <c r="Q1377" s="10" t="s">
        <v>51</v>
      </c>
      <c r="R1377" s="8" t="s">
        <v>51</v>
      </c>
      <c r="S1377" s="8" t="s">
        <v>8</v>
      </c>
      <c r="V1377" s="9"/>
      <c r="Z1377" s="9"/>
      <c r="AC1377" s="11" t="s">
        <v>85</v>
      </c>
      <c r="AD1377" s="11"/>
      <c r="AE1377" s="11"/>
      <c r="AF1377" s="11"/>
      <c r="AG1377" s="11"/>
    </row>
    <row r="1378" spans="4:33" ht="25.5" customHeight="1">
      <c r="D1378" s="8">
        <v>1366</v>
      </c>
      <c r="E1378" s="8" t="s">
        <v>40</v>
      </c>
      <c r="F1378" s="11">
        <v>1001845</v>
      </c>
      <c r="G1378" s="11">
        <v>1</v>
      </c>
      <c r="H1378" s="8" t="s">
        <v>222</v>
      </c>
      <c r="I1378" s="8">
        <v>1134</v>
      </c>
      <c r="J1378" s="8" t="s">
        <v>1649</v>
      </c>
      <c r="K1378" s="9">
        <v>45971</v>
      </c>
      <c r="L1378" s="8" t="s">
        <v>1478</v>
      </c>
      <c r="M1378" s="9">
        <v>45971</v>
      </c>
      <c r="N1378" s="62" t="s">
        <v>1478</v>
      </c>
      <c r="O1378" s="8">
        <v>928</v>
      </c>
      <c r="P1378" s="10">
        <v>0.377</v>
      </c>
      <c r="Q1378" s="10" t="s">
        <v>51</v>
      </c>
      <c r="R1378" s="8" t="s">
        <v>51</v>
      </c>
      <c r="S1378" s="8" t="s">
        <v>8</v>
      </c>
      <c r="V1378" s="9"/>
      <c r="Z1378" s="9"/>
      <c r="AC1378" s="11" t="s">
        <v>85</v>
      </c>
      <c r="AD1378" s="11"/>
      <c r="AE1378" s="11"/>
      <c r="AF1378" s="11"/>
      <c r="AG1378" s="11"/>
    </row>
    <row r="1379" spans="4:33" ht="25.5" customHeight="1">
      <c r="D1379" s="8">
        <v>1367</v>
      </c>
      <c r="E1379" s="8" t="s">
        <v>40</v>
      </c>
      <c r="F1379" s="11">
        <v>1001846</v>
      </c>
      <c r="G1379" s="11">
        <v>1</v>
      </c>
      <c r="H1379" s="8" t="s">
        <v>140</v>
      </c>
      <c r="I1379" s="8">
        <v>1131</v>
      </c>
      <c r="J1379" s="8" t="s">
        <v>1646</v>
      </c>
      <c r="K1379" s="9">
        <v>45973</v>
      </c>
      <c r="L1379" s="8" t="s">
        <v>1478</v>
      </c>
      <c r="M1379" s="9">
        <v>45973</v>
      </c>
      <c r="N1379" s="62" t="s">
        <v>1478</v>
      </c>
      <c r="O1379" s="8">
        <v>936</v>
      </c>
      <c r="P1379" s="10">
        <v>0.56899999999999995</v>
      </c>
      <c r="Q1379" s="10" t="s">
        <v>51</v>
      </c>
      <c r="R1379" s="8" t="s">
        <v>51</v>
      </c>
      <c r="S1379" s="8" t="s">
        <v>8</v>
      </c>
      <c r="V1379" s="9"/>
      <c r="Z1379" s="9"/>
      <c r="AC1379" s="11" t="s">
        <v>85</v>
      </c>
      <c r="AD1379" s="11"/>
      <c r="AE1379" s="11"/>
      <c r="AF1379" s="11"/>
      <c r="AG1379" s="11"/>
    </row>
    <row r="1380" spans="4:33" ht="25.5" customHeight="1">
      <c r="D1380" s="8">
        <v>1368</v>
      </c>
      <c r="E1380" s="8" t="s">
        <v>40</v>
      </c>
      <c r="F1380" s="11">
        <v>1001847</v>
      </c>
      <c r="G1380" s="11">
        <v>1</v>
      </c>
      <c r="H1380" s="8" t="s">
        <v>141</v>
      </c>
      <c r="I1380" s="8">
        <v>1132</v>
      </c>
      <c r="J1380" s="8" t="s">
        <v>1647</v>
      </c>
      <c r="K1380" s="9">
        <v>45973</v>
      </c>
      <c r="L1380" s="8" t="s">
        <v>1478</v>
      </c>
      <c r="M1380" s="9">
        <v>45973</v>
      </c>
      <c r="N1380" s="62" t="s">
        <v>1478</v>
      </c>
      <c r="O1380" s="8">
        <v>943</v>
      </c>
      <c r="P1380" s="10">
        <v>0.73599999999999999</v>
      </c>
      <c r="Q1380" s="10" t="s">
        <v>51</v>
      </c>
      <c r="R1380" s="8" t="s">
        <v>51</v>
      </c>
      <c r="S1380" s="8" t="s">
        <v>8</v>
      </c>
      <c r="V1380" s="9"/>
      <c r="Z1380" s="9"/>
      <c r="AC1380" s="11" t="s">
        <v>85</v>
      </c>
      <c r="AD1380" s="11"/>
      <c r="AE1380" s="11"/>
      <c r="AF1380" s="11"/>
      <c r="AG1380" s="11"/>
    </row>
    <row r="1381" spans="4:33" ht="25.5" customHeight="1">
      <c r="D1381" s="8">
        <v>1369</v>
      </c>
      <c r="E1381" s="8" t="s">
        <v>40</v>
      </c>
      <c r="F1381" s="11">
        <v>1001848</v>
      </c>
      <c r="G1381" s="11">
        <v>1</v>
      </c>
      <c r="H1381" s="8" t="s">
        <v>142</v>
      </c>
      <c r="I1381" s="8">
        <v>1133</v>
      </c>
      <c r="J1381" s="8" t="s">
        <v>1648</v>
      </c>
      <c r="K1381" s="9">
        <v>45973</v>
      </c>
      <c r="L1381" s="8" t="s">
        <v>1478</v>
      </c>
      <c r="M1381" s="9">
        <v>45973</v>
      </c>
      <c r="N1381" s="62" t="s">
        <v>1478</v>
      </c>
      <c r="O1381" s="8">
        <v>925</v>
      </c>
      <c r="P1381" s="10">
        <v>0.52400000000000002</v>
      </c>
      <c r="Q1381" s="10" t="s">
        <v>51</v>
      </c>
      <c r="R1381" s="8" t="s">
        <v>51</v>
      </c>
      <c r="S1381" s="8" t="s">
        <v>8</v>
      </c>
      <c r="V1381" s="9"/>
      <c r="Z1381" s="9"/>
      <c r="AC1381" s="11" t="s">
        <v>85</v>
      </c>
      <c r="AD1381" s="11"/>
      <c r="AE1381" s="11"/>
      <c r="AF1381" s="11"/>
      <c r="AG1381" s="11"/>
    </row>
    <row r="1382" spans="4:33" ht="25.5" customHeight="1">
      <c r="D1382" s="8">
        <v>1370</v>
      </c>
      <c r="E1382" s="8" t="s">
        <v>40</v>
      </c>
      <c r="F1382" s="11">
        <v>1001849</v>
      </c>
      <c r="G1382" s="11">
        <v>1</v>
      </c>
      <c r="H1382" s="8" t="s">
        <v>1143</v>
      </c>
      <c r="I1382" s="8">
        <v>1135</v>
      </c>
      <c r="J1382" s="8" t="s">
        <v>1650</v>
      </c>
      <c r="K1382" s="9">
        <v>45973</v>
      </c>
      <c r="L1382" s="8" t="s">
        <v>1478</v>
      </c>
      <c r="M1382" s="9">
        <v>45973</v>
      </c>
      <c r="N1382" s="62" t="s">
        <v>1478</v>
      </c>
      <c r="O1382" s="8">
        <v>924</v>
      </c>
      <c r="P1382" s="10">
        <v>0.77</v>
      </c>
      <c r="Q1382" s="10" t="s">
        <v>51</v>
      </c>
      <c r="R1382" s="8" t="s">
        <v>51</v>
      </c>
      <c r="S1382" s="8" t="s">
        <v>8</v>
      </c>
      <c r="V1382" s="9"/>
      <c r="Z1382" s="9"/>
      <c r="AC1382" s="11" t="s">
        <v>85</v>
      </c>
      <c r="AD1382" s="11"/>
      <c r="AE1382" s="11"/>
      <c r="AF1382" s="11"/>
      <c r="AG1382" s="11"/>
    </row>
    <row r="1383" spans="4:33" ht="25.5" customHeight="1">
      <c r="D1383" s="8">
        <v>1371</v>
      </c>
      <c r="E1383" s="8" t="s">
        <v>40</v>
      </c>
      <c r="F1383" s="11">
        <v>1001850</v>
      </c>
      <c r="G1383" s="11">
        <v>1</v>
      </c>
      <c r="H1383" s="8" t="s">
        <v>222</v>
      </c>
      <c r="I1383" s="8">
        <v>1134</v>
      </c>
      <c r="J1383" s="8" t="s">
        <v>1649</v>
      </c>
      <c r="K1383" s="9">
        <v>45973</v>
      </c>
      <c r="L1383" s="8" t="s">
        <v>1478</v>
      </c>
      <c r="M1383" s="9">
        <v>45973</v>
      </c>
      <c r="N1383" s="62" t="s">
        <v>1478</v>
      </c>
      <c r="O1383" s="8">
        <v>932</v>
      </c>
      <c r="P1383" s="10">
        <v>0.72099999999999997</v>
      </c>
      <c r="Q1383" s="10" t="s">
        <v>51</v>
      </c>
      <c r="R1383" s="8" t="s">
        <v>51</v>
      </c>
      <c r="S1383" s="8" t="s">
        <v>8</v>
      </c>
      <c r="V1383" s="9"/>
      <c r="Z1383" s="9"/>
      <c r="AC1383" s="11" t="s">
        <v>85</v>
      </c>
      <c r="AD1383" s="11"/>
      <c r="AE1383" s="11"/>
      <c r="AF1383" s="11"/>
      <c r="AG1383" s="11"/>
    </row>
    <row r="1384" spans="4:33" ht="25.5" customHeight="1">
      <c r="D1384" s="8">
        <v>1372</v>
      </c>
      <c r="E1384" s="8" t="s">
        <v>30</v>
      </c>
      <c r="F1384" s="11">
        <v>1001851</v>
      </c>
      <c r="G1384" s="11">
        <v>1</v>
      </c>
      <c r="H1384" s="8" t="s">
        <v>141</v>
      </c>
      <c r="I1384" s="8">
        <v>1132</v>
      </c>
      <c r="J1384" s="8" t="s">
        <v>1647</v>
      </c>
      <c r="K1384" s="9">
        <v>45974</v>
      </c>
      <c r="L1384" s="8" t="s">
        <v>1478</v>
      </c>
      <c r="M1384" s="9">
        <v>45974</v>
      </c>
      <c r="N1384" s="62" t="s">
        <v>1478</v>
      </c>
      <c r="O1384" s="8">
        <v>625</v>
      </c>
      <c r="P1384" s="10">
        <v>0.95799999999999996</v>
      </c>
      <c r="Q1384" s="10" t="s">
        <v>51</v>
      </c>
      <c r="R1384" s="8" t="s">
        <v>51</v>
      </c>
      <c r="S1384" s="8" t="s">
        <v>8</v>
      </c>
      <c r="V1384" s="9"/>
      <c r="Z1384" s="9"/>
      <c r="AC1384" s="11" t="s">
        <v>85</v>
      </c>
      <c r="AD1384" s="11"/>
      <c r="AE1384" s="11"/>
      <c r="AF1384" s="11"/>
      <c r="AG1384" s="11"/>
    </row>
    <row r="1385" spans="4:33" ht="25.5" customHeight="1">
      <c r="D1385" s="8">
        <v>1373</v>
      </c>
      <c r="E1385" s="8" t="s">
        <v>40</v>
      </c>
      <c r="F1385" s="11">
        <v>1001852</v>
      </c>
      <c r="G1385" s="11">
        <v>1</v>
      </c>
      <c r="H1385" s="8" t="s">
        <v>140</v>
      </c>
      <c r="I1385" s="8">
        <v>1131</v>
      </c>
      <c r="J1385" s="8" t="s">
        <v>1646</v>
      </c>
      <c r="K1385" s="9">
        <v>45975</v>
      </c>
      <c r="L1385" s="8" t="s">
        <v>1478</v>
      </c>
      <c r="M1385" s="9">
        <v>45975</v>
      </c>
      <c r="N1385" s="62" t="s">
        <v>1478</v>
      </c>
      <c r="O1385" s="8">
        <v>938</v>
      </c>
      <c r="P1385" s="10">
        <v>0.61499999999999999</v>
      </c>
      <c r="Q1385" s="10" t="s">
        <v>51</v>
      </c>
      <c r="R1385" s="8" t="s">
        <v>51</v>
      </c>
      <c r="S1385" s="8" t="s">
        <v>8</v>
      </c>
      <c r="V1385" s="9"/>
      <c r="Z1385" s="9"/>
      <c r="AC1385" s="11" t="s">
        <v>85</v>
      </c>
      <c r="AD1385" s="11"/>
      <c r="AE1385" s="11"/>
      <c r="AF1385" s="11"/>
      <c r="AG1385" s="11"/>
    </row>
    <row r="1386" spans="4:33" ht="25.5" customHeight="1">
      <c r="D1386" s="8">
        <v>1374</v>
      </c>
      <c r="E1386" s="8" t="s">
        <v>40</v>
      </c>
      <c r="F1386" s="11">
        <v>1001853</v>
      </c>
      <c r="G1386" s="11">
        <v>1</v>
      </c>
      <c r="H1386" s="8" t="s">
        <v>142</v>
      </c>
      <c r="I1386" s="8">
        <v>1133</v>
      </c>
      <c r="J1386" s="8" t="s">
        <v>1648</v>
      </c>
      <c r="K1386" s="9">
        <v>45975</v>
      </c>
      <c r="L1386" s="8" t="s">
        <v>1478</v>
      </c>
      <c r="M1386" s="9">
        <v>45975</v>
      </c>
      <c r="N1386" s="62" t="s">
        <v>1478</v>
      </c>
      <c r="O1386" s="8">
        <v>926</v>
      </c>
      <c r="P1386" s="10">
        <v>0.50900000000000001</v>
      </c>
      <c r="Q1386" s="10" t="s">
        <v>51</v>
      </c>
      <c r="R1386" s="8" t="s">
        <v>51</v>
      </c>
      <c r="S1386" s="8" t="s">
        <v>8</v>
      </c>
      <c r="V1386" s="9"/>
      <c r="Z1386" s="9"/>
      <c r="AC1386" s="11" t="s">
        <v>85</v>
      </c>
      <c r="AD1386" s="11"/>
      <c r="AE1386" s="11"/>
      <c r="AF1386" s="11"/>
      <c r="AG1386" s="11"/>
    </row>
    <row r="1387" spans="4:33" ht="25.5" customHeight="1">
      <c r="D1387" s="8">
        <v>1375</v>
      </c>
      <c r="E1387" s="8" t="s">
        <v>40</v>
      </c>
      <c r="F1387" s="11">
        <v>1001854</v>
      </c>
      <c r="G1387" s="11">
        <v>1</v>
      </c>
      <c r="H1387" s="8" t="s">
        <v>1143</v>
      </c>
      <c r="I1387" s="8">
        <v>1135</v>
      </c>
      <c r="J1387" s="8" t="s">
        <v>1650</v>
      </c>
      <c r="K1387" s="9">
        <v>45975</v>
      </c>
      <c r="L1387" s="8" t="s">
        <v>1478</v>
      </c>
      <c r="M1387" s="9">
        <v>45975</v>
      </c>
      <c r="N1387" s="62" t="s">
        <v>1478</v>
      </c>
      <c r="O1387" s="8">
        <v>925</v>
      </c>
      <c r="P1387" s="10">
        <v>1.649</v>
      </c>
      <c r="Q1387" s="10" t="s">
        <v>51</v>
      </c>
      <c r="R1387" s="8" t="s">
        <v>51</v>
      </c>
      <c r="S1387" s="8" t="s">
        <v>8</v>
      </c>
      <c r="V1387" s="9"/>
      <c r="Z1387" s="9"/>
      <c r="AC1387" s="11" t="s">
        <v>85</v>
      </c>
      <c r="AD1387" s="11"/>
      <c r="AE1387" s="11"/>
      <c r="AF1387" s="11"/>
      <c r="AG1387" s="11"/>
    </row>
    <row r="1388" spans="4:33" ht="25.5" customHeight="1">
      <c r="D1388" s="8">
        <v>1376</v>
      </c>
      <c r="E1388" s="8" t="s">
        <v>40</v>
      </c>
      <c r="F1388" s="11">
        <v>1001855</v>
      </c>
      <c r="G1388" s="11">
        <v>1</v>
      </c>
      <c r="H1388" s="8" t="s">
        <v>222</v>
      </c>
      <c r="I1388" s="8">
        <v>1134</v>
      </c>
      <c r="J1388" s="8" t="s">
        <v>1649</v>
      </c>
      <c r="K1388" s="9">
        <v>45975</v>
      </c>
      <c r="L1388" s="8" t="s">
        <v>1478</v>
      </c>
      <c r="M1388" s="9">
        <v>45975</v>
      </c>
      <c r="N1388" s="62" t="s">
        <v>1478</v>
      </c>
      <c r="O1388" s="8">
        <v>932</v>
      </c>
      <c r="P1388" s="10">
        <v>0.91500000000000004</v>
      </c>
      <c r="Q1388" s="10" t="s">
        <v>51</v>
      </c>
      <c r="R1388" s="8" t="s">
        <v>51</v>
      </c>
      <c r="S1388" s="8" t="s">
        <v>8</v>
      </c>
      <c r="V1388" s="9"/>
      <c r="Z1388" s="9"/>
      <c r="AC1388" s="11" t="s">
        <v>85</v>
      </c>
      <c r="AD1388" s="11"/>
      <c r="AE1388" s="11"/>
      <c r="AF1388" s="11"/>
      <c r="AG1388" s="11"/>
    </row>
    <row r="1389" spans="4:33" ht="25.5" customHeight="1">
      <c r="D1389" s="8">
        <v>1377</v>
      </c>
      <c r="E1389" s="8" t="s">
        <v>30</v>
      </c>
      <c r="F1389" s="11">
        <v>1001856</v>
      </c>
      <c r="G1389" s="11">
        <v>1</v>
      </c>
      <c r="H1389" s="8" t="s">
        <v>141</v>
      </c>
      <c r="I1389" s="8">
        <v>1136</v>
      </c>
      <c r="J1389" s="8" t="s">
        <v>1651</v>
      </c>
      <c r="K1389" s="9">
        <v>45975</v>
      </c>
      <c r="L1389" s="8" t="s">
        <v>1478</v>
      </c>
      <c r="M1389" s="9">
        <v>45975</v>
      </c>
      <c r="N1389" s="62" t="s">
        <v>1478</v>
      </c>
      <c r="O1389" s="8">
        <v>618</v>
      </c>
      <c r="P1389" s="10">
        <v>1.51</v>
      </c>
      <c r="Q1389" s="10" t="s">
        <v>51</v>
      </c>
      <c r="R1389" s="8" t="s">
        <v>51</v>
      </c>
      <c r="S1389" s="8" t="s">
        <v>8</v>
      </c>
      <c r="V1389" s="9"/>
      <c r="Z1389" s="9"/>
      <c r="AC1389" s="11" t="s">
        <v>85</v>
      </c>
      <c r="AD1389" s="11"/>
      <c r="AE1389" s="11"/>
      <c r="AF1389" s="11"/>
      <c r="AG1389" s="11"/>
    </row>
    <row r="1390" spans="4:33" ht="25.5" customHeight="1">
      <c r="D1390" s="8">
        <v>1378</v>
      </c>
      <c r="E1390" s="8" t="s">
        <v>40</v>
      </c>
      <c r="F1390" s="11">
        <v>1001857</v>
      </c>
      <c r="G1390" s="11">
        <v>1</v>
      </c>
      <c r="H1390" s="8" t="s">
        <v>140</v>
      </c>
      <c r="I1390" s="8">
        <v>1137</v>
      </c>
      <c r="J1390" s="8" t="s">
        <v>1652</v>
      </c>
      <c r="K1390" s="9">
        <v>45977</v>
      </c>
      <c r="L1390" s="8" t="s">
        <v>1478</v>
      </c>
      <c r="M1390" s="9">
        <v>45977</v>
      </c>
      <c r="N1390" s="62" t="s">
        <v>1478</v>
      </c>
      <c r="O1390" s="8">
        <v>933</v>
      </c>
      <c r="P1390" s="10">
        <v>0.81799999999999995</v>
      </c>
      <c r="Q1390" s="10" t="s">
        <v>51</v>
      </c>
      <c r="R1390" s="8" t="s">
        <v>51</v>
      </c>
      <c r="S1390" s="8" t="s">
        <v>8</v>
      </c>
      <c r="V1390" s="9"/>
      <c r="Z1390" s="9"/>
      <c r="AC1390" s="11" t="s">
        <v>85</v>
      </c>
      <c r="AD1390" s="11"/>
      <c r="AE1390" s="11"/>
      <c r="AF1390" s="11"/>
      <c r="AG1390" s="11" t="s">
        <v>1776</v>
      </c>
    </row>
    <row r="1391" spans="4:33" ht="25.5" customHeight="1">
      <c r="D1391" s="8">
        <v>1379</v>
      </c>
      <c r="E1391" s="8" t="s">
        <v>40</v>
      </c>
      <c r="F1391" s="11">
        <v>1001858</v>
      </c>
      <c r="G1391" s="11">
        <v>1</v>
      </c>
      <c r="H1391" s="8" t="s">
        <v>141</v>
      </c>
      <c r="I1391" s="8">
        <v>1136</v>
      </c>
      <c r="J1391" s="8" t="s">
        <v>1651</v>
      </c>
      <c r="K1391" s="9">
        <v>45977</v>
      </c>
      <c r="L1391" s="8" t="s">
        <v>1478</v>
      </c>
      <c r="M1391" s="9">
        <v>45977</v>
      </c>
      <c r="N1391" s="62" t="s">
        <v>1478</v>
      </c>
      <c r="O1391" s="8">
        <v>926</v>
      </c>
      <c r="P1391" s="10">
        <v>0.78300000000000003</v>
      </c>
      <c r="Q1391" s="10" t="s">
        <v>51</v>
      </c>
      <c r="R1391" s="8" t="s">
        <v>51</v>
      </c>
      <c r="S1391" s="8" t="s">
        <v>8</v>
      </c>
      <c r="V1391" s="9"/>
      <c r="Z1391" s="9"/>
      <c r="AC1391" s="11" t="s">
        <v>85</v>
      </c>
      <c r="AD1391" s="11"/>
      <c r="AE1391" s="11"/>
      <c r="AF1391" s="11"/>
      <c r="AG1391" s="11"/>
    </row>
    <row r="1392" spans="4:33" ht="25.5" customHeight="1">
      <c r="D1392" s="8">
        <v>1380</v>
      </c>
      <c r="E1392" s="8" t="s">
        <v>40</v>
      </c>
      <c r="F1392" s="11">
        <v>1001859</v>
      </c>
      <c r="G1392" s="11">
        <v>1</v>
      </c>
      <c r="H1392" s="8" t="s">
        <v>142</v>
      </c>
      <c r="I1392" s="8">
        <v>1138</v>
      </c>
      <c r="J1392" s="8" t="s">
        <v>1653</v>
      </c>
      <c r="K1392" s="9">
        <v>45977</v>
      </c>
      <c r="L1392" s="8" t="s">
        <v>1478</v>
      </c>
      <c r="M1392" s="9">
        <v>45977</v>
      </c>
      <c r="N1392" s="62" t="s">
        <v>1478</v>
      </c>
      <c r="O1392" s="8">
        <v>923</v>
      </c>
      <c r="P1392" s="10">
        <v>0.60099999999999998</v>
      </c>
      <c r="Q1392" s="10" t="s">
        <v>51</v>
      </c>
      <c r="R1392" s="8" t="s">
        <v>51</v>
      </c>
      <c r="S1392" s="8" t="s">
        <v>8</v>
      </c>
      <c r="V1392" s="9"/>
      <c r="Z1392" s="9"/>
      <c r="AC1392" s="11" t="s">
        <v>85</v>
      </c>
      <c r="AD1392" s="11"/>
      <c r="AE1392" s="11"/>
      <c r="AF1392" s="11"/>
      <c r="AG1392" s="11"/>
    </row>
    <row r="1393" spans="4:33" ht="25.5" customHeight="1">
      <c r="D1393" s="8">
        <v>1381</v>
      </c>
      <c r="E1393" s="8" t="s">
        <v>40</v>
      </c>
      <c r="F1393" s="11">
        <v>1001860</v>
      </c>
      <c r="G1393" s="11">
        <v>1</v>
      </c>
      <c r="H1393" s="8" t="s">
        <v>1143</v>
      </c>
      <c r="I1393" s="8">
        <v>1135</v>
      </c>
      <c r="J1393" s="8" t="s">
        <v>1650</v>
      </c>
      <c r="K1393" s="9">
        <v>45977</v>
      </c>
      <c r="L1393" s="8" t="s">
        <v>1478</v>
      </c>
      <c r="M1393" s="9">
        <v>45977</v>
      </c>
      <c r="N1393" s="62" t="s">
        <v>1478</v>
      </c>
      <c r="O1393" s="8">
        <v>927</v>
      </c>
      <c r="P1393" s="10">
        <v>0.84799999999999998</v>
      </c>
      <c r="Q1393" s="10" t="s">
        <v>51</v>
      </c>
      <c r="R1393" s="8" t="s">
        <v>51</v>
      </c>
      <c r="S1393" s="8" t="s">
        <v>8</v>
      </c>
      <c r="V1393" s="9"/>
      <c r="Z1393" s="9"/>
      <c r="AC1393" s="11" t="s">
        <v>85</v>
      </c>
      <c r="AD1393" s="11"/>
      <c r="AE1393" s="11"/>
      <c r="AF1393" s="11"/>
      <c r="AG1393" s="11"/>
    </row>
    <row r="1394" spans="4:33" ht="25.5" customHeight="1">
      <c r="D1394" s="8">
        <v>1382</v>
      </c>
      <c r="E1394" s="8" t="s">
        <v>40</v>
      </c>
      <c r="F1394" s="11">
        <v>1001861</v>
      </c>
      <c r="G1394" s="11">
        <v>1</v>
      </c>
      <c r="H1394" s="8" t="s">
        <v>222</v>
      </c>
      <c r="I1394" s="8">
        <v>1134</v>
      </c>
      <c r="J1394" s="8" t="s">
        <v>1649</v>
      </c>
      <c r="K1394" s="9">
        <v>45977</v>
      </c>
      <c r="L1394" s="8" t="s">
        <v>1478</v>
      </c>
      <c r="M1394" s="9">
        <v>45977</v>
      </c>
      <c r="N1394" s="62" t="s">
        <v>1478</v>
      </c>
      <c r="O1394" s="8">
        <v>933</v>
      </c>
      <c r="P1394" s="10">
        <v>0.48199999999999998</v>
      </c>
      <c r="Q1394" s="10" t="s">
        <v>51</v>
      </c>
      <c r="R1394" s="8" t="s">
        <v>51</v>
      </c>
      <c r="S1394" s="8" t="s">
        <v>8</v>
      </c>
      <c r="V1394" s="9"/>
      <c r="Z1394" s="9"/>
      <c r="AC1394" s="11" t="s">
        <v>85</v>
      </c>
      <c r="AD1394" s="11"/>
      <c r="AE1394" s="11"/>
      <c r="AF1394" s="11"/>
      <c r="AG1394" s="11"/>
    </row>
    <row r="1395" spans="4:33" ht="25.5" customHeight="1">
      <c r="D1395" s="8">
        <v>1383</v>
      </c>
      <c r="E1395" s="8" t="s">
        <v>30</v>
      </c>
      <c r="F1395" s="11">
        <v>1001862</v>
      </c>
      <c r="G1395" s="11">
        <v>1</v>
      </c>
      <c r="H1395" s="8" t="s">
        <v>140</v>
      </c>
      <c r="I1395" s="8">
        <v>1137</v>
      </c>
      <c r="J1395" s="8" t="s">
        <v>1652</v>
      </c>
      <c r="K1395" s="9">
        <v>45978</v>
      </c>
      <c r="L1395" s="8" t="s">
        <v>1478</v>
      </c>
      <c r="M1395" s="9">
        <v>45978</v>
      </c>
      <c r="N1395" s="62" t="s">
        <v>1478</v>
      </c>
      <c r="O1395" s="8">
        <v>619</v>
      </c>
      <c r="P1395" s="10">
        <v>1.4219999999999999</v>
      </c>
      <c r="Q1395" s="10" t="s">
        <v>51</v>
      </c>
      <c r="R1395" s="8" t="s">
        <v>51</v>
      </c>
      <c r="S1395" s="8" t="s">
        <v>8</v>
      </c>
      <c r="V1395" s="9"/>
      <c r="Z1395" s="9"/>
      <c r="AC1395" s="11" t="s">
        <v>85</v>
      </c>
      <c r="AD1395" s="11"/>
      <c r="AE1395" s="11"/>
      <c r="AF1395" s="11"/>
      <c r="AG1395" s="11"/>
    </row>
    <row r="1396" spans="4:33" ht="25.5" customHeight="1">
      <c r="D1396" s="8">
        <v>1384</v>
      </c>
      <c r="E1396" s="8" t="s">
        <v>30</v>
      </c>
      <c r="F1396" s="11">
        <v>1001863</v>
      </c>
      <c r="G1396" s="11">
        <v>1</v>
      </c>
      <c r="H1396" s="8" t="s">
        <v>141</v>
      </c>
      <c r="I1396" s="8">
        <v>1136</v>
      </c>
      <c r="J1396" s="8" t="s">
        <v>1651</v>
      </c>
      <c r="K1396" s="9">
        <v>45978</v>
      </c>
      <c r="L1396" s="8" t="s">
        <v>1478</v>
      </c>
      <c r="M1396" s="9">
        <v>45978</v>
      </c>
      <c r="N1396" s="62" t="s">
        <v>1478</v>
      </c>
      <c r="O1396" s="8">
        <v>632</v>
      </c>
      <c r="P1396" s="10">
        <v>1.2809999999999999</v>
      </c>
      <c r="Q1396" s="10" t="s">
        <v>51</v>
      </c>
      <c r="R1396" s="8" t="s">
        <v>51</v>
      </c>
      <c r="S1396" s="8" t="s">
        <v>8</v>
      </c>
      <c r="V1396" s="9"/>
      <c r="Z1396" s="9"/>
      <c r="AC1396" s="11" t="s">
        <v>85</v>
      </c>
      <c r="AD1396" s="11"/>
      <c r="AE1396" s="11"/>
      <c r="AF1396" s="11"/>
      <c r="AG1396" s="11"/>
    </row>
    <row r="1397" spans="4:33" ht="25.5" customHeight="1">
      <c r="D1397" s="8">
        <v>1385</v>
      </c>
      <c r="E1397" s="8" t="s">
        <v>30</v>
      </c>
      <c r="F1397" s="11">
        <v>1001864</v>
      </c>
      <c r="G1397" s="11">
        <v>1</v>
      </c>
      <c r="H1397" s="8" t="s">
        <v>142</v>
      </c>
      <c r="I1397" s="8">
        <v>1138</v>
      </c>
      <c r="J1397" s="8" t="s">
        <v>1653</v>
      </c>
      <c r="K1397" s="9">
        <v>45978</v>
      </c>
      <c r="L1397" s="8" t="s">
        <v>1478</v>
      </c>
      <c r="M1397" s="9">
        <v>45978</v>
      </c>
      <c r="N1397" s="62" t="s">
        <v>1478</v>
      </c>
      <c r="O1397" s="8">
        <v>613</v>
      </c>
      <c r="P1397" s="10">
        <v>1.2490000000000001</v>
      </c>
      <c r="Q1397" s="10" t="s">
        <v>51</v>
      </c>
      <c r="R1397" s="8" t="s">
        <v>51</v>
      </c>
      <c r="S1397" s="8" t="s">
        <v>8</v>
      </c>
      <c r="V1397" s="9"/>
      <c r="Z1397" s="9"/>
      <c r="AC1397" s="11" t="s">
        <v>85</v>
      </c>
      <c r="AD1397" s="11"/>
      <c r="AE1397" s="11"/>
      <c r="AF1397" s="11"/>
      <c r="AG1397" s="11"/>
    </row>
    <row r="1398" spans="4:33" ht="25.5" customHeight="1">
      <c r="D1398" s="8">
        <v>1386</v>
      </c>
      <c r="E1398" s="8" t="s">
        <v>30</v>
      </c>
      <c r="F1398" s="11">
        <v>1001865</v>
      </c>
      <c r="G1398" s="11">
        <v>1</v>
      </c>
      <c r="H1398" s="8" t="s">
        <v>1143</v>
      </c>
      <c r="I1398" s="8">
        <v>1135</v>
      </c>
      <c r="J1398" s="8" t="s">
        <v>1650</v>
      </c>
      <c r="K1398" s="9">
        <v>45978</v>
      </c>
      <c r="L1398" s="8" t="s">
        <v>1478</v>
      </c>
      <c r="M1398" s="9">
        <v>45978</v>
      </c>
      <c r="N1398" s="62" t="s">
        <v>1478</v>
      </c>
      <c r="O1398" s="8">
        <v>617</v>
      </c>
      <c r="P1398" s="10">
        <v>1.2989999999999999</v>
      </c>
      <c r="Q1398" s="10" t="s">
        <v>51</v>
      </c>
      <c r="R1398" s="8" t="s">
        <v>51</v>
      </c>
      <c r="S1398" s="8" t="s">
        <v>8</v>
      </c>
      <c r="V1398" s="9"/>
      <c r="Z1398" s="9"/>
      <c r="AC1398" s="11" t="s">
        <v>85</v>
      </c>
      <c r="AD1398" s="11"/>
      <c r="AE1398" s="11"/>
      <c r="AF1398" s="11"/>
      <c r="AG1398" s="11"/>
    </row>
    <row r="1399" spans="4:33" ht="25.5" customHeight="1">
      <c r="D1399" s="8">
        <v>1387</v>
      </c>
      <c r="E1399" s="8" t="s">
        <v>30</v>
      </c>
      <c r="F1399" s="11">
        <v>1001866</v>
      </c>
      <c r="G1399" s="11">
        <v>1</v>
      </c>
      <c r="H1399" s="8" t="s">
        <v>222</v>
      </c>
      <c r="I1399" s="8">
        <v>1134</v>
      </c>
      <c r="J1399" s="8" t="s">
        <v>1649</v>
      </c>
      <c r="K1399" s="9">
        <v>45978</v>
      </c>
      <c r="L1399" s="8" t="s">
        <v>1478</v>
      </c>
      <c r="M1399" s="9">
        <v>45978</v>
      </c>
      <c r="N1399" s="62" t="s">
        <v>1478</v>
      </c>
      <c r="O1399" s="8">
        <v>619</v>
      </c>
      <c r="P1399" s="10">
        <v>1.0960000000000001</v>
      </c>
      <c r="Q1399" s="10" t="s">
        <v>51</v>
      </c>
      <c r="R1399" s="8" t="s">
        <v>51</v>
      </c>
      <c r="S1399" s="8" t="s">
        <v>8</v>
      </c>
      <c r="V1399" s="9"/>
      <c r="Z1399" s="9"/>
      <c r="AC1399" s="11" t="s">
        <v>85</v>
      </c>
      <c r="AD1399" s="11"/>
      <c r="AE1399" s="11"/>
      <c r="AF1399" s="11"/>
      <c r="AG1399" s="11"/>
    </row>
    <row r="1400" spans="4:33" ht="25.5" customHeight="1">
      <c r="D1400" s="8">
        <v>1388</v>
      </c>
      <c r="E1400" s="8" t="s">
        <v>30</v>
      </c>
      <c r="F1400" s="11">
        <v>1001867</v>
      </c>
      <c r="G1400" s="11">
        <v>1</v>
      </c>
      <c r="H1400" s="8" t="s">
        <v>140</v>
      </c>
      <c r="I1400" s="8">
        <v>1137</v>
      </c>
      <c r="J1400" s="8" t="s">
        <v>1652</v>
      </c>
      <c r="K1400" s="9">
        <v>45980</v>
      </c>
      <c r="L1400" s="8" t="s">
        <v>1478</v>
      </c>
      <c r="M1400" s="9">
        <v>45980</v>
      </c>
      <c r="N1400" s="62" t="s">
        <v>1478</v>
      </c>
      <c r="O1400" s="8">
        <v>620</v>
      </c>
      <c r="P1400" s="10">
        <v>1.085</v>
      </c>
      <c r="Q1400" s="10" t="s">
        <v>51</v>
      </c>
      <c r="R1400" s="8" t="s">
        <v>51</v>
      </c>
      <c r="S1400" s="8" t="s">
        <v>8</v>
      </c>
      <c r="V1400" s="9"/>
      <c r="Z1400" s="9"/>
      <c r="AC1400" s="11" t="s">
        <v>85</v>
      </c>
      <c r="AD1400" s="11"/>
      <c r="AE1400" s="11"/>
      <c r="AF1400" s="11"/>
      <c r="AG1400" s="11"/>
    </row>
    <row r="1401" spans="4:33" ht="25.5" customHeight="1">
      <c r="D1401" s="8">
        <v>1389</v>
      </c>
      <c r="E1401" s="8" t="s">
        <v>30</v>
      </c>
      <c r="F1401" s="11">
        <v>1001868</v>
      </c>
      <c r="G1401" s="11">
        <v>1</v>
      </c>
      <c r="H1401" s="8" t="s">
        <v>141</v>
      </c>
      <c r="I1401" s="8">
        <v>1136</v>
      </c>
      <c r="J1401" s="8" t="s">
        <v>1651</v>
      </c>
      <c r="K1401" s="9">
        <v>45980</v>
      </c>
      <c r="L1401" s="8" t="s">
        <v>1478</v>
      </c>
      <c r="M1401" s="9">
        <v>45980</v>
      </c>
      <c r="N1401" s="62" t="s">
        <v>1478</v>
      </c>
      <c r="O1401" s="8">
        <v>632</v>
      </c>
      <c r="P1401" s="10">
        <v>0.96199999999999997</v>
      </c>
      <c r="Q1401" s="10" t="s">
        <v>51</v>
      </c>
      <c r="R1401" s="8" t="s">
        <v>51</v>
      </c>
      <c r="S1401" s="8" t="s">
        <v>8</v>
      </c>
      <c r="V1401" s="9"/>
      <c r="Z1401" s="9"/>
      <c r="AC1401" s="11" t="s">
        <v>85</v>
      </c>
      <c r="AD1401" s="11"/>
      <c r="AE1401" s="11"/>
      <c r="AF1401" s="11"/>
      <c r="AG1401" s="11"/>
    </row>
    <row r="1402" spans="4:33" ht="25.5" customHeight="1">
      <c r="D1402" s="8">
        <v>1390</v>
      </c>
      <c r="E1402" s="8" t="s">
        <v>30</v>
      </c>
      <c r="F1402" s="11">
        <v>1001869</v>
      </c>
      <c r="G1402" s="11">
        <v>1</v>
      </c>
      <c r="H1402" s="8" t="s">
        <v>142</v>
      </c>
      <c r="I1402" s="8">
        <v>1138</v>
      </c>
      <c r="J1402" s="8" t="s">
        <v>1653</v>
      </c>
      <c r="K1402" s="9">
        <v>45980</v>
      </c>
      <c r="L1402" s="8" t="s">
        <v>1478</v>
      </c>
      <c r="M1402" s="9">
        <v>45980</v>
      </c>
      <c r="N1402" s="62" t="s">
        <v>1478</v>
      </c>
      <c r="O1402" s="8">
        <v>614</v>
      </c>
      <c r="P1402" s="10">
        <v>0.96</v>
      </c>
      <c r="Q1402" s="10" t="s">
        <v>51</v>
      </c>
      <c r="R1402" s="8" t="s">
        <v>51</v>
      </c>
      <c r="S1402" s="8" t="s">
        <v>8</v>
      </c>
      <c r="V1402" s="9"/>
      <c r="Z1402" s="9"/>
      <c r="AC1402" s="11" t="s">
        <v>85</v>
      </c>
      <c r="AD1402" s="11"/>
      <c r="AE1402" s="11"/>
      <c r="AF1402" s="11"/>
      <c r="AG1402" s="11"/>
    </row>
    <row r="1403" spans="4:33" ht="25.5" customHeight="1">
      <c r="D1403" s="8">
        <v>1391</v>
      </c>
      <c r="E1403" s="8" t="s">
        <v>30</v>
      </c>
      <c r="F1403" s="11">
        <v>1001870</v>
      </c>
      <c r="G1403" s="11">
        <v>1</v>
      </c>
      <c r="H1403" s="8" t="s">
        <v>1143</v>
      </c>
      <c r="I1403" s="8">
        <v>1135</v>
      </c>
      <c r="J1403" s="8" t="s">
        <v>1650</v>
      </c>
      <c r="K1403" s="9">
        <v>45980</v>
      </c>
      <c r="L1403" s="8" t="s">
        <v>1478</v>
      </c>
      <c r="M1403" s="9">
        <v>45980</v>
      </c>
      <c r="N1403" s="62" t="s">
        <v>1478</v>
      </c>
      <c r="O1403" s="8">
        <v>617</v>
      </c>
      <c r="P1403" s="10">
        <v>0.91600000000000004</v>
      </c>
      <c r="Q1403" s="10" t="s">
        <v>51</v>
      </c>
      <c r="R1403" s="8" t="s">
        <v>51</v>
      </c>
      <c r="S1403" s="8" t="s">
        <v>8</v>
      </c>
      <c r="V1403" s="9"/>
      <c r="Z1403" s="9"/>
      <c r="AC1403" s="11" t="s">
        <v>85</v>
      </c>
      <c r="AD1403" s="11"/>
      <c r="AE1403" s="11"/>
      <c r="AF1403" s="11"/>
      <c r="AG1403" s="11"/>
    </row>
    <row r="1404" spans="4:33" ht="25.5" customHeight="1">
      <c r="D1404" s="8">
        <v>1392</v>
      </c>
      <c r="E1404" s="8" t="s">
        <v>30</v>
      </c>
      <c r="F1404" s="11">
        <v>1001871</v>
      </c>
      <c r="G1404" s="11">
        <v>1</v>
      </c>
      <c r="H1404" s="8" t="s">
        <v>222</v>
      </c>
      <c r="I1404" s="8">
        <v>1139</v>
      </c>
      <c r="J1404" s="8" t="s">
        <v>1654</v>
      </c>
      <c r="K1404" s="9">
        <v>45980</v>
      </c>
      <c r="L1404" s="8" t="s">
        <v>1478</v>
      </c>
      <c r="M1404" s="9">
        <v>45980</v>
      </c>
      <c r="N1404" s="62" t="s">
        <v>1478</v>
      </c>
      <c r="O1404" s="8">
        <v>611</v>
      </c>
      <c r="P1404" s="10">
        <v>0.82899999999999996</v>
      </c>
      <c r="Q1404" s="10" t="s">
        <v>51</v>
      </c>
      <c r="R1404" s="8" t="s">
        <v>51</v>
      </c>
      <c r="S1404" s="8" t="s">
        <v>8</v>
      </c>
      <c r="V1404" s="9"/>
      <c r="Z1404" s="9"/>
      <c r="AC1404" s="11" t="s">
        <v>85</v>
      </c>
      <c r="AD1404" s="11"/>
      <c r="AE1404" s="11"/>
      <c r="AF1404" s="11"/>
      <c r="AG1404" s="11"/>
    </row>
    <row r="1405" spans="4:33" ht="25.5" customHeight="1">
      <c r="D1405" s="8">
        <v>1393</v>
      </c>
      <c r="E1405" s="8" t="s">
        <v>30</v>
      </c>
      <c r="F1405" s="11">
        <v>1001872</v>
      </c>
      <c r="G1405" s="11">
        <v>1</v>
      </c>
      <c r="H1405" s="8" t="s">
        <v>140</v>
      </c>
      <c r="I1405" s="8">
        <v>1137</v>
      </c>
      <c r="J1405" s="8" t="s">
        <v>1652</v>
      </c>
      <c r="K1405" s="9">
        <v>45981</v>
      </c>
      <c r="L1405" s="8" t="s">
        <v>1478</v>
      </c>
      <c r="M1405" s="9">
        <v>45981</v>
      </c>
      <c r="N1405" s="62" t="s">
        <v>1478</v>
      </c>
      <c r="O1405" s="8">
        <v>620</v>
      </c>
      <c r="P1405" s="10">
        <v>1.173</v>
      </c>
      <c r="Q1405" s="10" t="s">
        <v>51</v>
      </c>
      <c r="R1405" s="8" t="s">
        <v>51</v>
      </c>
      <c r="S1405" s="8" t="s">
        <v>8</v>
      </c>
      <c r="V1405" s="9"/>
      <c r="Z1405" s="9"/>
      <c r="AC1405" s="11" t="s">
        <v>85</v>
      </c>
      <c r="AD1405" s="11"/>
      <c r="AE1405" s="11"/>
      <c r="AF1405" s="11"/>
      <c r="AG1405" s="11"/>
    </row>
    <row r="1406" spans="4:33" ht="25.5" customHeight="1">
      <c r="D1406" s="8">
        <v>1394</v>
      </c>
      <c r="E1406" s="8" t="s">
        <v>30</v>
      </c>
      <c r="F1406" s="11">
        <v>1001873</v>
      </c>
      <c r="G1406" s="11">
        <v>1</v>
      </c>
      <c r="H1406" s="8" t="s">
        <v>141</v>
      </c>
      <c r="I1406" s="8">
        <v>1136</v>
      </c>
      <c r="J1406" s="8" t="s">
        <v>1651</v>
      </c>
      <c r="K1406" s="9">
        <v>45981</v>
      </c>
      <c r="L1406" s="8" t="s">
        <v>1478</v>
      </c>
      <c r="M1406" s="9">
        <v>45981</v>
      </c>
      <c r="N1406" s="62" t="s">
        <v>1478</v>
      </c>
      <c r="O1406" s="8">
        <v>633</v>
      </c>
      <c r="P1406" s="10">
        <v>0.77200000000000002</v>
      </c>
      <c r="Q1406" s="10" t="s">
        <v>51</v>
      </c>
      <c r="R1406" s="8" t="s">
        <v>51</v>
      </c>
      <c r="S1406" s="8" t="s">
        <v>8</v>
      </c>
      <c r="V1406" s="9"/>
      <c r="Z1406" s="9"/>
      <c r="AC1406" s="11" t="s">
        <v>85</v>
      </c>
      <c r="AD1406" s="11"/>
      <c r="AE1406" s="11"/>
      <c r="AF1406" s="11"/>
      <c r="AG1406" s="11"/>
    </row>
    <row r="1407" spans="4:33" ht="25.5" customHeight="1">
      <c r="D1407" s="8">
        <v>1395</v>
      </c>
      <c r="E1407" s="8" t="s">
        <v>30</v>
      </c>
      <c r="F1407" s="11">
        <v>1001874</v>
      </c>
      <c r="G1407" s="11">
        <v>1</v>
      </c>
      <c r="H1407" s="8" t="s">
        <v>142</v>
      </c>
      <c r="I1407" s="8">
        <v>1138</v>
      </c>
      <c r="J1407" s="8" t="s">
        <v>1653</v>
      </c>
      <c r="K1407" s="9">
        <v>45981</v>
      </c>
      <c r="L1407" s="8" t="s">
        <v>1478</v>
      </c>
      <c r="M1407" s="9">
        <v>45981</v>
      </c>
      <c r="N1407" s="62" t="s">
        <v>1478</v>
      </c>
      <c r="O1407" s="8">
        <v>615</v>
      </c>
      <c r="P1407" s="10">
        <v>0.46</v>
      </c>
      <c r="Q1407" s="10" t="s">
        <v>51</v>
      </c>
      <c r="R1407" s="8" t="s">
        <v>51</v>
      </c>
      <c r="S1407" s="8" t="s">
        <v>8</v>
      </c>
      <c r="V1407" s="9"/>
      <c r="Z1407" s="9"/>
      <c r="AC1407" s="11" t="s">
        <v>85</v>
      </c>
      <c r="AD1407" s="11"/>
      <c r="AE1407" s="11"/>
      <c r="AF1407" s="11"/>
      <c r="AG1407" s="11"/>
    </row>
    <row r="1408" spans="4:33" ht="25.5" customHeight="1">
      <c r="D1408" s="8">
        <v>1396</v>
      </c>
      <c r="E1408" s="8" t="s">
        <v>30</v>
      </c>
      <c r="F1408" s="11">
        <v>1001875</v>
      </c>
      <c r="G1408" s="11">
        <v>1</v>
      </c>
      <c r="H1408" s="8" t="s">
        <v>1143</v>
      </c>
      <c r="I1408" s="8">
        <v>1135</v>
      </c>
      <c r="J1408" s="8" t="s">
        <v>1650</v>
      </c>
      <c r="K1408" s="9">
        <v>45981</v>
      </c>
      <c r="L1408" s="8" t="s">
        <v>1478</v>
      </c>
      <c r="M1408" s="9">
        <v>45981</v>
      </c>
      <c r="N1408" s="62" t="s">
        <v>1478</v>
      </c>
      <c r="O1408" s="8">
        <v>618</v>
      </c>
      <c r="P1408" s="10">
        <v>0.46700000000000003</v>
      </c>
      <c r="Q1408" s="10" t="s">
        <v>51</v>
      </c>
      <c r="R1408" s="8" t="s">
        <v>51</v>
      </c>
      <c r="S1408" s="8" t="s">
        <v>8</v>
      </c>
      <c r="V1408" s="9"/>
      <c r="Z1408" s="9"/>
      <c r="AC1408" s="11" t="s">
        <v>85</v>
      </c>
      <c r="AD1408" s="11"/>
      <c r="AE1408" s="11"/>
      <c r="AF1408" s="11"/>
      <c r="AG1408" s="11"/>
    </row>
    <row r="1409" spans="4:33" ht="25.5" customHeight="1">
      <c r="D1409" s="8">
        <v>1397</v>
      </c>
      <c r="E1409" s="8" t="s">
        <v>30</v>
      </c>
      <c r="F1409" s="11">
        <v>1001876</v>
      </c>
      <c r="G1409" s="11">
        <v>1</v>
      </c>
      <c r="H1409" s="8" t="s">
        <v>222</v>
      </c>
      <c r="I1409" s="8">
        <v>1139</v>
      </c>
      <c r="J1409" s="8" t="s">
        <v>1654</v>
      </c>
      <c r="K1409" s="9">
        <v>45981</v>
      </c>
      <c r="L1409" s="8" t="s">
        <v>1478</v>
      </c>
      <c r="M1409" s="9">
        <v>45981</v>
      </c>
      <c r="N1409" s="62" t="s">
        <v>1478</v>
      </c>
      <c r="O1409" s="8">
        <v>612</v>
      </c>
      <c r="P1409" s="10">
        <v>0.78</v>
      </c>
      <c r="Q1409" s="10" t="s">
        <v>51</v>
      </c>
      <c r="R1409" s="8" t="s">
        <v>51</v>
      </c>
      <c r="S1409" s="8" t="s">
        <v>8</v>
      </c>
      <c r="V1409" s="9"/>
      <c r="Z1409" s="9"/>
      <c r="AC1409" s="11" t="s">
        <v>85</v>
      </c>
      <c r="AD1409" s="11"/>
      <c r="AE1409" s="11"/>
      <c r="AF1409" s="11"/>
      <c r="AG1409" s="11"/>
    </row>
    <row r="1410" spans="4:33" ht="25.5" customHeight="1">
      <c r="D1410" s="8">
        <v>1398</v>
      </c>
      <c r="E1410" s="8" t="s">
        <v>30</v>
      </c>
      <c r="F1410" s="11">
        <v>1001877</v>
      </c>
      <c r="G1410" s="11">
        <v>1</v>
      </c>
      <c r="H1410" s="8" t="s">
        <v>140</v>
      </c>
      <c r="I1410" s="8">
        <v>1137</v>
      </c>
      <c r="J1410" s="8" t="s">
        <v>1652</v>
      </c>
      <c r="K1410" s="9">
        <v>45982</v>
      </c>
      <c r="L1410" s="8" t="s">
        <v>1478</v>
      </c>
      <c r="M1410" s="9">
        <v>45982</v>
      </c>
      <c r="N1410" s="62" t="s">
        <v>1478</v>
      </c>
      <c r="O1410" s="8">
        <v>620</v>
      </c>
      <c r="P1410" s="10">
        <v>1.446</v>
      </c>
      <c r="Q1410" s="10" t="s">
        <v>51</v>
      </c>
      <c r="R1410" s="8" t="s">
        <v>51</v>
      </c>
      <c r="S1410" s="8" t="s">
        <v>8</v>
      </c>
      <c r="V1410" s="9"/>
      <c r="Z1410" s="9"/>
      <c r="AC1410" s="11" t="s">
        <v>85</v>
      </c>
      <c r="AD1410" s="11"/>
      <c r="AE1410" s="11"/>
      <c r="AF1410" s="11"/>
      <c r="AG1410" s="11"/>
    </row>
    <row r="1411" spans="4:33" ht="25.5" customHeight="1">
      <c r="D1411" s="8">
        <v>1399</v>
      </c>
      <c r="E1411" s="8" t="s">
        <v>30</v>
      </c>
      <c r="F1411" s="11">
        <v>1001878</v>
      </c>
      <c r="G1411" s="11">
        <v>1</v>
      </c>
      <c r="H1411" s="8" t="s">
        <v>141</v>
      </c>
      <c r="I1411" s="8">
        <v>1136</v>
      </c>
      <c r="J1411" s="8" t="s">
        <v>1651</v>
      </c>
      <c r="K1411" s="9">
        <v>45982</v>
      </c>
      <c r="L1411" s="8" t="s">
        <v>1478</v>
      </c>
      <c r="M1411" s="9">
        <v>45982</v>
      </c>
      <c r="N1411" s="62" t="s">
        <v>1478</v>
      </c>
      <c r="O1411" s="8">
        <v>632</v>
      </c>
      <c r="P1411" s="10">
        <v>1.22</v>
      </c>
      <c r="Q1411" s="10" t="s">
        <v>51</v>
      </c>
      <c r="R1411" s="8" t="s">
        <v>51</v>
      </c>
      <c r="S1411" s="8" t="s">
        <v>8</v>
      </c>
      <c r="V1411" s="9"/>
      <c r="Z1411" s="9"/>
      <c r="AC1411" s="11" t="s">
        <v>85</v>
      </c>
      <c r="AD1411" s="11"/>
      <c r="AE1411" s="11"/>
      <c r="AF1411" s="11"/>
      <c r="AG1411" s="11"/>
    </row>
    <row r="1412" spans="4:33" ht="25.5" customHeight="1">
      <c r="D1412" s="8">
        <v>1400</v>
      </c>
      <c r="E1412" s="8" t="s">
        <v>30</v>
      </c>
      <c r="F1412" s="11">
        <v>1001879</v>
      </c>
      <c r="G1412" s="11">
        <v>1</v>
      </c>
      <c r="H1412" s="8" t="s">
        <v>1143</v>
      </c>
      <c r="I1412" s="8">
        <v>1135</v>
      </c>
      <c r="J1412" s="8" t="s">
        <v>1650</v>
      </c>
      <c r="K1412" s="9">
        <v>45982</v>
      </c>
      <c r="L1412" s="8" t="s">
        <v>1478</v>
      </c>
      <c r="M1412" s="9">
        <v>45982</v>
      </c>
      <c r="N1412" s="62" t="s">
        <v>1478</v>
      </c>
      <c r="O1412" s="8">
        <v>617</v>
      </c>
      <c r="P1412" s="10">
        <v>1.6559999999999999</v>
      </c>
      <c r="Q1412" s="10" t="s">
        <v>51</v>
      </c>
      <c r="R1412" s="8" t="s">
        <v>51</v>
      </c>
      <c r="S1412" s="8" t="s">
        <v>8</v>
      </c>
      <c r="V1412" s="9"/>
      <c r="Z1412" s="9"/>
      <c r="AC1412" s="11" t="s">
        <v>85</v>
      </c>
      <c r="AD1412" s="11"/>
      <c r="AE1412" s="11"/>
      <c r="AF1412" s="11"/>
      <c r="AG1412" s="11"/>
    </row>
    <row r="1413" spans="4:33" ht="25.5" customHeight="1">
      <c r="D1413" s="8">
        <v>1401</v>
      </c>
      <c r="E1413" s="8" t="s">
        <v>30</v>
      </c>
      <c r="F1413" s="11">
        <v>1001880</v>
      </c>
      <c r="G1413" s="11">
        <v>1</v>
      </c>
      <c r="H1413" s="8" t="s">
        <v>222</v>
      </c>
      <c r="I1413" s="8">
        <v>1139</v>
      </c>
      <c r="J1413" s="8" t="s">
        <v>1654</v>
      </c>
      <c r="K1413" s="9">
        <v>45982</v>
      </c>
      <c r="L1413" s="8" t="s">
        <v>1478</v>
      </c>
      <c r="M1413" s="9">
        <v>45982</v>
      </c>
      <c r="N1413" s="62" t="s">
        <v>1478</v>
      </c>
      <c r="O1413" s="8">
        <v>611</v>
      </c>
      <c r="P1413" s="10">
        <v>1.1839999999999999</v>
      </c>
      <c r="Q1413" s="10" t="s">
        <v>51</v>
      </c>
      <c r="R1413" s="8" t="s">
        <v>51</v>
      </c>
      <c r="S1413" s="8" t="s">
        <v>8</v>
      </c>
      <c r="V1413" s="9"/>
      <c r="Z1413" s="9"/>
      <c r="AC1413" s="11" t="s">
        <v>85</v>
      </c>
      <c r="AD1413" s="11"/>
      <c r="AE1413" s="11"/>
      <c r="AF1413" s="11"/>
      <c r="AG1413" s="11"/>
    </row>
    <row r="1414" spans="4:33" ht="25.5" customHeight="1">
      <c r="D1414" s="8">
        <v>1402</v>
      </c>
      <c r="E1414" s="8" t="s">
        <v>40</v>
      </c>
      <c r="F1414" s="11">
        <v>1001881</v>
      </c>
      <c r="G1414" s="11">
        <v>1</v>
      </c>
      <c r="H1414" s="8" t="s">
        <v>140</v>
      </c>
      <c r="I1414" s="8">
        <v>1137</v>
      </c>
      <c r="J1414" s="8" t="s">
        <v>1652</v>
      </c>
      <c r="K1414" s="9">
        <v>45985</v>
      </c>
      <c r="L1414" s="8" t="s">
        <v>1478</v>
      </c>
      <c r="M1414" s="9">
        <v>45985</v>
      </c>
      <c r="N1414" s="62" t="s">
        <v>1478</v>
      </c>
      <c r="O1414" s="8">
        <v>935</v>
      </c>
      <c r="P1414" s="10">
        <v>0.47199999999999998</v>
      </c>
      <c r="Q1414" s="10" t="s">
        <v>51</v>
      </c>
      <c r="R1414" s="8" t="s">
        <v>51</v>
      </c>
      <c r="S1414" s="8" t="s">
        <v>8</v>
      </c>
      <c r="V1414" s="9"/>
      <c r="Z1414" s="9"/>
      <c r="AC1414" s="11" t="s">
        <v>85</v>
      </c>
      <c r="AD1414" s="11"/>
      <c r="AE1414" s="11"/>
      <c r="AF1414" s="11"/>
      <c r="AG1414" s="11"/>
    </row>
    <row r="1415" spans="4:33" ht="25.5" customHeight="1">
      <c r="D1415" s="8">
        <v>1403</v>
      </c>
      <c r="E1415" s="8" t="s">
        <v>40</v>
      </c>
      <c r="F1415" s="11">
        <v>1001882</v>
      </c>
      <c r="G1415" s="11">
        <v>1</v>
      </c>
      <c r="H1415" s="8" t="s">
        <v>141</v>
      </c>
      <c r="I1415" s="8">
        <v>1136</v>
      </c>
      <c r="J1415" s="8" t="s">
        <v>1651</v>
      </c>
      <c r="K1415" s="9">
        <v>45985</v>
      </c>
      <c r="L1415" s="8" t="s">
        <v>1478</v>
      </c>
      <c r="M1415" s="9">
        <v>45985</v>
      </c>
      <c r="N1415" s="62" t="s">
        <v>1478</v>
      </c>
      <c r="O1415" s="8">
        <v>954</v>
      </c>
      <c r="P1415" s="10">
        <v>0.40799999999999997</v>
      </c>
      <c r="Q1415" s="10" t="s">
        <v>51</v>
      </c>
      <c r="R1415" s="8" t="s">
        <v>51</v>
      </c>
      <c r="S1415" s="8" t="s">
        <v>8</v>
      </c>
      <c r="V1415" s="9"/>
      <c r="Z1415" s="9"/>
      <c r="AC1415" s="11" t="s">
        <v>85</v>
      </c>
      <c r="AD1415" s="11"/>
      <c r="AE1415" s="11"/>
      <c r="AF1415" s="11"/>
      <c r="AG1415" s="11"/>
    </row>
    <row r="1416" spans="4:33" ht="25.5" customHeight="1">
      <c r="D1416" s="8">
        <v>1404</v>
      </c>
      <c r="E1416" s="8" t="s">
        <v>40</v>
      </c>
      <c r="F1416" s="11">
        <v>1001883</v>
      </c>
      <c r="G1416" s="11">
        <v>1</v>
      </c>
      <c r="H1416" s="8" t="s">
        <v>142</v>
      </c>
      <c r="I1416" s="8">
        <v>1138</v>
      </c>
      <c r="J1416" s="8" t="s">
        <v>1653</v>
      </c>
      <c r="K1416" s="9">
        <v>45985</v>
      </c>
      <c r="L1416" s="8" t="s">
        <v>1478</v>
      </c>
      <c r="M1416" s="9">
        <v>45985</v>
      </c>
      <c r="N1416" s="62" t="s">
        <v>1478</v>
      </c>
      <c r="O1416" s="8">
        <v>928</v>
      </c>
      <c r="P1416" s="10">
        <v>0.38800000000000001</v>
      </c>
      <c r="Q1416" s="10" t="s">
        <v>51</v>
      </c>
      <c r="R1416" s="8" t="s">
        <v>51</v>
      </c>
      <c r="S1416" s="8" t="s">
        <v>8</v>
      </c>
      <c r="V1416" s="9"/>
      <c r="Z1416" s="9"/>
      <c r="AC1416" s="11" t="s">
        <v>85</v>
      </c>
      <c r="AD1416" s="11"/>
      <c r="AE1416" s="11"/>
      <c r="AF1416" s="11"/>
      <c r="AG1416" s="11"/>
    </row>
    <row r="1417" spans="4:33" ht="25.5" customHeight="1">
      <c r="D1417" s="8">
        <v>1405</v>
      </c>
      <c r="E1417" s="8" t="s">
        <v>40</v>
      </c>
      <c r="F1417" s="11">
        <v>1001884</v>
      </c>
      <c r="G1417" s="11">
        <v>1</v>
      </c>
      <c r="H1417" s="8" t="s">
        <v>1143</v>
      </c>
      <c r="I1417" s="8">
        <v>1135</v>
      </c>
      <c r="J1417" s="8" t="s">
        <v>1650</v>
      </c>
      <c r="K1417" s="9">
        <v>45985</v>
      </c>
      <c r="L1417" s="8" t="s">
        <v>1478</v>
      </c>
      <c r="M1417" s="9">
        <v>45985</v>
      </c>
      <c r="N1417" s="62" t="s">
        <v>1478</v>
      </c>
      <c r="O1417" s="8">
        <v>931</v>
      </c>
      <c r="P1417" s="10">
        <v>0.38</v>
      </c>
      <c r="Q1417" s="10" t="s">
        <v>51</v>
      </c>
      <c r="R1417" s="8" t="s">
        <v>51</v>
      </c>
      <c r="S1417" s="8" t="s">
        <v>8</v>
      </c>
      <c r="V1417" s="9"/>
      <c r="Z1417" s="9"/>
      <c r="AC1417" s="11" t="s">
        <v>85</v>
      </c>
      <c r="AD1417" s="11"/>
      <c r="AE1417" s="11"/>
      <c r="AF1417" s="11"/>
      <c r="AG1417" s="11"/>
    </row>
    <row r="1418" spans="4:33" ht="25.5" customHeight="1">
      <c r="D1418" s="8">
        <v>1406</v>
      </c>
      <c r="E1418" s="8" t="s">
        <v>40</v>
      </c>
      <c r="F1418" s="11">
        <v>1001885</v>
      </c>
      <c r="G1418" s="11">
        <v>1</v>
      </c>
      <c r="H1418" s="8" t="s">
        <v>222</v>
      </c>
      <c r="I1418" s="8">
        <v>1139</v>
      </c>
      <c r="J1418" s="8" t="s">
        <v>1654</v>
      </c>
      <c r="K1418" s="9">
        <v>45985</v>
      </c>
      <c r="L1418" s="8" t="s">
        <v>1478</v>
      </c>
      <c r="M1418" s="9">
        <v>45985</v>
      </c>
      <c r="N1418" s="62" t="s">
        <v>1478</v>
      </c>
      <c r="O1418" s="8">
        <v>922</v>
      </c>
      <c r="P1418" s="10">
        <v>0.378</v>
      </c>
      <c r="Q1418" s="10" t="s">
        <v>51</v>
      </c>
      <c r="R1418" s="8" t="s">
        <v>51</v>
      </c>
      <c r="S1418" s="8" t="s">
        <v>8</v>
      </c>
      <c r="V1418" s="9"/>
      <c r="Z1418" s="9"/>
      <c r="AC1418" s="11" t="s">
        <v>85</v>
      </c>
      <c r="AD1418" s="11"/>
      <c r="AE1418" s="11"/>
      <c r="AF1418" s="11"/>
      <c r="AG1418" s="11"/>
    </row>
    <row r="1419" spans="4:33" ht="25.5" customHeight="1">
      <c r="D1419" s="8">
        <v>1407</v>
      </c>
      <c r="E1419" s="8" t="s">
        <v>40</v>
      </c>
      <c r="F1419" s="11">
        <v>1001886</v>
      </c>
      <c r="G1419" s="11">
        <v>1</v>
      </c>
      <c r="H1419" s="8" t="s">
        <v>140</v>
      </c>
      <c r="I1419" s="8">
        <v>1137</v>
      </c>
      <c r="J1419" s="8" t="s">
        <v>1652</v>
      </c>
      <c r="K1419" s="9">
        <v>45987</v>
      </c>
      <c r="L1419" s="8" t="s">
        <v>1478</v>
      </c>
      <c r="M1419" s="9">
        <v>45987</v>
      </c>
      <c r="N1419" s="62" t="s">
        <v>1478</v>
      </c>
      <c r="O1419" s="8">
        <v>935</v>
      </c>
      <c r="P1419" s="10">
        <v>0.54700000000000004</v>
      </c>
      <c r="Q1419" s="10" t="s">
        <v>51</v>
      </c>
      <c r="R1419" s="8" t="s">
        <v>51</v>
      </c>
      <c r="S1419" s="8" t="s">
        <v>8</v>
      </c>
      <c r="V1419" s="9"/>
      <c r="Z1419" s="9"/>
      <c r="AC1419" s="11" t="s">
        <v>85</v>
      </c>
      <c r="AD1419" s="11"/>
      <c r="AE1419" s="11"/>
      <c r="AF1419" s="11"/>
      <c r="AG1419" s="11"/>
    </row>
    <row r="1420" spans="4:33" ht="25.5" customHeight="1">
      <c r="D1420" s="8">
        <v>1408</v>
      </c>
      <c r="E1420" s="8" t="s">
        <v>40</v>
      </c>
      <c r="F1420" s="11">
        <v>1001887</v>
      </c>
      <c r="G1420" s="11">
        <v>1</v>
      </c>
      <c r="H1420" s="8" t="s">
        <v>141</v>
      </c>
      <c r="I1420" s="8">
        <v>1136</v>
      </c>
      <c r="J1420" s="8" t="s">
        <v>1651</v>
      </c>
      <c r="K1420" s="9">
        <v>45987</v>
      </c>
      <c r="L1420" s="8" t="s">
        <v>1478</v>
      </c>
      <c r="M1420" s="9">
        <v>45987</v>
      </c>
      <c r="N1420" s="62" t="s">
        <v>1478</v>
      </c>
      <c r="O1420" s="8">
        <v>956</v>
      </c>
      <c r="P1420" s="10">
        <v>0.47499999999999998</v>
      </c>
      <c r="Q1420" s="10" t="s">
        <v>51</v>
      </c>
      <c r="R1420" s="8" t="s">
        <v>51</v>
      </c>
      <c r="S1420" s="8" t="s">
        <v>8</v>
      </c>
      <c r="V1420" s="9"/>
      <c r="Z1420" s="9"/>
      <c r="AC1420" s="11" t="s">
        <v>85</v>
      </c>
      <c r="AD1420" s="11"/>
      <c r="AE1420" s="11"/>
      <c r="AF1420" s="11"/>
      <c r="AG1420" s="11"/>
    </row>
    <row r="1421" spans="4:33" ht="25.5" customHeight="1">
      <c r="D1421" s="8">
        <v>1409</v>
      </c>
      <c r="E1421" s="8" t="s">
        <v>40</v>
      </c>
      <c r="F1421" s="11">
        <v>1001888</v>
      </c>
      <c r="G1421" s="11">
        <v>1</v>
      </c>
      <c r="H1421" s="8" t="s">
        <v>142</v>
      </c>
      <c r="I1421" s="8">
        <v>1138</v>
      </c>
      <c r="J1421" s="8" t="s">
        <v>1653</v>
      </c>
      <c r="K1421" s="9">
        <v>45987</v>
      </c>
      <c r="L1421" s="8" t="s">
        <v>1478</v>
      </c>
      <c r="M1421" s="9">
        <v>45987</v>
      </c>
      <c r="N1421" s="62" t="s">
        <v>1478</v>
      </c>
      <c r="O1421" s="8">
        <v>932</v>
      </c>
      <c r="P1421" s="10">
        <v>0.48</v>
      </c>
      <c r="Q1421" s="10" t="s">
        <v>51</v>
      </c>
      <c r="R1421" s="8" t="s">
        <v>51</v>
      </c>
      <c r="S1421" s="8" t="s">
        <v>8</v>
      </c>
      <c r="V1421" s="9"/>
      <c r="Z1421" s="9"/>
      <c r="AC1421" s="11" t="s">
        <v>85</v>
      </c>
      <c r="AD1421" s="11"/>
      <c r="AE1421" s="11"/>
      <c r="AF1421" s="11"/>
      <c r="AG1421" s="11"/>
    </row>
    <row r="1422" spans="4:33" ht="25.5" customHeight="1">
      <c r="D1422" s="8">
        <v>1410</v>
      </c>
      <c r="E1422" s="8" t="s">
        <v>40</v>
      </c>
      <c r="F1422" s="11">
        <v>1001889</v>
      </c>
      <c r="G1422" s="11">
        <v>1</v>
      </c>
      <c r="H1422" s="8" t="s">
        <v>1143</v>
      </c>
      <c r="I1422" s="8">
        <v>1140</v>
      </c>
      <c r="J1422" s="8" t="s">
        <v>1655</v>
      </c>
      <c r="K1422" s="9">
        <v>45987</v>
      </c>
      <c r="L1422" s="8" t="s">
        <v>1478</v>
      </c>
      <c r="M1422" s="9">
        <v>45987</v>
      </c>
      <c r="N1422" s="62" t="s">
        <v>1478</v>
      </c>
      <c r="O1422" s="8">
        <v>917</v>
      </c>
      <c r="P1422" s="10">
        <v>2.72</v>
      </c>
      <c r="Q1422" s="10" t="s">
        <v>51</v>
      </c>
      <c r="R1422" s="8" t="s">
        <v>51</v>
      </c>
      <c r="S1422" s="8" t="s">
        <v>8</v>
      </c>
      <c r="V1422" s="9"/>
      <c r="Z1422" s="9"/>
      <c r="AC1422" s="11" t="s">
        <v>85</v>
      </c>
      <c r="AD1422" s="11"/>
      <c r="AE1422" s="11"/>
      <c r="AF1422" s="11"/>
      <c r="AG1422" s="11"/>
    </row>
    <row r="1423" spans="4:33" ht="25.5" customHeight="1">
      <c r="D1423" s="8">
        <v>1411</v>
      </c>
      <c r="E1423" s="8" t="s">
        <v>40</v>
      </c>
      <c r="F1423" s="11">
        <v>1001890</v>
      </c>
      <c r="G1423" s="11">
        <v>1</v>
      </c>
      <c r="H1423" s="8" t="s">
        <v>222</v>
      </c>
      <c r="I1423" s="8">
        <v>1139</v>
      </c>
      <c r="J1423" s="8" t="s">
        <v>1654</v>
      </c>
      <c r="K1423" s="9">
        <v>45987</v>
      </c>
      <c r="L1423" s="8" t="s">
        <v>1478</v>
      </c>
      <c r="M1423" s="9">
        <v>45987</v>
      </c>
      <c r="N1423" s="62" t="s">
        <v>1478</v>
      </c>
      <c r="O1423" s="8">
        <v>918</v>
      </c>
      <c r="P1423" s="10">
        <v>0.38200000000000001</v>
      </c>
      <c r="Q1423" s="10" t="s">
        <v>51</v>
      </c>
      <c r="R1423" s="8" t="s">
        <v>51</v>
      </c>
      <c r="S1423" s="8" t="s">
        <v>8</v>
      </c>
      <c r="V1423" s="9"/>
      <c r="Z1423" s="9"/>
      <c r="AC1423" s="11" t="s">
        <v>85</v>
      </c>
      <c r="AD1423" s="11"/>
      <c r="AE1423" s="11"/>
      <c r="AF1423" s="11"/>
      <c r="AG1423" s="11"/>
    </row>
    <row r="1424" spans="4:33" ht="25.5" customHeight="1">
      <c r="D1424" s="8">
        <v>1412</v>
      </c>
      <c r="E1424" s="8" t="s">
        <v>30</v>
      </c>
      <c r="F1424" s="11">
        <v>1001891</v>
      </c>
      <c r="G1424" s="11">
        <v>1</v>
      </c>
      <c r="H1424" s="8" t="s">
        <v>140</v>
      </c>
      <c r="I1424" s="8">
        <v>1137</v>
      </c>
      <c r="J1424" s="8" t="s">
        <v>1652</v>
      </c>
      <c r="K1424" s="9">
        <v>45988</v>
      </c>
      <c r="L1424" s="8" t="s">
        <v>1478</v>
      </c>
      <c r="M1424" s="9">
        <v>45988</v>
      </c>
      <c r="N1424" s="62" t="s">
        <v>1478</v>
      </c>
      <c r="O1424" s="8">
        <v>621</v>
      </c>
      <c r="P1424" s="10">
        <v>0.74099999999999999</v>
      </c>
      <c r="Q1424" s="10" t="s">
        <v>51</v>
      </c>
      <c r="R1424" s="8" t="s">
        <v>51</v>
      </c>
      <c r="S1424" s="8" t="s">
        <v>8</v>
      </c>
      <c r="V1424" s="9"/>
      <c r="Z1424" s="9"/>
      <c r="AC1424" s="11" t="s">
        <v>85</v>
      </c>
      <c r="AD1424" s="11"/>
      <c r="AE1424" s="11"/>
      <c r="AF1424" s="11"/>
      <c r="AG1424" s="11"/>
    </row>
    <row r="1425" spans="4:33" ht="25.5" customHeight="1">
      <c r="D1425" s="8">
        <v>1413</v>
      </c>
      <c r="E1425" s="8" t="s">
        <v>30</v>
      </c>
      <c r="F1425" s="11">
        <v>1001892</v>
      </c>
      <c r="G1425" s="11">
        <v>1</v>
      </c>
      <c r="H1425" s="8" t="s">
        <v>141</v>
      </c>
      <c r="I1425" s="8">
        <v>1136</v>
      </c>
      <c r="J1425" s="8" t="s">
        <v>1651</v>
      </c>
      <c r="K1425" s="9">
        <v>45988</v>
      </c>
      <c r="L1425" s="8" t="s">
        <v>1478</v>
      </c>
      <c r="M1425" s="9">
        <v>45988</v>
      </c>
      <c r="N1425" s="62" t="s">
        <v>1478</v>
      </c>
      <c r="O1425" s="8">
        <v>634</v>
      </c>
      <c r="P1425" s="10">
        <v>0.64200000000000002</v>
      </c>
      <c r="Q1425" s="10" t="s">
        <v>51</v>
      </c>
      <c r="R1425" s="8" t="s">
        <v>51</v>
      </c>
      <c r="S1425" s="8" t="s">
        <v>8</v>
      </c>
      <c r="V1425" s="9"/>
      <c r="Z1425" s="9"/>
      <c r="AC1425" s="11" t="s">
        <v>85</v>
      </c>
      <c r="AD1425" s="11"/>
      <c r="AE1425" s="11"/>
      <c r="AF1425" s="11"/>
      <c r="AG1425" s="11" t="s">
        <v>1678</v>
      </c>
    </row>
    <row r="1426" spans="4:33" ht="25.5" customHeight="1">
      <c r="D1426" s="8">
        <v>1414</v>
      </c>
      <c r="E1426" s="8" t="s">
        <v>30</v>
      </c>
      <c r="F1426" s="11">
        <v>1001893</v>
      </c>
      <c r="G1426" s="11">
        <v>1</v>
      </c>
      <c r="H1426" s="8" t="s">
        <v>142</v>
      </c>
      <c r="I1426" s="8">
        <v>1138</v>
      </c>
      <c r="J1426" s="8" t="s">
        <v>1653</v>
      </c>
      <c r="K1426" s="9">
        <v>45988</v>
      </c>
      <c r="L1426" s="8" t="s">
        <v>1478</v>
      </c>
      <c r="M1426" s="9">
        <v>45988</v>
      </c>
      <c r="N1426" s="62" t="s">
        <v>1478</v>
      </c>
      <c r="O1426" s="8">
        <v>618</v>
      </c>
      <c r="P1426" s="10">
        <v>0.60699999999999998</v>
      </c>
      <c r="Q1426" s="10" t="s">
        <v>51</v>
      </c>
      <c r="R1426" s="8" t="s">
        <v>51</v>
      </c>
      <c r="S1426" s="8" t="s">
        <v>8</v>
      </c>
      <c r="V1426" s="9"/>
      <c r="Z1426" s="9"/>
      <c r="AC1426" s="11" t="s">
        <v>85</v>
      </c>
      <c r="AD1426" s="11"/>
      <c r="AE1426" s="11"/>
      <c r="AF1426" s="11"/>
      <c r="AG1426" s="11" t="s">
        <v>1677</v>
      </c>
    </row>
    <row r="1427" spans="4:33" ht="25.5" customHeight="1">
      <c r="D1427" s="8">
        <v>1415</v>
      </c>
      <c r="E1427" s="8" t="s">
        <v>30</v>
      </c>
      <c r="F1427" s="11">
        <v>1001894</v>
      </c>
      <c r="G1427" s="11">
        <v>1</v>
      </c>
      <c r="H1427" s="8" t="s">
        <v>1143</v>
      </c>
      <c r="I1427" s="8">
        <v>1140</v>
      </c>
      <c r="J1427" s="8" t="s">
        <v>1655</v>
      </c>
      <c r="K1427" s="9">
        <v>45988</v>
      </c>
      <c r="L1427" s="8" t="s">
        <v>1478</v>
      </c>
      <c r="M1427" s="9">
        <v>45988</v>
      </c>
      <c r="N1427" s="62" t="s">
        <v>1478</v>
      </c>
      <c r="O1427" s="8">
        <v>609</v>
      </c>
      <c r="P1427" s="10">
        <v>0.78500000000000003</v>
      </c>
      <c r="Q1427" s="10" t="s">
        <v>51</v>
      </c>
      <c r="R1427" s="8" t="s">
        <v>51</v>
      </c>
      <c r="S1427" s="8" t="s">
        <v>8</v>
      </c>
      <c r="V1427" s="9"/>
      <c r="Z1427" s="9"/>
      <c r="AC1427" s="11" t="s">
        <v>85</v>
      </c>
      <c r="AD1427" s="11"/>
      <c r="AE1427" s="11"/>
      <c r="AF1427" s="11"/>
      <c r="AG1427" s="11"/>
    </row>
    <row r="1428" spans="4:33" ht="25.5" customHeight="1">
      <c r="D1428" s="8">
        <v>1416</v>
      </c>
      <c r="E1428" s="8" t="s">
        <v>30</v>
      </c>
      <c r="F1428" s="11">
        <v>1001895</v>
      </c>
      <c r="G1428" s="11">
        <v>1</v>
      </c>
      <c r="H1428" s="8" t="s">
        <v>222</v>
      </c>
      <c r="I1428" s="8">
        <v>1139</v>
      </c>
      <c r="J1428" s="8" t="s">
        <v>1654</v>
      </c>
      <c r="K1428" s="9">
        <v>45988</v>
      </c>
      <c r="L1428" s="8" t="s">
        <v>1478</v>
      </c>
      <c r="M1428" s="9">
        <v>45988</v>
      </c>
      <c r="N1428" s="62" t="s">
        <v>1478</v>
      </c>
      <c r="O1428" s="8">
        <v>611</v>
      </c>
      <c r="P1428" s="10">
        <v>0.53700000000000003</v>
      </c>
      <c r="Q1428" s="10" t="s">
        <v>51</v>
      </c>
      <c r="R1428" s="8" t="s">
        <v>51</v>
      </c>
      <c r="S1428" s="8" t="s">
        <v>8</v>
      </c>
      <c r="V1428" s="9"/>
      <c r="Z1428" s="9"/>
      <c r="AC1428" s="11" t="s">
        <v>85</v>
      </c>
      <c r="AD1428" s="11"/>
      <c r="AE1428" s="11"/>
      <c r="AF1428" s="11"/>
      <c r="AG1428" s="11"/>
    </row>
    <row r="1429" spans="4:33" ht="25.5" customHeight="1">
      <c r="D1429" s="8">
        <v>1417</v>
      </c>
      <c r="E1429" s="8" t="s">
        <v>30</v>
      </c>
      <c r="F1429" s="11">
        <v>1001896</v>
      </c>
      <c r="G1429" s="11">
        <v>1</v>
      </c>
      <c r="H1429" s="8" t="s">
        <v>140</v>
      </c>
      <c r="I1429" s="8">
        <v>1137</v>
      </c>
      <c r="J1429" s="8" t="s">
        <v>1652</v>
      </c>
      <c r="K1429" s="9">
        <v>45989</v>
      </c>
      <c r="L1429" s="8" t="s">
        <v>1478</v>
      </c>
      <c r="M1429" s="9">
        <v>45989</v>
      </c>
      <c r="N1429" s="62" t="s">
        <v>1478</v>
      </c>
      <c r="O1429" s="8">
        <v>621</v>
      </c>
      <c r="P1429" s="10">
        <v>0.71099999999999997</v>
      </c>
      <c r="Q1429" s="10" t="s">
        <v>51</v>
      </c>
      <c r="R1429" s="8" t="s">
        <v>51</v>
      </c>
      <c r="S1429" s="8" t="s">
        <v>8</v>
      </c>
      <c r="V1429" s="9"/>
      <c r="Z1429" s="9"/>
      <c r="AC1429" s="11" t="s">
        <v>85</v>
      </c>
      <c r="AD1429" s="11"/>
      <c r="AE1429" s="11"/>
      <c r="AF1429" s="11"/>
      <c r="AG1429" s="11"/>
    </row>
    <row r="1430" spans="4:33" ht="25.5" customHeight="1">
      <c r="D1430" s="8">
        <v>1418</v>
      </c>
      <c r="E1430" s="8" t="s">
        <v>30</v>
      </c>
      <c r="F1430" s="11">
        <v>1001897</v>
      </c>
      <c r="G1430" s="11">
        <v>1</v>
      </c>
      <c r="H1430" s="8" t="s">
        <v>141</v>
      </c>
      <c r="I1430" s="8">
        <v>1136</v>
      </c>
      <c r="J1430" s="8" t="s">
        <v>1651</v>
      </c>
      <c r="K1430" s="9">
        <v>45989</v>
      </c>
      <c r="L1430" s="8" t="s">
        <v>1478</v>
      </c>
      <c r="M1430" s="9">
        <v>45989</v>
      </c>
      <c r="N1430" s="62" t="s">
        <v>1478</v>
      </c>
      <c r="O1430" s="8">
        <v>634</v>
      </c>
      <c r="P1430" s="10">
        <v>0.56799999999999995</v>
      </c>
      <c r="Q1430" s="10" t="s">
        <v>51</v>
      </c>
      <c r="R1430" s="8" t="s">
        <v>51</v>
      </c>
      <c r="S1430" s="8" t="s">
        <v>8</v>
      </c>
      <c r="V1430" s="9"/>
      <c r="Z1430" s="9"/>
      <c r="AC1430" s="11" t="s">
        <v>85</v>
      </c>
      <c r="AD1430" s="11"/>
      <c r="AE1430" s="11"/>
      <c r="AF1430" s="11"/>
      <c r="AG1430" s="11"/>
    </row>
    <row r="1431" spans="4:33" ht="25.5" customHeight="1">
      <c r="D1431" s="8">
        <v>1419</v>
      </c>
      <c r="E1431" s="8" t="s">
        <v>30</v>
      </c>
      <c r="F1431" s="11">
        <v>1001898</v>
      </c>
      <c r="G1431" s="11">
        <v>1</v>
      </c>
      <c r="H1431" s="8" t="s">
        <v>142</v>
      </c>
      <c r="I1431" s="8">
        <v>1138</v>
      </c>
      <c r="J1431" s="8" t="s">
        <v>1653</v>
      </c>
      <c r="K1431" s="9">
        <v>45989</v>
      </c>
      <c r="L1431" s="8" t="s">
        <v>1478</v>
      </c>
      <c r="M1431" s="9">
        <v>45989</v>
      </c>
      <c r="N1431" s="62" t="s">
        <v>1478</v>
      </c>
      <c r="O1431" s="8">
        <v>617</v>
      </c>
      <c r="P1431" s="10">
        <v>0.55500000000000005</v>
      </c>
      <c r="Q1431" s="10" t="s">
        <v>51</v>
      </c>
      <c r="R1431" s="8" t="s">
        <v>51</v>
      </c>
      <c r="S1431" s="8" t="s">
        <v>8</v>
      </c>
      <c r="V1431" s="9"/>
      <c r="Z1431" s="9"/>
      <c r="AC1431" s="11" t="s">
        <v>85</v>
      </c>
      <c r="AD1431" s="11"/>
      <c r="AE1431" s="11"/>
      <c r="AF1431" s="11"/>
      <c r="AG1431" s="11" t="s">
        <v>1877</v>
      </c>
    </row>
    <row r="1432" spans="4:33" ht="25.5" customHeight="1">
      <c r="D1432" s="8">
        <v>1420</v>
      </c>
      <c r="E1432" s="8" t="s">
        <v>30</v>
      </c>
      <c r="F1432" s="11">
        <v>1001899</v>
      </c>
      <c r="G1432" s="11">
        <v>1</v>
      </c>
      <c r="H1432" s="8" t="s">
        <v>1143</v>
      </c>
      <c r="I1432" s="8">
        <v>1140</v>
      </c>
      <c r="J1432" s="8" t="s">
        <v>1655</v>
      </c>
      <c r="K1432" s="9">
        <v>45989</v>
      </c>
      <c r="L1432" s="8" t="s">
        <v>1478</v>
      </c>
      <c r="M1432" s="9">
        <v>45989</v>
      </c>
      <c r="N1432" s="62" t="s">
        <v>1478</v>
      </c>
      <c r="O1432" s="8">
        <v>609</v>
      </c>
      <c r="P1432" s="10">
        <v>1.4790000000000001</v>
      </c>
      <c r="Q1432" s="10" t="s">
        <v>51</v>
      </c>
      <c r="R1432" s="8" t="s">
        <v>51</v>
      </c>
      <c r="S1432" s="8" t="s">
        <v>8</v>
      </c>
      <c r="V1432" s="9"/>
      <c r="Z1432" s="9"/>
      <c r="AC1432" s="11" t="s">
        <v>85</v>
      </c>
      <c r="AD1432" s="11"/>
      <c r="AE1432" s="11"/>
      <c r="AF1432" s="11"/>
      <c r="AG1432" s="11"/>
    </row>
    <row r="1433" spans="4:33" ht="25.5" customHeight="1">
      <c r="D1433" s="8">
        <v>1421</v>
      </c>
      <c r="E1433" s="8" t="s">
        <v>30</v>
      </c>
      <c r="F1433" s="11">
        <v>1001900</v>
      </c>
      <c r="G1433" s="11">
        <v>1</v>
      </c>
      <c r="H1433" s="8" t="s">
        <v>222</v>
      </c>
      <c r="I1433" s="8">
        <v>1139</v>
      </c>
      <c r="J1433" s="8" t="s">
        <v>1654</v>
      </c>
      <c r="K1433" s="9">
        <v>45989</v>
      </c>
      <c r="L1433" s="8" t="s">
        <v>1478</v>
      </c>
      <c r="M1433" s="9">
        <v>45989</v>
      </c>
      <c r="N1433" s="62" t="s">
        <v>1478</v>
      </c>
      <c r="O1433" s="8">
        <v>612</v>
      </c>
      <c r="P1433" s="10">
        <v>1.6870000000000001</v>
      </c>
      <c r="Q1433" s="10" t="s">
        <v>51</v>
      </c>
      <c r="R1433" s="8" t="s">
        <v>51</v>
      </c>
      <c r="S1433" s="8" t="s">
        <v>8</v>
      </c>
      <c r="V1433" s="9"/>
      <c r="Z1433" s="9"/>
      <c r="AC1433" s="11" t="s">
        <v>85</v>
      </c>
      <c r="AD1433" s="11"/>
      <c r="AE1433" s="11"/>
      <c r="AF1433" s="11"/>
      <c r="AG1433" s="11"/>
    </row>
    <row r="1434" spans="4:33" ht="25.5" customHeight="1">
      <c r="D1434" s="8">
        <v>1422</v>
      </c>
      <c r="E1434" s="8" t="s">
        <v>40</v>
      </c>
      <c r="F1434" s="11">
        <v>1001901</v>
      </c>
      <c r="G1434" s="11">
        <v>1</v>
      </c>
      <c r="H1434" s="8" t="s">
        <v>140</v>
      </c>
      <c r="I1434" s="8">
        <v>1137</v>
      </c>
      <c r="J1434" s="8" t="s">
        <v>1652</v>
      </c>
      <c r="K1434" s="9">
        <v>45992</v>
      </c>
      <c r="L1434" s="8" t="s">
        <v>1478</v>
      </c>
      <c r="M1434" s="9">
        <v>45992</v>
      </c>
      <c r="N1434" s="62" t="s">
        <v>1478</v>
      </c>
      <c r="O1434" s="8">
        <v>937</v>
      </c>
      <c r="P1434" s="10">
        <v>0.46800000000000003</v>
      </c>
      <c r="Q1434" s="10" t="s">
        <v>51</v>
      </c>
      <c r="R1434" s="8" t="s">
        <v>51</v>
      </c>
      <c r="S1434" s="8" t="s">
        <v>8</v>
      </c>
      <c r="V1434" s="9"/>
      <c r="Z1434" s="9"/>
      <c r="AC1434" s="11" t="s">
        <v>85</v>
      </c>
      <c r="AD1434" s="11"/>
      <c r="AE1434" s="11"/>
      <c r="AF1434" s="11"/>
      <c r="AG1434" s="11"/>
    </row>
    <row r="1435" spans="4:33" ht="25.5" customHeight="1">
      <c r="D1435" s="8">
        <v>1423</v>
      </c>
      <c r="E1435" s="8" t="s">
        <v>40</v>
      </c>
      <c r="F1435" s="11">
        <v>1001902</v>
      </c>
      <c r="G1435" s="11">
        <v>1</v>
      </c>
      <c r="H1435" s="8" t="s">
        <v>142</v>
      </c>
      <c r="I1435" s="8">
        <v>1138</v>
      </c>
      <c r="J1435" s="8" t="s">
        <v>1653</v>
      </c>
      <c r="K1435" s="9">
        <v>45992</v>
      </c>
      <c r="L1435" s="8" t="s">
        <v>1478</v>
      </c>
      <c r="M1435" s="9">
        <v>45992</v>
      </c>
      <c r="N1435" s="62" t="s">
        <v>1478</v>
      </c>
      <c r="O1435" s="8">
        <v>932</v>
      </c>
      <c r="P1435" s="10">
        <v>0.43099999999999999</v>
      </c>
      <c r="Q1435" s="10" t="s">
        <v>51</v>
      </c>
      <c r="R1435" s="8" t="s">
        <v>51</v>
      </c>
      <c r="S1435" s="8" t="s">
        <v>8</v>
      </c>
      <c r="V1435" s="9"/>
      <c r="Z1435" s="9"/>
      <c r="AC1435" s="11" t="s">
        <v>85</v>
      </c>
      <c r="AD1435" s="11"/>
      <c r="AE1435" s="11"/>
      <c r="AF1435" s="11"/>
      <c r="AG1435" s="11"/>
    </row>
    <row r="1436" spans="4:33" ht="25.5" customHeight="1">
      <c r="D1436" s="8">
        <v>1424</v>
      </c>
      <c r="E1436" s="8" t="s">
        <v>40</v>
      </c>
      <c r="F1436" s="11">
        <v>1001903</v>
      </c>
      <c r="G1436" s="11">
        <v>1</v>
      </c>
      <c r="H1436" s="8" t="s">
        <v>1143</v>
      </c>
      <c r="I1436" s="8">
        <v>1140</v>
      </c>
      <c r="J1436" s="8" t="s">
        <v>1655</v>
      </c>
      <c r="K1436" s="9">
        <v>45992</v>
      </c>
      <c r="L1436" s="8" t="s">
        <v>1478</v>
      </c>
      <c r="M1436" s="9">
        <v>45992</v>
      </c>
      <c r="N1436" s="62" t="s">
        <v>1478</v>
      </c>
      <c r="O1436" s="8">
        <v>919</v>
      </c>
      <c r="P1436" s="10">
        <v>1.0900000000000001</v>
      </c>
      <c r="Q1436" s="10" t="s">
        <v>51</v>
      </c>
      <c r="R1436" s="8" t="s">
        <v>51</v>
      </c>
      <c r="S1436" s="8" t="s">
        <v>8</v>
      </c>
      <c r="V1436" s="9"/>
      <c r="Z1436" s="9"/>
      <c r="AC1436" s="11" t="s">
        <v>85</v>
      </c>
      <c r="AD1436" s="11"/>
      <c r="AE1436" s="11"/>
      <c r="AF1436" s="11"/>
      <c r="AG1436" s="11"/>
    </row>
    <row r="1437" spans="4:33" ht="25.5" customHeight="1">
      <c r="D1437" s="8">
        <v>1425</v>
      </c>
      <c r="E1437" s="8" t="s">
        <v>40</v>
      </c>
      <c r="F1437" s="11">
        <v>1001904</v>
      </c>
      <c r="G1437" s="11">
        <v>1</v>
      </c>
      <c r="H1437" s="8" t="s">
        <v>222</v>
      </c>
      <c r="I1437" s="8">
        <v>1139</v>
      </c>
      <c r="J1437" s="8" t="s">
        <v>1654</v>
      </c>
      <c r="K1437" s="9">
        <v>45992</v>
      </c>
      <c r="L1437" s="8" t="s">
        <v>1478</v>
      </c>
      <c r="M1437" s="9">
        <v>45992</v>
      </c>
      <c r="N1437" s="62" t="s">
        <v>1478</v>
      </c>
      <c r="O1437" s="8">
        <v>925</v>
      </c>
      <c r="P1437" s="10">
        <v>0.38100000000000001</v>
      </c>
      <c r="Q1437" s="10" t="s">
        <v>51</v>
      </c>
      <c r="R1437" s="8" t="s">
        <v>51</v>
      </c>
      <c r="S1437" s="8" t="s">
        <v>8</v>
      </c>
      <c r="V1437" s="9"/>
      <c r="Z1437" s="9"/>
      <c r="AC1437" s="11" t="s">
        <v>85</v>
      </c>
      <c r="AD1437" s="11"/>
      <c r="AE1437" s="11"/>
      <c r="AF1437" s="11"/>
      <c r="AG1437" s="11"/>
    </row>
    <row r="1438" spans="4:33" ht="25.5" customHeight="1">
      <c r="D1438" s="8">
        <v>1426</v>
      </c>
      <c r="E1438" s="8" t="s">
        <v>30</v>
      </c>
      <c r="F1438" s="11">
        <v>1001905</v>
      </c>
      <c r="G1438" s="11">
        <v>1</v>
      </c>
      <c r="H1438" s="8" t="s">
        <v>141</v>
      </c>
      <c r="I1438" s="8">
        <v>1136</v>
      </c>
      <c r="J1438" s="8" t="s">
        <v>1651</v>
      </c>
      <c r="K1438" s="9">
        <v>45992</v>
      </c>
      <c r="L1438" s="8" t="s">
        <v>1478</v>
      </c>
      <c r="M1438" s="9">
        <v>45992</v>
      </c>
      <c r="N1438" s="62" t="s">
        <v>1478</v>
      </c>
      <c r="O1438" s="8">
        <v>634</v>
      </c>
      <c r="P1438" s="10">
        <v>0.44600000000000001</v>
      </c>
      <c r="Q1438" s="10" t="s">
        <v>51</v>
      </c>
      <c r="R1438" s="8" t="s">
        <v>51</v>
      </c>
      <c r="S1438" s="8" t="s">
        <v>8</v>
      </c>
      <c r="V1438" s="9"/>
      <c r="Z1438" s="9"/>
      <c r="AC1438" s="11" t="s">
        <v>85</v>
      </c>
      <c r="AD1438" s="11"/>
      <c r="AE1438" s="11"/>
      <c r="AF1438" s="11"/>
      <c r="AG1438" s="11"/>
    </row>
    <row r="1439" spans="4:33" ht="25.5" customHeight="1">
      <c r="D1439" s="8">
        <v>1427</v>
      </c>
      <c r="E1439" s="8" t="s">
        <v>30</v>
      </c>
      <c r="F1439" s="11">
        <v>1001906</v>
      </c>
      <c r="G1439" s="11">
        <v>1</v>
      </c>
      <c r="H1439" s="8" t="s">
        <v>140</v>
      </c>
      <c r="I1439" s="8">
        <v>1142</v>
      </c>
      <c r="J1439" s="8" t="s">
        <v>1657</v>
      </c>
      <c r="K1439" s="9">
        <v>45993</v>
      </c>
      <c r="L1439" s="8" t="s">
        <v>1478</v>
      </c>
      <c r="M1439" s="9">
        <v>45993</v>
      </c>
      <c r="N1439" s="62" t="s">
        <v>1478</v>
      </c>
      <c r="O1439" s="8">
        <v>618</v>
      </c>
      <c r="P1439" s="10">
        <v>1.383</v>
      </c>
      <c r="Q1439" s="10" t="s">
        <v>51</v>
      </c>
      <c r="R1439" s="8" t="s">
        <v>51</v>
      </c>
      <c r="S1439" s="8" t="s">
        <v>8</v>
      </c>
      <c r="V1439" s="9"/>
      <c r="Z1439" s="9"/>
      <c r="AC1439" s="11" t="s">
        <v>85</v>
      </c>
      <c r="AD1439" s="11"/>
      <c r="AE1439" s="11"/>
      <c r="AF1439" s="11"/>
      <c r="AG1439" s="11"/>
    </row>
    <row r="1440" spans="4:33" ht="25.5" customHeight="1">
      <c r="D1440" s="8">
        <v>1428</v>
      </c>
      <c r="E1440" s="8" t="s">
        <v>30</v>
      </c>
      <c r="F1440" s="11">
        <v>1001907</v>
      </c>
      <c r="G1440" s="11">
        <v>1</v>
      </c>
      <c r="H1440" s="8" t="s">
        <v>141</v>
      </c>
      <c r="I1440" s="8">
        <v>1141</v>
      </c>
      <c r="J1440" s="8" t="s">
        <v>1656</v>
      </c>
      <c r="K1440" s="9">
        <v>45993</v>
      </c>
      <c r="L1440" s="8" t="s">
        <v>1478</v>
      </c>
      <c r="M1440" s="9">
        <v>45993</v>
      </c>
      <c r="N1440" s="62" t="s">
        <v>1478</v>
      </c>
      <c r="O1440" s="8">
        <v>630</v>
      </c>
      <c r="P1440" s="10">
        <v>1.07</v>
      </c>
      <c r="Q1440" s="10" t="s">
        <v>51</v>
      </c>
      <c r="R1440" s="8" t="s">
        <v>51</v>
      </c>
      <c r="S1440" s="8" t="s">
        <v>8</v>
      </c>
      <c r="V1440" s="9"/>
      <c r="Z1440" s="9"/>
      <c r="AC1440" s="11" t="s">
        <v>85</v>
      </c>
      <c r="AD1440" s="11"/>
      <c r="AE1440" s="11"/>
      <c r="AF1440" s="11"/>
      <c r="AG1440" s="11" t="s">
        <v>1691</v>
      </c>
    </row>
    <row r="1441" spans="4:33" ht="25.5" customHeight="1">
      <c r="D1441" s="8">
        <v>1429</v>
      </c>
      <c r="E1441" s="8" t="s">
        <v>30</v>
      </c>
      <c r="F1441" s="11">
        <v>1001908</v>
      </c>
      <c r="G1441" s="11">
        <v>1</v>
      </c>
      <c r="H1441" s="8" t="s">
        <v>142</v>
      </c>
      <c r="I1441" s="8">
        <v>1138</v>
      </c>
      <c r="J1441" s="8" t="s">
        <v>1653</v>
      </c>
      <c r="K1441" s="9">
        <v>45993</v>
      </c>
      <c r="L1441" s="8" t="s">
        <v>1478</v>
      </c>
      <c r="M1441" s="9">
        <v>45993</v>
      </c>
      <c r="N1441" s="62" t="s">
        <v>1478</v>
      </c>
      <c r="O1441" s="8">
        <v>619</v>
      </c>
      <c r="P1441" s="10">
        <v>1.129</v>
      </c>
      <c r="Q1441" s="10" t="s">
        <v>51</v>
      </c>
      <c r="R1441" s="8" t="s">
        <v>51</v>
      </c>
      <c r="S1441" s="8" t="s">
        <v>8</v>
      </c>
      <c r="V1441" s="9"/>
      <c r="Z1441" s="9"/>
      <c r="AC1441" s="11" t="s">
        <v>85</v>
      </c>
      <c r="AD1441" s="11"/>
      <c r="AE1441" s="11"/>
      <c r="AF1441" s="11"/>
      <c r="AG1441" s="11"/>
    </row>
    <row r="1442" spans="4:33" ht="25.5" customHeight="1">
      <c r="D1442" s="8">
        <v>1430</v>
      </c>
      <c r="E1442" s="8" t="s">
        <v>30</v>
      </c>
      <c r="F1442" s="11">
        <v>1001909</v>
      </c>
      <c r="G1442" s="11">
        <v>1</v>
      </c>
      <c r="H1442" s="8" t="s">
        <v>1143</v>
      </c>
      <c r="I1442" s="8">
        <v>1140</v>
      </c>
      <c r="J1442" s="8" t="s">
        <v>1655</v>
      </c>
      <c r="K1442" s="9">
        <v>45993</v>
      </c>
      <c r="L1442" s="8" t="s">
        <v>1478</v>
      </c>
      <c r="M1442" s="9">
        <v>45993</v>
      </c>
      <c r="N1442" s="62" t="s">
        <v>1478</v>
      </c>
      <c r="O1442" s="8">
        <v>610</v>
      </c>
      <c r="P1442" s="10">
        <v>2.145</v>
      </c>
      <c r="Q1442" s="10" t="s">
        <v>51</v>
      </c>
      <c r="R1442" s="8" t="s">
        <v>51</v>
      </c>
      <c r="S1442" s="8" t="s">
        <v>8</v>
      </c>
      <c r="V1442" s="9"/>
      <c r="Z1442" s="9"/>
      <c r="AC1442" s="11" t="s">
        <v>85</v>
      </c>
      <c r="AD1442" s="11"/>
      <c r="AE1442" s="11"/>
      <c r="AF1442" s="11"/>
      <c r="AG1442" s="11"/>
    </row>
    <row r="1443" spans="4:33" ht="25.5" customHeight="1">
      <c r="D1443" s="8">
        <v>1431</v>
      </c>
      <c r="E1443" s="8" t="s">
        <v>30</v>
      </c>
      <c r="F1443" s="11">
        <v>1001910</v>
      </c>
      <c r="G1443" s="11">
        <v>1</v>
      </c>
      <c r="H1443" s="8" t="s">
        <v>222</v>
      </c>
      <c r="I1443" s="8">
        <v>1139</v>
      </c>
      <c r="J1443" s="8" t="s">
        <v>1654</v>
      </c>
      <c r="K1443" s="9">
        <v>45993</v>
      </c>
      <c r="L1443" s="8" t="s">
        <v>1478</v>
      </c>
      <c r="M1443" s="9">
        <v>45993</v>
      </c>
      <c r="N1443" s="62" t="s">
        <v>1478</v>
      </c>
      <c r="O1443" s="8">
        <v>617</v>
      </c>
      <c r="P1443" s="10">
        <v>1.526</v>
      </c>
      <c r="Q1443" s="10" t="s">
        <v>51</v>
      </c>
      <c r="R1443" s="8" t="s">
        <v>51</v>
      </c>
      <c r="S1443" s="8" t="s">
        <v>8</v>
      </c>
      <c r="V1443" s="9"/>
      <c r="Z1443" s="9"/>
      <c r="AC1443" s="11" t="s">
        <v>85</v>
      </c>
      <c r="AD1443" s="11"/>
      <c r="AE1443" s="11"/>
      <c r="AF1443" s="11"/>
      <c r="AG1443" s="11"/>
    </row>
    <row r="1444" spans="4:33" ht="25.5" customHeight="1">
      <c r="D1444" s="8">
        <v>1432</v>
      </c>
      <c r="E1444" s="8" t="s">
        <v>30</v>
      </c>
      <c r="F1444" s="11">
        <v>1001911</v>
      </c>
      <c r="G1444" s="11">
        <v>1</v>
      </c>
      <c r="H1444" s="8" t="s">
        <v>140</v>
      </c>
      <c r="I1444" s="8">
        <v>1142</v>
      </c>
      <c r="J1444" s="8" t="s">
        <v>1657</v>
      </c>
      <c r="K1444" s="9">
        <v>45994</v>
      </c>
      <c r="L1444" s="8" t="s">
        <v>1478</v>
      </c>
      <c r="M1444" s="9">
        <v>45994</v>
      </c>
      <c r="N1444" s="62" t="s">
        <v>1478</v>
      </c>
      <c r="O1444" s="8">
        <v>618</v>
      </c>
      <c r="P1444" s="10">
        <v>0.76100000000000001</v>
      </c>
      <c r="Q1444" s="10" t="s">
        <v>51</v>
      </c>
      <c r="R1444" s="8" t="s">
        <v>51</v>
      </c>
      <c r="S1444" s="8" t="s">
        <v>8</v>
      </c>
      <c r="V1444" s="9"/>
      <c r="Z1444" s="9"/>
      <c r="AC1444" s="11" t="s">
        <v>85</v>
      </c>
      <c r="AD1444" s="11"/>
      <c r="AE1444" s="11"/>
      <c r="AF1444" s="11"/>
      <c r="AG1444" s="11"/>
    </row>
    <row r="1445" spans="4:33" ht="25.5" customHeight="1">
      <c r="D1445" s="8">
        <v>1433</v>
      </c>
      <c r="E1445" s="8" t="s">
        <v>30</v>
      </c>
      <c r="F1445" s="11">
        <v>1001912</v>
      </c>
      <c r="G1445" s="11">
        <v>1</v>
      </c>
      <c r="H1445" s="8" t="s">
        <v>141</v>
      </c>
      <c r="I1445" s="8">
        <v>1141</v>
      </c>
      <c r="J1445" s="8" t="s">
        <v>1656</v>
      </c>
      <c r="K1445" s="9">
        <v>45994</v>
      </c>
      <c r="L1445" s="8" t="s">
        <v>1478</v>
      </c>
      <c r="M1445" s="9">
        <v>45994</v>
      </c>
      <c r="N1445" s="62" t="s">
        <v>1478</v>
      </c>
      <c r="O1445" s="8">
        <v>627</v>
      </c>
      <c r="P1445" s="10">
        <v>0.63400000000000001</v>
      </c>
      <c r="Q1445" s="10" t="s">
        <v>51</v>
      </c>
      <c r="R1445" s="8" t="s">
        <v>51</v>
      </c>
      <c r="S1445" s="8" t="s">
        <v>8</v>
      </c>
      <c r="V1445" s="9"/>
      <c r="Z1445" s="9"/>
      <c r="AC1445" s="11" t="s">
        <v>85</v>
      </c>
      <c r="AD1445" s="11"/>
      <c r="AE1445" s="11"/>
      <c r="AF1445" s="11"/>
      <c r="AG1445" s="11"/>
    </row>
    <row r="1446" spans="4:33" ht="25.5" customHeight="1">
      <c r="D1446" s="8">
        <v>1434</v>
      </c>
      <c r="E1446" s="8" t="s">
        <v>30</v>
      </c>
      <c r="F1446" s="11">
        <v>1001913</v>
      </c>
      <c r="G1446" s="11">
        <v>1</v>
      </c>
      <c r="H1446" s="8" t="s">
        <v>142</v>
      </c>
      <c r="I1446" s="8">
        <v>1143</v>
      </c>
      <c r="J1446" s="8" t="s">
        <v>1658</v>
      </c>
      <c r="K1446" s="9">
        <v>45994</v>
      </c>
      <c r="L1446" s="8" t="s">
        <v>1478</v>
      </c>
      <c r="M1446" s="9">
        <v>45994</v>
      </c>
      <c r="N1446" s="62" t="s">
        <v>1478</v>
      </c>
      <c r="O1446" s="8">
        <v>612</v>
      </c>
      <c r="P1446" s="10">
        <v>0.59499999999999997</v>
      </c>
      <c r="Q1446" s="10" t="s">
        <v>51</v>
      </c>
      <c r="R1446" s="8" t="s">
        <v>51</v>
      </c>
      <c r="S1446" s="8" t="s">
        <v>8</v>
      </c>
      <c r="V1446" s="9"/>
      <c r="Z1446" s="9"/>
      <c r="AC1446" s="11" t="s">
        <v>85</v>
      </c>
      <c r="AD1446" s="11"/>
      <c r="AE1446" s="11"/>
      <c r="AF1446" s="11"/>
      <c r="AG1446" s="11"/>
    </row>
    <row r="1447" spans="4:33" ht="25.5" customHeight="1">
      <c r="D1447" s="8">
        <v>1435</v>
      </c>
      <c r="E1447" s="8" t="s">
        <v>30</v>
      </c>
      <c r="F1447" s="11">
        <v>1001914</v>
      </c>
      <c r="G1447" s="11">
        <v>1</v>
      </c>
      <c r="H1447" s="8" t="s">
        <v>1143</v>
      </c>
      <c r="I1447" s="8">
        <v>1140</v>
      </c>
      <c r="J1447" s="8" t="s">
        <v>1655</v>
      </c>
      <c r="K1447" s="9">
        <v>45994</v>
      </c>
      <c r="L1447" s="8" t="s">
        <v>1478</v>
      </c>
      <c r="M1447" s="9">
        <v>45994</v>
      </c>
      <c r="N1447" s="62" t="s">
        <v>1478</v>
      </c>
      <c r="O1447" s="8">
        <v>611</v>
      </c>
      <c r="P1447" s="10">
        <v>0.8</v>
      </c>
      <c r="Q1447" s="10" t="s">
        <v>51</v>
      </c>
      <c r="R1447" s="8" t="s">
        <v>51</v>
      </c>
      <c r="S1447" s="8" t="s">
        <v>8</v>
      </c>
      <c r="V1447" s="9"/>
      <c r="Z1447" s="9"/>
      <c r="AC1447" s="11" t="s">
        <v>85</v>
      </c>
      <c r="AD1447" s="11"/>
      <c r="AE1447" s="11"/>
      <c r="AF1447" s="11"/>
      <c r="AG1447" s="11"/>
    </row>
    <row r="1448" spans="4:33" ht="25.5" customHeight="1">
      <c r="D1448" s="8">
        <v>1436</v>
      </c>
      <c r="E1448" s="8" t="s">
        <v>30</v>
      </c>
      <c r="F1448" s="11">
        <v>1001915</v>
      </c>
      <c r="G1448" s="11">
        <v>1</v>
      </c>
      <c r="H1448" s="8" t="s">
        <v>222</v>
      </c>
      <c r="I1448" s="8">
        <v>1139</v>
      </c>
      <c r="J1448" s="8" t="s">
        <v>1654</v>
      </c>
      <c r="K1448" s="9">
        <v>45994</v>
      </c>
      <c r="L1448" s="8" t="s">
        <v>1478</v>
      </c>
      <c r="M1448" s="9">
        <v>45994</v>
      </c>
      <c r="N1448" s="62" t="s">
        <v>1478</v>
      </c>
      <c r="O1448" s="8">
        <v>617</v>
      </c>
      <c r="P1448" s="10">
        <v>0.49099999999999999</v>
      </c>
      <c r="Q1448" s="10" t="s">
        <v>51</v>
      </c>
      <c r="R1448" s="8" t="s">
        <v>51</v>
      </c>
      <c r="S1448" s="8" t="s">
        <v>8</v>
      </c>
      <c r="V1448" s="9"/>
      <c r="Z1448" s="9"/>
      <c r="AC1448" s="11" t="s">
        <v>85</v>
      </c>
      <c r="AD1448" s="11"/>
      <c r="AE1448" s="11"/>
      <c r="AF1448" s="11"/>
      <c r="AG1448" s="11"/>
    </row>
    <row r="1449" spans="4:33" ht="25.5" customHeight="1">
      <c r="D1449" s="8">
        <v>1437</v>
      </c>
      <c r="E1449" s="8" t="s">
        <v>40</v>
      </c>
      <c r="F1449" s="11">
        <v>1001916</v>
      </c>
      <c r="G1449" s="11">
        <v>1</v>
      </c>
      <c r="H1449" s="8" t="s">
        <v>140</v>
      </c>
      <c r="I1449" s="8">
        <v>1142</v>
      </c>
      <c r="J1449" s="8" t="s">
        <v>1657</v>
      </c>
      <c r="K1449" s="9">
        <v>46036</v>
      </c>
      <c r="L1449" s="8" t="s">
        <v>1478</v>
      </c>
      <c r="M1449" s="9">
        <v>46036</v>
      </c>
      <c r="N1449" s="62" t="s">
        <v>1478</v>
      </c>
      <c r="O1449" s="8">
        <v>936</v>
      </c>
      <c r="P1449" s="10">
        <v>0.42299999999999999</v>
      </c>
      <c r="Q1449" s="10" t="s">
        <v>51</v>
      </c>
      <c r="R1449" s="8" t="s">
        <v>51</v>
      </c>
      <c r="S1449" s="8" t="s">
        <v>8</v>
      </c>
      <c r="V1449" s="9"/>
      <c r="Z1449" s="9"/>
      <c r="AC1449" s="11" t="s">
        <v>85</v>
      </c>
      <c r="AD1449" s="11"/>
      <c r="AE1449" s="11"/>
      <c r="AF1449" s="11"/>
      <c r="AG1449" s="11"/>
    </row>
    <row r="1450" spans="4:33" ht="25.5" customHeight="1">
      <c r="D1450" s="8">
        <v>1438</v>
      </c>
      <c r="E1450" s="8" t="s">
        <v>40</v>
      </c>
      <c r="F1450" s="11">
        <v>1001917</v>
      </c>
      <c r="G1450" s="11">
        <v>1</v>
      </c>
      <c r="H1450" s="8" t="s">
        <v>141</v>
      </c>
      <c r="I1450" s="8">
        <v>1141</v>
      </c>
      <c r="J1450" s="8" t="s">
        <v>1656</v>
      </c>
      <c r="K1450" s="9">
        <v>46036</v>
      </c>
      <c r="L1450" s="8" t="s">
        <v>1478</v>
      </c>
      <c r="M1450" s="9">
        <v>46036</v>
      </c>
      <c r="N1450" s="62" t="s">
        <v>1478</v>
      </c>
      <c r="O1450" s="8">
        <v>952</v>
      </c>
      <c r="P1450" s="10">
        <v>0.40600000000000003</v>
      </c>
      <c r="Q1450" s="10" t="s">
        <v>51</v>
      </c>
      <c r="R1450" s="8" t="s">
        <v>51</v>
      </c>
      <c r="S1450" s="8" t="s">
        <v>8</v>
      </c>
      <c r="V1450" s="9"/>
      <c r="Z1450" s="9"/>
      <c r="AC1450" s="11" t="s">
        <v>85</v>
      </c>
      <c r="AD1450" s="11"/>
      <c r="AE1450" s="11"/>
      <c r="AF1450" s="11"/>
      <c r="AG1450" s="11"/>
    </row>
    <row r="1451" spans="4:33" ht="25.5" customHeight="1">
      <c r="D1451" s="8">
        <v>1439</v>
      </c>
      <c r="E1451" s="8" t="s">
        <v>40</v>
      </c>
      <c r="F1451" s="11">
        <v>1001918</v>
      </c>
      <c r="G1451" s="11">
        <v>1</v>
      </c>
      <c r="H1451" s="8" t="s">
        <v>142</v>
      </c>
      <c r="I1451" s="8">
        <v>1143</v>
      </c>
      <c r="J1451" s="8" t="s">
        <v>1658</v>
      </c>
      <c r="K1451" s="9">
        <v>46036</v>
      </c>
      <c r="L1451" s="8" t="s">
        <v>1478</v>
      </c>
      <c r="M1451" s="9">
        <v>46036</v>
      </c>
      <c r="N1451" s="62" t="s">
        <v>1478</v>
      </c>
      <c r="O1451" s="8">
        <v>930</v>
      </c>
      <c r="P1451" s="10">
        <v>0.46700000000000003</v>
      </c>
      <c r="Q1451" s="10" t="s">
        <v>50</v>
      </c>
      <c r="R1451" s="8" t="s">
        <v>51</v>
      </c>
      <c r="S1451" s="8" t="s">
        <v>7</v>
      </c>
      <c r="V1451" s="9"/>
      <c r="Z1451" s="9"/>
      <c r="AC1451" s="11" t="s">
        <v>85</v>
      </c>
      <c r="AD1451" s="11"/>
      <c r="AE1451" s="11"/>
      <c r="AF1451" s="11"/>
      <c r="AG1451" s="11" t="s">
        <v>440</v>
      </c>
    </row>
    <row r="1452" spans="4:33" ht="25.5" customHeight="1">
      <c r="D1452" s="8">
        <v>1440</v>
      </c>
      <c r="E1452" s="8" t="s">
        <v>40</v>
      </c>
      <c r="F1452" s="11">
        <v>1001919</v>
      </c>
      <c r="G1452" s="11">
        <v>1</v>
      </c>
      <c r="H1452" s="8" t="s">
        <v>1143</v>
      </c>
      <c r="I1452" s="8">
        <v>1140</v>
      </c>
      <c r="J1452" s="8" t="s">
        <v>1655</v>
      </c>
      <c r="K1452" s="9">
        <v>46036</v>
      </c>
      <c r="L1452" s="8" t="s">
        <v>1478</v>
      </c>
      <c r="M1452" s="9">
        <v>46036</v>
      </c>
      <c r="N1452" s="62" t="s">
        <v>1478</v>
      </c>
      <c r="O1452" s="8">
        <v>928</v>
      </c>
      <c r="P1452" s="10">
        <v>0.45200000000000001</v>
      </c>
      <c r="Q1452" s="10" t="s">
        <v>51</v>
      </c>
      <c r="R1452" s="8" t="s">
        <v>51</v>
      </c>
      <c r="S1452" s="8" t="s">
        <v>8</v>
      </c>
      <c r="V1452" s="9"/>
      <c r="Z1452" s="9"/>
      <c r="AC1452" s="11" t="s">
        <v>85</v>
      </c>
      <c r="AD1452" s="11"/>
      <c r="AE1452" s="11"/>
      <c r="AF1452" s="11"/>
      <c r="AG1452" s="11"/>
    </row>
    <row r="1453" spans="4:33" ht="25.5" customHeight="1">
      <c r="D1453" s="8">
        <v>1441</v>
      </c>
      <c r="E1453" s="8" t="s">
        <v>40</v>
      </c>
      <c r="F1453" s="11">
        <v>1001920</v>
      </c>
      <c r="G1453" s="11">
        <v>1</v>
      </c>
      <c r="H1453" s="8" t="s">
        <v>222</v>
      </c>
      <c r="I1453" s="8">
        <v>1139</v>
      </c>
      <c r="J1453" s="8" t="s">
        <v>1654</v>
      </c>
      <c r="K1453" s="9">
        <v>46036</v>
      </c>
      <c r="L1453" s="8" t="s">
        <v>1478</v>
      </c>
      <c r="M1453" s="9">
        <v>46036</v>
      </c>
      <c r="N1453" s="62" t="s">
        <v>1478</v>
      </c>
      <c r="O1453" s="8">
        <v>935</v>
      </c>
      <c r="P1453" s="10">
        <v>0.378</v>
      </c>
      <c r="Q1453" s="10" t="s">
        <v>51</v>
      </c>
      <c r="R1453" s="8" t="s">
        <v>51</v>
      </c>
      <c r="S1453" s="8" t="s">
        <v>8</v>
      </c>
      <c r="V1453" s="9"/>
      <c r="Z1453" s="9"/>
      <c r="AC1453" s="11" t="s">
        <v>85</v>
      </c>
      <c r="AD1453" s="11"/>
      <c r="AE1453" s="11"/>
      <c r="AF1453" s="11"/>
      <c r="AG1453" s="11"/>
    </row>
  </sheetData>
  <sheetProtection sheet="1" objects="1" sort="0" autoFilter="0" pivotTables="0"/>
  <phoneticPr fontId="18" type="noConversion"/>
  <conditionalFormatting sqref="L1:M9 L1454:M1048576 L11:M11">
    <cfRule type="containsText" dxfId="750" priority="82" operator="containsText" text="OK">
      <formula>NOT(ISERROR(SEARCH("OK",L1)))</formula>
    </cfRule>
    <cfRule type="containsText" dxfId="749" priority="83" operator="containsText" text="LEAKING">
      <formula>NOT(ISERROR(SEARCH("LEAKING",L1)))</formula>
    </cfRule>
  </conditionalFormatting>
  <conditionalFormatting sqref="Q1:Q9 Q1454:Q1048576 AC12:AF12 Q11">
    <cfRule type="containsText" dxfId="748" priority="61" stopIfTrue="1" operator="containsText" text="PASS">
      <formula>NOT(ISERROR(SEARCH("PASS",Q1)))</formula>
    </cfRule>
    <cfRule type="containsText" dxfId="747" priority="78" operator="containsText" text="B-WARE">
      <formula>NOT(ISERROR(SEARCH("B-WARE",Q1)))</formula>
    </cfRule>
  </conditionalFormatting>
  <conditionalFormatting sqref="O1454:O1499">
    <cfRule type="containsText" dxfId="746" priority="77" operator="containsText" text="YES">
      <formula>NOT(ISERROR(SEARCH("YES",O1454)))</formula>
    </cfRule>
  </conditionalFormatting>
  <conditionalFormatting sqref="AE14:AF1453 AC14:AC1453">
    <cfRule type="containsText" dxfId="745" priority="70" stopIfTrue="1" operator="containsText" text="B-WARE">
      <formula>NOT(ISERROR(SEARCH("B-WARE",AC14)))</formula>
    </cfRule>
    <cfRule type="containsText" dxfId="744" priority="72" operator="containsText" text="SOLD">
      <formula>NOT(ISERROR(SEARCH("SOLD",AC14)))</formula>
    </cfRule>
  </conditionalFormatting>
  <conditionalFormatting sqref="D16 D18 D20 D22 D24 D26 D28 D30 D32 D34 D36 D38:D42 D44 D52 D71 D46:D50 D54:D56 D58:D62 S14:AB38 D64 D66:D69 D73:D75 S14:S515 V39:AB1453 S530:S1453">
    <cfRule type="containsText" dxfId="743" priority="69" stopIfTrue="1" operator="containsText" text="YES">
      <formula>NOT(ISERROR(SEARCH("YES",D14)))</formula>
    </cfRule>
  </conditionalFormatting>
  <conditionalFormatting sqref="P1454:P1001217 D16 D18 D20 D22 D24 D26 D28 D30 D32 D34 D36 D38:D42 D44 D52 D71 D46:D50 D54:D56 D58:D62 S14:AB38 D64 D66:D69 D73:D75 S14:S515 V39:AB1453 S530:S1453">
    <cfRule type="containsText" dxfId="742" priority="68" operator="containsText" text="NO">
      <formula>NOT(ISERROR(SEARCH("NO",D14)))</formula>
    </cfRule>
  </conditionalFormatting>
  <conditionalFormatting sqref="R1454:R1001217 AE14:AF1453 AC14:AC1453">
    <cfRule type="containsText" dxfId="741" priority="79" operator="containsText" text="SOLD">
      <formula>NOT(ISERROR(SEARCH("SOLD",R14)))</formula>
    </cfRule>
  </conditionalFormatting>
  <conditionalFormatting sqref="N1454:N1001206 R14:R1453">
    <cfRule type="containsText" dxfId="740" priority="64" operator="containsText" text="PASS">
      <formula>NOT(ISERROR(SEARCH("PASS",N14)))</formula>
    </cfRule>
    <cfRule type="containsText" dxfId="739" priority="65" operator="containsText" text="FAIL">
      <formula>NOT(ISERROR(SEARCH("FAIL",N14)))</formula>
    </cfRule>
  </conditionalFormatting>
  <conditionalFormatting sqref="R14:R1453">
    <cfRule type="containsText" dxfId="738" priority="53" operator="containsText" text="CHECKED">
      <formula>NOT(ISERROR(SEARCH("CHECKED",R14)))</formula>
    </cfRule>
    <cfRule type="containsText" dxfId="737" priority="56" stopIfTrue="1" operator="containsText" text="REJECT">
      <formula>NOT(ISERROR(SEARCH("REJECT",R14)))</formula>
    </cfRule>
  </conditionalFormatting>
  <conditionalFormatting sqref="S45:S53">
    <cfRule type="containsText" dxfId="736" priority="46" stopIfTrue="1" operator="containsText" text="YES">
      <formula>NOT(ISERROR(SEARCH("YES",S45)))</formula>
    </cfRule>
  </conditionalFormatting>
  <conditionalFormatting sqref="S45:S53">
    <cfRule type="containsText" dxfId="735" priority="45" operator="containsText" text="NO">
      <formula>NOT(ISERROR(SEARCH("NO",S45)))</formula>
    </cfRule>
  </conditionalFormatting>
  <conditionalFormatting sqref="S516:S517">
    <cfRule type="containsText" dxfId="734" priority="20" stopIfTrue="1" operator="containsText" text="YES">
      <formula>NOT(ISERROR(SEARCH("YES",S516)))</formula>
    </cfRule>
  </conditionalFormatting>
  <conditionalFormatting sqref="S516:S517">
    <cfRule type="containsText" dxfId="733" priority="19" operator="containsText" text="NO">
      <formula>NOT(ISERROR(SEARCH("NO",S516)))</formula>
    </cfRule>
  </conditionalFormatting>
  <conditionalFormatting sqref="S518">
    <cfRule type="containsText" dxfId="732" priority="18" stopIfTrue="1" operator="containsText" text="YES">
      <formula>NOT(ISERROR(SEARCH("YES",S518)))</formula>
    </cfRule>
  </conditionalFormatting>
  <conditionalFormatting sqref="S518">
    <cfRule type="containsText" dxfId="731" priority="17" operator="containsText" text="NO">
      <formula>NOT(ISERROR(SEARCH("NO",S518)))</formula>
    </cfRule>
  </conditionalFormatting>
  <conditionalFormatting sqref="S519:S520">
    <cfRule type="containsText" dxfId="730" priority="16" stopIfTrue="1" operator="containsText" text="YES">
      <formula>NOT(ISERROR(SEARCH("YES",S519)))</formula>
    </cfRule>
  </conditionalFormatting>
  <conditionalFormatting sqref="S519:S520">
    <cfRule type="containsText" dxfId="729" priority="15" operator="containsText" text="NO">
      <formula>NOT(ISERROR(SEARCH("NO",S519)))</formula>
    </cfRule>
  </conditionalFormatting>
  <conditionalFormatting sqref="S521">
    <cfRule type="containsText" dxfId="728" priority="14" stopIfTrue="1" operator="containsText" text="YES">
      <formula>NOT(ISERROR(SEARCH("YES",S521)))</formula>
    </cfRule>
  </conditionalFormatting>
  <conditionalFormatting sqref="S521">
    <cfRule type="containsText" dxfId="727" priority="13" operator="containsText" text="NO">
      <formula>NOT(ISERROR(SEARCH("NO",S521)))</formula>
    </cfRule>
  </conditionalFormatting>
  <conditionalFormatting sqref="S522">
    <cfRule type="containsText" dxfId="726" priority="12" stopIfTrue="1" operator="containsText" text="YES">
      <formula>NOT(ISERROR(SEARCH("YES",S522)))</formula>
    </cfRule>
  </conditionalFormatting>
  <conditionalFormatting sqref="S522">
    <cfRule type="containsText" dxfId="725" priority="11" operator="containsText" text="NO">
      <formula>NOT(ISERROR(SEARCH("NO",S522)))</formula>
    </cfRule>
  </conditionalFormatting>
  <conditionalFormatting sqref="S523:S525">
    <cfRule type="containsText" dxfId="724" priority="10" stopIfTrue="1" operator="containsText" text="YES">
      <formula>NOT(ISERROR(SEARCH("YES",S523)))</formula>
    </cfRule>
  </conditionalFormatting>
  <conditionalFormatting sqref="S523:S525">
    <cfRule type="containsText" dxfId="723" priority="9" operator="containsText" text="NO">
      <formula>NOT(ISERROR(SEARCH("NO",S523)))</formula>
    </cfRule>
  </conditionalFormatting>
  <conditionalFormatting sqref="S526">
    <cfRule type="containsText" dxfId="722" priority="8" stopIfTrue="1" operator="containsText" text="YES">
      <formula>NOT(ISERROR(SEARCH("YES",S526)))</formula>
    </cfRule>
  </conditionalFormatting>
  <conditionalFormatting sqref="S526">
    <cfRule type="containsText" dxfId="721" priority="7" operator="containsText" text="NO">
      <formula>NOT(ISERROR(SEARCH("NO",S526)))</formula>
    </cfRule>
  </conditionalFormatting>
  <conditionalFormatting sqref="S527">
    <cfRule type="containsText" dxfId="720" priority="6" stopIfTrue="1" operator="containsText" text="YES">
      <formula>NOT(ISERROR(SEARCH("YES",S527)))</formula>
    </cfRule>
  </conditionalFormatting>
  <conditionalFormatting sqref="S527">
    <cfRule type="containsText" dxfId="719" priority="5" operator="containsText" text="NO">
      <formula>NOT(ISERROR(SEARCH("NO",S527)))</formula>
    </cfRule>
  </conditionalFormatting>
  <conditionalFormatting sqref="S528">
    <cfRule type="containsText" dxfId="718" priority="4" stopIfTrue="1" operator="containsText" text="YES">
      <formula>NOT(ISERROR(SEARCH("YES",S528)))</formula>
    </cfRule>
  </conditionalFormatting>
  <conditionalFormatting sqref="S528">
    <cfRule type="containsText" dxfId="717" priority="3" operator="containsText" text="NO">
      <formula>NOT(ISERROR(SEARCH("NO",S528)))</formula>
    </cfRule>
  </conditionalFormatting>
  <conditionalFormatting sqref="S529">
    <cfRule type="containsText" dxfId="716" priority="2" stopIfTrue="1" operator="containsText" text="YES">
      <formula>NOT(ISERROR(SEARCH("YES",S529)))</formula>
    </cfRule>
  </conditionalFormatting>
  <conditionalFormatting sqref="S529">
    <cfRule type="containsText" dxfId="715" priority="1" operator="containsText" text="NO">
      <formula>NOT(ISERROR(SEARCH("NO",S529)))</formula>
    </cfRule>
  </conditionalFormatting>
  <pageMargins left="0.70866141732283472" right="0.70866141732283472" top="0.78740157480314965" bottom="0.78740157480314965" header="0.31496062992125984" footer="0.31496062992125984"/>
  <pageSetup paperSize="9" scale="45" orientation="landscape" r:id="rId1"/>
  <drawing r:id="rId2"/>
  <legacyDrawing r:id="rId3"/>
  <controls>
    <mc:AlternateContent xmlns:mc="http://schemas.openxmlformats.org/markup-compatibility/2006">
      <mc:Choice Requires="x14">
        <control shapeId="13313" r:id="rId4" name="Label1">
          <controlPr defaultSize="0" print="0" autoLine="0" r:id="rId5">
            <anchor moveWithCells="1">
              <from>
                <xdr:col>2</xdr:col>
                <xdr:colOff>1257300</xdr:colOff>
                <xdr:row>0</xdr:row>
                <xdr:rowOff>114300</xdr:rowOff>
              </from>
              <to>
                <xdr:col>2</xdr:col>
                <xdr:colOff>1581150</xdr:colOff>
                <xdr:row>2</xdr:row>
                <xdr:rowOff>63500</xdr:rowOff>
              </to>
            </anchor>
          </controlPr>
        </control>
      </mc:Choice>
      <mc:Fallback>
        <control shapeId="13313" r:id="rId4" name="Label1"/>
      </mc:Fallback>
    </mc:AlternateContent>
    <mc:AlternateContent xmlns:mc="http://schemas.openxmlformats.org/markup-compatibility/2006">
      <mc:Choice Requires="x14">
        <control shapeId="13314" r:id="rId6" name="Label2">
          <controlPr defaultSize="0" autoLine="0" autoPict="0" r:id="rId7">
            <anchor moveWithCells="1">
              <from>
                <xdr:col>0</xdr:col>
                <xdr:colOff>0</xdr:colOff>
                <xdr:row>0</xdr:row>
                <xdr:rowOff>152400</xdr:rowOff>
              </from>
              <to>
                <xdr:col>5</xdr:col>
                <xdr:colOff>1905000</xdr:colOff>
                <xdr:row>13</xdr:row>
                <xdr:rowOff>107950</xdr:rowOff>
              </to>
            </anchor>
          </controlPr>
        </control>
      </mc:Choice>
      <mc:Fallback>
        <control shapeId="13314" r:id="rId6" name="Label2"/>
      </mc:Fallback>
    </mc:AlternateContent>
    <mc:AlternateContent xmlns:mc="http://schemas.openxmlformats.org/markup-compatibility/2006">
      <mc:Choice Requires="x14">
        <control shapeId="13315" r:id="rId8" name="Label3">
          <controlPr defaultSize="0" print="0" autoLine="0" r:id="rId9">
            <anchor moveWithCells="1">
              <from>
                <xdr:col>3</xdr:col>
                <xdr:colOff>38100</xdr:colOff>
                <xdr:row>0</xdr:row>
                <xdr:rowOff>114300</xdr:rowOff>
              </from>
              <to>
                <xdr:col>3</xdr:col>
                <xdr:colOff>806450</xdr:colOff>
                <xdr:row>4</xdr:row>
                <xdr:rowOff>152400</xdr:rowOff>
              </to>
            </anchor>
          </controlPr>
        </control>
      </mc:Choice>
      <mc:Fallback>
        <control shapeId="13315" r:id="rId8" name="Label3"/>
      </mc:Fallback>
    </mc:AlternateContent>
    <mc:AlternateContent xmlns:mc="http://schemas.openxmlformats.org/markup-compatibility/2006">
      <mc:Choice Requires="x14">
        <control shapeId="13316" r:id="rId10" name="Label4">
          <controlPr defaultSize="0" print="0" autoLine="0" autoPict="0" r:id="rId11">
            <anchor moveWithCells="1">
              <from>
                <xdr:col>3</xdr:col>
                <xdr:colOff>990600</xdr:colOff>
                <xdr:row>0</xdr:row>
                <xdr:rowOff>114300</xdr:rowOff>
              </from>
              <to>
                <xdr:col>4</xdr:col>
                <xdr:colOff>114300</xdr:colOff>
                <xdr:row>4</xdr:row>
                <xdr:rowOff>38100</xdr:rowOff>
              </to>
            </anchor>
          </controlPr>
        </control>
      </mc:Choice>
      <mc:Fallback>
        <control shapeId="13316" r:id="rId10" name="Label4"/>
      </mc:Fallback>
    </mc:AlternateContent>
    <mc:AlternateContent xmlns:mc="http://schemas.openxmlformats.org/markup-compatibility/2006">
      <mc:Choice Requires="x14">
        <control shapeId="13317" r:id="rId12" name="Label5">
          <controlPr defaultSize="0" print="0" autoLine="0" r:id="rId11">
            <anchor moveWithCells="1">
              <from>
                <xdr:col>4</xdr:col>
                <xdr:colOff>381000</xdr:colOff>
                <xdr:row>0</xdr:row>
                <xdr:rowOff>76200</xdr:rowOff>
              </from>
              <to>
                <xdr:col>4</xdr:col>
                <xdr:colOff>1149350</xdr:colOff>
                <xdr:row>4</xdr:row>
                <xdr:rowOff>127000</xdr:rowOff>
              </to>
            </anchor>
          </controlPr>
        </control>
      </mc:Choice>
      <mc:Fallback>
        <control shapeId="13317" r:id="rId12" name="Label5"/>
      </mc:Fallback>
    </mc:AlternateContent>
    <mc:AlternateContent xmlns:mc="http://schemas.openxmlformats.org/markup-compatibility/2006">
      <mc:Choice Requires="x14">
        <control shapeId="13318" r:id="rId13" name="Label6">
          <controlPr defaultSize="0" print="0" autoLine="0" r:id="rId11">
            <anchor moveWithCells="1">
              <from>
                <xdr:col>4</xdr:col>
                <xdr:colOff>1485900</xdr:colOff>
                <xdr:row>0</xdr:row>
                <xdr:rowOff>114300</xdr:rowOff>
              </from>
              <to>
                <xdr:col>5</xdr:col>
                <xdr:colOff>647700</xdr:colOff>
                <xdr:row>4</xdr:row>
                <xdr:rowOff>165100</xdr:rowOff>
              </to>
            </anchor>
          </controlPr>
        </control>
      </mc:Choice>
      <mc:Fallback>
        <control shapeId="13318" r:id="rId13" name="Label6"/>
      </mc:Fallback>
    </mc:AlternateContent>
    <mc:AlternateContent xmlns:mc="http://schemas.openxmlformats.org/markup-compatibility/2006">
      <mc:Choice Requires="x14">
        <control shapeId="13319" r:id="rId14" name="Label7">
          <controlPr defaultSize="0" print="0" autoLine="0" r:id="rId15">
            <anchor moveWithCells="1">
              <from>
                <xdr:col>2</xdr:col>
                <xdr:colOff>228600</xdr:colOff>
                <xdr:row>5</xdr:row>
                <xdr:rowOff>152400</xdr:rowOff>
              </from>
              <to>
                <xdr:col>2</xdr:col>
                <xdr:colOff>1828800</xdr:colOff>
                <xdr:row>11</xdr:row>
                <xdr:rowOff>844550</xdr:rowOff>
              </to>
            </anchor>
          </controlPr>
        </control>
      </mc:Choice>
      <mc:Fallback>
        <control shapeId="13319" r:id="rId14" name="Label7"/>
      </mc:Fallback>
    </mc:AlternateContent>
    <mc:AlternateContent xmlns:mc="http://schemas.openxmlformats.org/markup-compatibility/2006">
      <mc:Choice Requires="x14">
        <control shapeId="13320" r:id="rId16" name="Label8">
          <controlPr defaultSize="0" print="0" autoLine="0" autoPict="0" r:id="rId17">
            <anchor moveWithCells="1">
              <from>
                <xdr:col>2</xdr:col>
                <xdr:colOff>2362200</xdr:colOff>
                <xdr:row>5</xdr:row>
                <xdr:rowOff>152400</xdr:rowOff>
              </from>
              <to>
                <xdr:col>3</xdr:col>
                <xdr:colOff>762000</xdr:colOff>
                <xdr:row>9</xdr:row>
                <xdr:rowOff>152400</xdr:rowOff>
              </to>
            </anchor>
          </controlPr>
        </control>
      </mc:Choice>
      <mc:Fallback>
        <control shapeId="13320" r:id="rId16" name="Label8"/>
      </mc:Fallback>
    </mc:AlternateContent>
    <mc:AlternateContent xmlns:mc="http://schemas.openxmlformats.org/markup-compatibility/2006">
      <mc:Choice Requires="x14">
        <control shapeId="13321" r:id="rId18" name="Label9">
          <controlPr defaultSize="0" print="0" autoLine="0" autoPict="0" r:id="rId19">
            <anchor moveWithCells="1">
              <from>
                <xdr:col>3</xdr:col>
                <xdr:colOff>952500</xdr:colOff>
                <xdr:row>5</xdr:row>
                <xdr:rowOff>114300</xdr:rowOff>
              </from>
              <to>
                <xdr:col>4</xdr:col>
                <xdr:colOff>152400</xdr:colOff>
                <xdr:row>9</xdr:row>
                <xdr:rowOff>38100</xdr:rowOff>
              </to>
            </anchor>
          </controlPr>
        </control>
      </mc:Choice>
      <mc:Fallback>
        <control shapeId="13321" r:id="rId18" name="Label9"/>
      </mc:Fallback>
    </mc:AlternateContent>
    <mc:AlternateContent xmlns:mc="http://schemas.openxmlformats.org/markup-compatibility/2006">
      <mc:Choice Requires="x14">
        <control shapeId="13322" r:id="rId20" name="Label10">
          <controlPr defaultSize="0" print="0" autoLine="0" autoPict="0" r:id="rId21">
            <anchor moveWithCells="1">
              <from>
                <xdr:col>4</xdr:col>
                <xdr:colOff>266700</xdr:colOff>
                <xdr:row>5</xdr:row>
                <xdr:rowOff>38100</xdr:rowOff>
              </from>
              <to>
                <xdr:col>4</xdr:col>
                <xdr:colOff>1181100</xdr:colOff>
                <xdr:row>9</xdr:row>
                <xdr:rowOff>152400</xdr:rowOff>
              </to>
            </anchor>
          </controlPr>
        </control>
      </mc:Choice>
      <mc:Fallback>
        <control shapeId="13322" r:id="rId20" name="Label10"/>
      </mc:Fallback>
    </mc:AlternateContent>
    <mc:AlternateContent xmlns:mc="http://schemas.openxmlformats.org/markup-compatibility/2006">
      <mc:Choice Requires="x14">
        <control shapeId="13323" r:id="rId22" name="Label17">
          <controlPr defaultSize="0" print="0" autoLine="0" autoPict="0" r:id="rId23">
            <anchor moveWithCells="1">
              <from>
                <xdr:col>4</xdr:col>
                <xdr:colOff>1524000</xdr:colOff>
                <xdr:row>5</xdr:row>
                <xdr:rowOff>76200</xdr:rowOff>
              </from>
              <to>
                <xdr:col>5</xdr:col>
                <xdr:colOff>762000</xdr:colOff>
                <xdr:row>9</xdr:row>
                <xdr:rowOff>76200</xdr:rowOff>
              </to>
            </anchor>
          </controlPr>
        </control>
      </mc:Choice>
      <mc:Fallback>
        <control shapeId="13323" r:id="rId22" name="Label17"/>
      </mc:Fallback>
    </mc:AlternateContent>
    <mc:AlternateContent xmlns:mc="http://schemas.openxmlformats.org/markup-compatibility/2006">
      <mc:Choice Requires="x14">
        <control shapeId="13324" r:id="rId24" name="Label12">
          <controlPr defaultSize="0" print="0" autoLine="0" r:id="rId25">
            <anchor moveWithCells="1">
              <from>
                <xdr:col>2</xdr:col>
                <xdr:colOff>1143000</xdr:colOff>
                <xdr:row>5</xdr:row>
                <xdr:rowOff>38100</xdr:rowOff>
              </from>
              <to>
                <xdr:col>3</xdr:col>
                <xdr:colOff>203200</xdr:colOff>
                <xdr:row>11</xdr:row>
                <xdr:rowOff>615950</xdr:rowOff>
              </to>
            </anchor>
          </controlPr>
        </control>
      </mc:Choice>
      <mc:Fallback>
        <control shapeId="13324" r:id="rId24" name="Label12"/>
      </mc:Fallback>
    </mc:AlternateContent>
    <mc:AlternateContent xmlns:mc="http://schemas.openxmlformats.org/markup-compatibility/2006">
      <mc:Choice Requires="x14">
        <control shapeId="13325" r:id="rId26" name="Label13">
          <controlPr defaultSize="0" print="0" autoLine="0" autoPict="0" r:id="rId27">
            <anchor moveWithCells="1">
              <from>
                <xdr:col>2</xdr:col>
                <xdr:colOff>1104900</xdr:colOff>
                <xdr:row>10</xdr:row>
                <xdr:rowOff>0</xdr:rowOff>
              </from>
              <to>
                <xdr:col>2</xdr:col>
                <xdr:colOff>2057400</xdr:colOff>
                <xdr:row>11</xdr:row>
                <xdr:rowOff>914400</xdr:rowOff>
              </to>
            </anchor>
          </controlPr>
        </control>
      </mc:Choice>
      <mc:Fallback>
        <control shapeId="13325" r:id="rId26" name="Label13"/>
      </mc:Fallback>
    </mc:AlternateContent>
    <mc:AlternateContent xmlns:mc="http://schemas.openxmlformats.org/markup-compatibility/2006">
      <mc:Choice Requires="x14">
        <control shapeId="13326" r:id="rId28" name="Label14">
          <controlPr defaultSize="0" print="0" autoLine="0" r:id="rId29">
            <anchor moveWithCells="1">
              <from>
                <xdr:col>2</xdr:col>
                <xdr:colOff>114300</xdr:colOff>
                <xdr:row>11</xdr:row>
                <xdr:rowOff>114300</xdr:rowOff>
              </from>
              <to>
                <xdr:col>2</xdr:col>
                <xdr:colOff>2025650</xdr:colOff>
                <xdr:row>12</xdr:row>
                <xdr:rowOff>203200</xdr:rowOff>
              </to>
            </anchor>
          </controlPr>
        </control>
      </mc:Choice>
      <mc:Fallback>
        <control shapeId="13326" r:id="rId28" name="Label14"/>
      </mc:Fallback>
    </mc:AlternateContent>
    <mc:AlternateContent xmlns:mc="http://schemas.openxmlformats.org/markup-compatibility/2006">
      <mc:Choice Requires="x14">
        <control shapeId="13327" r:id="rId30" name="Label15">
          <controlPr defaultSize="0" print="0" autoLine="0" autoPict="0" r:id="rId31">
            <anchor moveWithCells="1">
              <from>
                <xdr:col>5</xdr:col>
                <xdr:colOff>990600</xdr:colOff>
                <xdr:row>0</xdr:row>
                <xdr:rowOff>114300</xdr:rowOff>
              </from>
              <to>
                <xdr:col>5</xdr:col>
                <xdr:colOff>1752600</xdr:colOff>
                <xdr:row>4</xdr:row>
                <xdr:rowOff>76200</xdr:rowOff>
              </to>
            </anchor>
          </controlPr>
        </control>
      </mc:Choice>
      <mc:Fallback>
        <control shapeId="13327" r:id="rId30" name="Label15"/>
      </mc:Fallback>
    </mc:AlternateContent>
    <mc:AlternateContent xmlns:mc="http://schemas.openxmlformats.org/markup-compatibility/2006">
      <mc:Choice Requires="x14">
        <control shapeId="13328" r:id="rId32" name="Label16">
          <controlPr defaultSize="0" print="0" autoLine="0" autoPict="0" r:id="rId33">
            <anchor moveWithCells="1">
              <from>
                <xdr:col>5</xdr:col>
                <xdr:colOff>914400</xdr:colOff>
                <xdr:row>5</xdr:row>
                <xdr:rowOff>152400</xdr:rowOff>
              </from>
              <to>
                <xdr:col>5</xdr:col>
                <xdr:colOff>1828800</xdr:colOff>
                <xdr:row>9</xdr:row>
                <xdr:rowOff>76200</xdr:rowOff>
              </to>
            </anchor>
          </controlPr>
        </control>
      </mc:Choice>
      <mc:Fallback>
        <control shapeId="13328" r:id="rId32" name="Label16"/>
      </mc:Fallback>
    </mc:AlternateContent>
  </controls>
  <tableParts count="1">
    <tablePart r:id="rId3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DCC1-4914-40D3-8218-CA411CA37EB5}">
  <sheetPr codeName="Tabelle17"/>
  <dimension ref="A1:M19"/>
  <sheetViews>
    <sheetView showGridLines="0" showRowColHeaders="0" topLeftCell="C1" zoomScale="40" zoomScaleNormal="40" workbookViewId="0">
      <selection activeCell="M17" sqref="M17"/>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tr">
        <f>Tabelle7[[#Headers],[Number]]</f>
        <v>Number</v>
      </c>
      <c r="K12" s="8"/>
      <c r="L12" s="8"/>
      <c r="M12" s="16">
        <v>1441</v>
      </c>
    </row>
    <row r="13" spans="10:13" s="8" customFormat="1" ht="22.5">
      <c r="J13" s="8" t="str">
        <f>Tabelle7[[#Headers],[Product-ID]]</f>
        <v>Product-ID</v>
      </c>
      <c r="M13" s="16">
        <v>1001920</v>
      </c>
    </row>
    <row r="16" spans="10:13" s="3" customFormat="1" ht="15" customHeight="1" thickBot="1"/>
    <row r="17" spans="10:13" ht="25.5" customHeight="1" thickBot="1">
      <c r="J17" s="8" t="str">
        <f>Tabelle7[[#Headers],[Product]]</f>
        <v>Product</v>
      </c>
      <c r="K17" s="8"/>
      <c r="L17" s="8"/>
      <c r="M17" s="56" t="s">
        <v>40</v>
      </c>
    </row>
    <row r="18" spans="10:13" ht="25.5" customHeight="1" thickBot="1"/>
    <row r="19" spans="10:13" ht="23" thickBot="1">
      <c r="J19" s="8" t="str">
        <f>Tabelle7[[#Headers],[Comment]]</f>
        <v>Comment</v>
      </c>
      <c r="M19" s="121"/>
    </row>
  </sheetData>
  <sheetProtection sheet="1" objects="1" sort="0" autoFilter="0" pivotTables="0"/>
  <conditionalFormatting sqref="M17">
    <cfRule type="expression" dxfId="683" priority="8">
      <formula>ISBLANK($M$17)=FALSE</formula>
    </cfRule>
  </conditionalFormatting>
  <conditionalFormatting sqref="M19">
    <cfRule type="expression" dxfId="682" priority="2">
      <formula>ISBLANK($M$19)=FALSE</formula>
    </cfRule>
  </conditionalFormatting>
  <pageMargins left="0.7" right="0.7" top="0.78740157499999996" bottom="0.78740157499999996"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EDF0-423B-41C6-AFB6-9AE06600A96F}">
  <sheetPr codeName="Tabelle28"/>
  <dimension ref="A1:O40"/>
  <sheetViews>
    <sheetView showGridLines="0" showRowColHeaders="0" topLeftCell="C1" zoomScale="42" zoomScaleNormal="55" workbookViewId="0">
      <selection activeCell="G36" sqref="G36:I36"/>
    </sheetView>
  </sheetViews>
  <sheetFormatPr defaultColWidth="11.453125" defaultRowHeight="14"/>
  <cols>
    <col min="1" max="2" width="20.54296875" style="15" hidden="1" customWidth="1"/>
    <col min="3" max="3" width="20.54296875" style="15" customWidth="1"/>
    <col min="4" max="4" width="25.54296875" style="15" customWidth="1"/>
    <col min="5" max="5" width="20.54296875" style="15" customWidth="1"/>
    <col min="6" max="6" width="38.54296875" style="15" customWidth="1"/>
    <col min="7" max="7" width="46" style="15" customWidth="1"/>
    <col min="8" max="8" width="13.453125" style="15" customWidth="1"/>
    <col min="9" max="9" width="34.453125" style="15" customWidth="1"/>
    <col min="10" max="10" width="62.54296875" style="15" customWidth="1"/>
    <col min="11" max="11" width="20.54296875" style="15" customWidth="1"/>
    <col min="12" max="12" width="39.54296875" style="15" customWidth="1"/>
    <col min="13" max="13" width="57" style="15" customWidth="1"/>
    <col min="14" max="14" width="11" style="15" customWidth="1"/>
    <col min="15" max="15" width="43.453125" style="15" customWidth="1"/>
    <col min="16" max="16" width="20.54296875" style="15" customWidth="1"/>
    <col min="17" max="16384" width="11.453125" style="15"/>
  </cols>
  <sheetData>
    <row r="1" spans="4:15" s="14" customFormat="1"/>
    <row r="2" spans="4:15" s="14" customFormat="1"/>
    <row r="3" spans="4:15" s="14" customFormat="1"/>
    <row r="4" spans="4:15" s="14" customFormat="1"/>
    <row r="5" spans="4:15" s="14" customFormat="1"/>
    <row r="6" spans="4:15" s="14" customFormat="1"/>
    <row r="7" spans="4:15" s="14" customFormat="1"/>
    <row r="8" spans="4:15" s="14" customFormat="1"/>
    <row r="9" spans="4:15" s="14" customFormat="1"/>
    <row r="10" spans="4:15" ht="26.25" customHeight="1">
      <c r="G10" s="77"/>
      <c r="H10" s="77"/>
      <c r="I10" s="77"/>
      <c r="J10" s="77"/>
      <c r="K10" s="77"/>
      <c r="L10" s="77"/>
    </row>
    <row r="11" spans="4:15" ht="25.5" customHeight="1" thickBot="1">
      <c r="G11" s="77"/>
      <c r="H11" s="77"/>
      <c r="I11" s="77"/>
      <c r="J11" s="77"/>
      <c r="K11" s="77"/>
      <c r="L11" s="77"/>
    </row>
    <row r="12" spans="4:15" ht="25.5" customHeight="1" thickBot="1">
      <c r="D12" s="77" t="s">
        <v>82</v>
      </c>
      <c r="F12" s="18" t="s">
        <v>1928</v>
      </c>
      <c r="G12" s="77" t="s">
        <v>195</v>
      </c>
      <c r="I12" s="92">
        <v>45953</v>
      </c>
      <c r="J12" s="77" t="s">
        <v>201</v>
      </c>
      <c r="L12" s="56"/>
      <c r="M12" s="77" t="s">
        <v>207</v>
      </c>
      <c r="O12" s="56" t="s">
        <v>148</v>
      </c>
    </row>
    <row r="13" spans="4:15" s="8" customFormat="1" ht="25.5" customHeight="1" thickBot="1">
      <c r="D13" s="77"/>
      <c r="G13" s="77"/>
      <c r="H13" s="77"/>
      <c r="I13" s="77"/>
      <c r="J13" s="77"/>
      <c r="K13" s="77"/>
      <c r="L13" s="77"/>
      <c r="M13" s="77"/>
      <c r="N13" s="77"/>
      <c r="O13" s="77"/>
    </row>
    <row r="14" spans="4:15" ht="25.5" customHeight="1" thickBot="1">
      <c r="D14" s="77" t="s">
        <v>25</v>
      </c>
      <c r="F14" s="18" t="s">
        <v>1478</v>
      </c>
      <c r="G14" s="77" t="s">
        <v>196</v>
      </c>
      <c r="I14" s="56" t="s">
        <v>1478</v>
      </c>
      <c r="J14" s="77" t="s">
        <v>67</v>
      </c>
      <c r="L14" s="56"/>
      <c r="M14" s="77" t="s">
        <v>75</v>
      </c>
      <c r="O14" s="56"/>
    </row>
    <row r="15" spans="4:15" ht="25.5" customHeight="1" thickBot="1">
      <c r="D15" s="77"/>
      <c r="G15" s="77"/>
      <c r="H15" s="77"/>
      <c r="I15" s="77"/>
      <c r="J15" s="77"/>
      <c r="K15" s="77"/>
      <c r="L15" s="77"/>
      <c r="M15" s="77"/>
      <c r="N15" s="77"/>
      <c r="O15" s="77"/>
    </row>
    <row r="16" spans="4:15" s="3" customFormat="1" ht="25.5" customHeight="1" thickBot="1">
      <c r="D16" s="77" t="s">
        <v>0</v>
      </c>
      <c r="F16" s="18">
        <v>1256</v>
      </c>
      <c r="G16" s="77" t="s">
        <v>197</v>
      </c>
      <c r="H16" s="77"/>
      <c r="I16" s="92">
        <v>45953</v>
      </c>
      <c r="J16" s="77" t="s">
        <v>202</v>
      </c>
      <c r="K16" s="15"/>
      <c r="L16" s="92"/>
      <c r="M16" s="77" t="s">
        <v>209</v>
      </c>
      <c r="N16" s="15"/>
      <c r="O16" s="56" t="s">
        <v>1848</v>
      </c>
    </row>
    <row r="17" spans="4:15" ht="25.5" customHeight="1" thickBot="1">
      <c r="G17" s="77"/>
      <c r="H17" s="77"/>
      <c r="I17" s="77"/>
      <c r="J17" s="77"/>
      <c r="K17" s="77"/>
      <c r="L17" s="77"/>
      <c r="M17" s="77"/>
      <c r="N17" s="77"/>
      <c r="O17" s="77"/>
    </row>
    <row r="18" spans="4:15" ht="25.5" customHeight="1" thickBot="1">
      <c r="D18" s="77" t="s">
        <v>28</v>
      </c>
      <c r="E18" s="3"/>
      <c r="F18" s="56" t="s">
        <v>41</v>
      </c>
      <c r="G18" s="77" t="s">
        <v>198</v>
      </c>
      <c r="H18" s="77"/>
      <c r="I18" s="56" t="s">
        <v>1478</v>
      </c>
      <c r="J18" s="77" t="s">
        <v>203</v>
      </c>
      <c r="L18" s="18"/>
      <c r="M18" s="77" t="s">
        <v>210</v>
      </c>
      <c r="O18" s="56"/>
    </row>
    <row r="19" spans="4:15" ht="25.5" customHeight="1" thickBot="1">
      <c r="G19" s="77"/>
      <c r="H19" s="77"/>
      <c r="I19" s="77"/>
      <c r="J19" s="77"/>
      <c r="K19" s="77"/>
      <c r="L19" s="77"/>
      <c r="M19" s="77"/>
    </row>
    <row r="20" spans="4:15" ht="25.5" customHeight="1" thickBot="1">
      <c r="D20" s="77" t="s">
        <v>193</v>
      </c>
      <c r="E20" s="3"/>
      <c r="F20" s="18">
        <v>1001735</v>
      </c>
      <c r="G20" s="77" t="s">
        <v>183</v>
      </c>
      <c r="H20" s="77"/>
      <c r="I20" s="56">
        <v>162</v>
      </c>
      <c r="J20" s="77" t="s">
        <v>284</v>
      </c>
      <c r="K20" s="77"/>
      <c r="L20" s="56"/>
      <c r="M20" s="77" t="s">
        <v>78</v>
      </c>
      <c r="O20" s="121" t="s">
        <v>1743</v>
      </c>
    </row>
    <row r="21" spans="4:15" ht="25.5" customHeight="1" thickBot="1">
      <c r="G21" s="77"/>
      <c r="H21" s="77"/>
      <c r="I21" s="77"/>
      <c r="J21" s="77"/>
      <c r="K21" s="77"/>
      <c r="L21" s="77"/>
      <c r="M21" s="77"/>
    </row>
    <row r="22" spans="4:15" ht="25.5" customHeight="1" thickBot="1">
      <c r="D22" s="77" t="s">
        <v>54</v>
      </c>
      <c r="E22" s="3"/>
      <c r="F22" s="56" t="s">
        <v>222</v>
      </c>
      <c r="G22" s="77" t="s">
        <v>199</v>
      </c>
      <c r="H22" s="77"/>
      <c r="I22" s="56">
        <v>0.51600000000000001</v>
      </c>
      <c r="J22" s="77" t="s">
        <v>97</v>
      </c>
      <c r="K22" s="77"/>
      <c r="L22" s="56"/>
      <c r="M22" s="77"/>
    </row>
    <row r="23" spans="4:15" ht="25.5" customHeight="1" thickBot="1">
      <c r="G23" s="77"/>
      <c r="H23" s="77"/>
      <c r="I23" s="77"/>
      <c r="J23" s="77"/>
      <c r="K23" s="77"/>
      <c r="L23" s="77"/>
      <c r="M23" s="77"/>
    </row>
    <row r="24" spans="4:15" ht="25.5" customHeight="1" thickBot="1">
      <c r="D24" s="77" t="s">
        <v>194</v>
      </c>
      <c r="E24" s="3"/>
      <c r="F24" s="56">
        <v>1129</v>
      </c>
      <c r="G24" s="77" t="s">
        <v>282</v>
      </c>
      <c r="H24" s="77"/>
      <c r="I24" s="56" t="s">
        <v>51</v>
      </c>
      <c r="J24" s="77" t="s">
        <v>204</v>
      </c>
      <c r="K24" s="77"/>
      <c r="L24" s="92"/>
      <c r="M24" s="77"/>
    </row>
    <row r="25" spans="4:15" ht="25.5" customHeight="1" thickBot="1">
      <c r="G25" s="77"/>
      <c r="H25" s="77"/>
      <c r="I25" s="77"/>
      <c r="J25" s="77"/>
      <c r="K25" s="77"/>
      <c r="L25" s="77"/>
      <c r="M25" s="77"/>
    </row>
    <row r="26" spans="4:15" ht="25.5" customHeight="1" thickBot="1">
      <c r="D26" s="77" t="s">
        <v>56</v>
      </c>
      <c r="F26" s="18" t="s">
        <v>1644</v>
      </c>
      <c r="G26" s="77" t="s">
        <v>283</v>
      </c>
      <c r="H26" s="77"/>
      <c r="I26" s="56" t="s">
        <v>51</v>
      </c>
      <c r="J26" s="77" t="s">
        <v>205</v>
      </c>
      <c r="K26" s="77"/>
      <c r="L26" s="18"/>
      <c r="M26" s="77"/>
    </row>
    <row r="27" spans="4:15" ht="25.5" customHeight="1" thickBot="1">
      <c r="D27" s="77"/>
      <c r="G27" s="77"/>
      <c r="H27" s="77"/>
      <c r="I27" s="77"/>
      <c r="J27" s="77"/>
      <c r="K27" s="77"/>
      <c r="L27" s="77"/>
      <c r="M27" s="77"/>
    </row>
    <row r="28" spans="4:15" ht="25.5" customHeight="1" thickBot="1">
      <c r="D28" s="77"/>
      <c r="G28" s="77" t="s">
        <v>200</v>
      </c>
      <c r="H28" s="77"/>
      <c r="I28" s="56" t="s">
        <v>7</v>
      </c>
      <c r="J28" s="77" t="s">
        <v>206</v>
      </c>
      <c r="K28" s="77"/>
      <c r="L28" s="56"/>
      <c r="M28" s="77"/>
    </row>
    <row r="29" spans="4:15" ht="25.5" customHeight="1">
      <c r="D29" s="77"/>
      <c r="G29" s="77"/>
      <c r="H29" s="77"/>
      <c r="I29" s="77"/>
      <c r="J29" s="77"/>
      <c r="K29" s="77"/>
      <c r="L29" s="77"/>
      <c r="M29" s="77"/>
    </row>
    <row r="30" spans="4:15" ht="25.5" customHeight="1">
      <c r="D30" s="77"/>
      <c r="G30" s="77"/>
      <c r="H30" s="77"/>
      <c r="I30" s="77"/>
      <c r="J30" s="77"/>
      <c r="K30" s="77"/>
      <c r="L30" s="77"/>
      <c r="M30" s="77"/>
    </row>
    <row r="31" spans="4:15" ht="25.5" customHeight="1">
      <c r="D31" s="77"/>
      <c r="G31" s="77"/>
      <c r="H31" s="77"/>
      <c r="I31" s="77"/>
      <c r="J31" s="77"/>
      <c r="K31" s="77"/>
      <c r="L31" s="77"/>
      <c r="M31" s="77"/>
    </row>
    <row r="32" spans="4:15" ht="25.5" customHeight="1">
      <c r="D32" s="77"/>
      <c r="G32" s="77"/>
      <c r="H32" s="77"/>
      <c r="I32" s="77"/>
      <c r="J32" s="77"/>
      <c r="K32" s="77"/>
      <c r="L32" s="77"/>
      <c r="M32" s="77"/>
    </row>
    <row r="33" spans="4:13" ht="25.5" customHeight="1">
      <c r="D33" s="77"/>
      <c r="G33" s="77"/>
      <c r="H33" s="77"/>
      <c r="I33" s="77"/>
      <c r="J33" s="77"/>
      <c r="K33" s="77"/>
      <c r="L33" s="77"/>
      <c r="M33" s="77"/>
    </row>
    <row r="34" spans="4:13" ht="25.5" customHeight="1">
      <c r="D34" s="77"/>
      <c r="G34" s="77"/>
      <c r="H34" s="77"/>
      <c r="I34" s="77"/>
      <c r="J34" s="77"/>
      <c r="K34" s="77"/>
      <c r="L34" s="77"/>
    </row>
    <row r="35" spans="4:13" ht="25.5" customHeight="1" thickBot="1">
      <c r="D35" s="77"/>
      <c r="G35" s="77"/>
      <c r="H35" s="77"/>
      <c r="I35" s="77"/>
      <c r="J35" s="77"/>
      <c r="K35" s="77"/>
      <c r="L35" s="77"/>
    </row>
    <row r="36" spans="4:13" ht="25.5" customHeight="1" thickBot="1">
      <c r="D36" s="77"/>
      <c r="F36" s="77" t="s">
        <v>208</v>
      </c>
      <c r="G36" s="137" t="s">
        <v>1920</v>
      </c>
      <c r="H36" s="138"/>
      <c r="I36" s="139"/>
      <c r="J36" s="77"/>
      <c r="K36" s="77"/>
      <c r="L36" s="77"/>
    </row>
    <row r="37" spans="4:13" ht="25.5" customHeight="1">
      <c r="D37" s="77"/>
      <c r="G37" s="77"/>
      <c r="H37" s="77"/>
      <c r="I37" s="77"/>
      <c r="J37" s="77"/>
      <c r="K37" s="77"/>
      <c r="L37" s="77"/>
    </row>
    <row r="38" spans="4:13" ht="25.5" customHeight="1">
      <c r="D38" s="77"/>
      <c r="F38" s="77" t="s">
        <v>211</v>
      </c>
      <c r="G38" s="134">
        <v>46041</v>
      </c>
    </row>
    <row r="39" spans="4:13" ht="25.5" customHeight="1">
      <c r="D39" s="77"/>
    </row>
    <row r="40" spans="4:13" ht="25.5" customHeight="1">
      <c r="D40" s="77"/>
    </row>
  </sheetData>
  <sheetProtection sheet="1" objects="1" sort="0" autoFilter="0" pivotTables="0"/>
  <mergeCells count="1">
    <mergeCell ref="G36:I36"/>
  </mergeCells>
  <conditionalFormatting sqref="F12">
    <cfRule type="expression" dxfId="681" priority="36">
      <formula>ISBLANK(F12)=FALSE</formula>
    </cfRule>
  </conditionalFormatting>
  <conditionalFormatting sqref="F14">
    <cfRule type="expression" dxfId="680" priority="34">
      <formula>ISBLANK(F14)=FALSE</formula>
    </cfRule>
  </conditionalFormatting>
  <conditionalFormatting sqref="F16">
    <cfRule type="expression" dxfId="679" priority="33">
      <formula>ISBLANK(F16)=FALSE</formula>
    </cfRule>
  </conditionalFormatting>
  <conditionalFormatting sqref="F18">
    <cfRule type="expression" dxfId="678" priority="32">
      <formula>ISBLANK(F18)=FALSE</formula>
    </cfRule>
  </conditionalFormatting>
  <conditionalFormatting sqref="F20">
    <cfRule type="expression" dxfId="677" priority="31">
      <formula>ISBLANK(F20)=FALSE</formula>
    </cfRule>
  </conditionalFormatting>
  <conditionalFormatting sqref="F22">
    <cfRule type="expression" dxfId="676" priority="30">
      <formula>ISBLANK(F22)=FALSE</formula>
    </cfRule>
  </conditionalFormatting>
  <conditionalFormatting sqref="F24">
    <cfRule type="expression" dxfId="675" priority="29">
      <formula>ISBLANK(F24)=FALSE</formula>
    </cfRule>
  </conditionalFormatting>
  <conditionalFormatting sqref="F26">
    <cfRule type="expression" dxfId="674" priority="28">
      <formula>ISBLANK(F26)=FALSE</formula>
    </cfRule>
  </conditionalFormatting>
  <conditionalFormatting sqref="I12">
    <cfRule type="expression" dxfId="673" priority="27">
      <formula>ISBLANK(I12)=FALSE</formula>
    </cfRule>
  </conditionalFormatting>
  <conditionalFormatting sqref="I16">
    <cfRule type="expression" dxfId="672" priority="25">
      <formula>ISBLANK(I16)=FALSE</formula>
    </cfRule>
  </conditionalFormatting>
  <conditionalFormatting sqref="I20">
    <cfRule type="expression" dxfId="671" priority="23">
      <formula>ISBLANK(I20)=FALSE</formula>
    </cfRule>
  </conditionalFormatting>
  <conditionalFormatting sqref="I22">
    <cfRule type="expression" dxfId="670" priority="22">
      <formula>ISBLANK(I22)=FALSE</formula>
    </cfRule>
  </conditionalFormatting>
  <conditionalFormatting sqref="I24">
    <cfRule type="expression" dxfId="669" priority="21">
      <formula>ISBLANK(I24)=FALSE</formula>
    </cfRule>
  </conditionalFormatting>
  <conditionalFormatting sqref="I26">
    <cfRule type="expression" dxfId="668" priority="20">
      <formula>ISBLANK(I26)=FALSE</formula>
    </cfRule>
  </conditionalFormatting>
  <conditionalFormatting sqref="I28">
    <cfRule type="expression" dxfId="667" priority="19">
      <formula>ISBLANK(I28)=FALSE</formula>
    </cfRule>
  </conditionalFormatting>
  <conditionalFormatting sqref="G38">
    <cfRule type="expression" dxfId="666" priority="18">
      <formula>ISBLANK(G38)=FALSE</formula>
    </cfRule>
  </conditionalFormatting>
  <conditionalFormatting sqref="L28">
    <cfRule type="expression" dxfId="665" priority="17">
      <formula>ISBLANK(L28)=FALSE</formula>
    </cfRule>
  </conditionalFormatting>
  <conditionalFormatting sqref="L26">
    <cfRule type="expression" dxfId="664" priority="16">
      <formula>ISBLANK(L26)=FALSE</formula>
    </cfRule>
  </conditionalFormatting>
  <conditionalFormatting sqref="L24">
    <cfRule type="expression" dxfId="663" priority="15">
      <formula>ISBLANK(L24)=FALSE</formula>
    </cfRule>
  </conditionalFormatting>
  <conditionalFormatting sqref="L22">
    <cfRule type="expression" dxfId="662" priority="14">
      <formula>ISBLANK(L22)=FALSE</formula>
    </cfRule>
  </conditionalFormatting>
  <conditionalFormatting sqref="L20">
    <cfRule type="expression" dxfId="661" priority="13">
      <formula>ISBLANK(L20)=FALSE</formula>
    </cfRule>
  </conditionalFormatting>
  <conditionalFormatting sqref="L18">
    <cfRule type="expression" dxfId="660" priority="12">
      <formula>ISBLANK(L18)=FALSE</formula>
    </cfRule>
  </conditionalFormatting>
  <conditionalFormatting sqref="L16">
    <cfRule type="expression" dxfId="659" priority="11">
      <formula>ISBLANK(L16)=FALSE</formula>
    </cfRule>
  </conditionalFormatting>
  <conditionalFormatting sqref="L14">
    <cfRule type="expression" dxfId="658" priority="10">
      <formula>ISBLANK(L14)=FALSE</formula>
    </cfRule>
  </conditionalFormatting>
  <conditionalFormatting sqref="L12">
    <cfRule type="expression" dxfId="657" priority="9">
      <formula>ISBLANK(L12)=FALSE</formula>
    </cfRule>
  </conditionalFormatting>
  <conditionalFormatting sqref="O12">
    <cfRule type="expression" dxfId="656" priority="8">
      <formula>ISBLANK(O12)=FALSE</formula>
    </cfRule>
  </conditionalFormatting>
  <conditionalFormatting sqref="O14">
    <cfRule type="expression" dxfId="655" priority="7">
      <formula>ISBLANK(O14)=FALSE</formula>
    </cfRule>
  </conditionalFormatting>
  <conditionalFormatting sqref="O16">
    <cfRule type="expression" dxfId="654" priority="6">
      <formula>ISBLANK(O16)=FALSE</formula>
    </cfRule>
  </conditionalFormatting>
  <conditionalFormatting sqref="O18">
    <cfRule type="expression" dxfId="653" priority="5">
      <formula>ISBLANK(O18)=FALSE</formula>
    </cfRule>
  </conditionalFormatting>
  <conditionalFormatting sqref="O20">
    <cfRule type="expression" dxfId="652" priority="4">
      <formula>ISBLANK(O20)=FALSE</formula>
    </cfRule>
  </conditionalFormatting>
  <conditionalFormatting sqref="G36">
    <cfRule type="expression" dxfId="651" priority="3">
      <formula>ISBLANK(E54)=FALSE</formula>
    </cfRule>
  </conditionalFormatting>
  <conditionalFormatting sqref="I14">
    <cfRule type="expression" dxfId="650" priority="2">
      <formula>ISBLANK(I14)=FALSE</formula>
    </cfRule>
  </conditionalFormatting>
  <conditionalFormatting sqref="I18">
    <cfRule type="expression" dxfId="649" priority="1">
      <formula>ISBLANK(I18)=FALSE</formula>
    </cfRule>
  </conditionalFormatting>
  <pageMargins left="0.7" right="0.7" top="0.78740157499999996" bottom="0.78740157499999996"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84E6F-EFB9-4931-A93F-26F4C692A9DE}">
  <sheetPr codeName="Tabelle12"/>
  <dimension ref="A1:S133"/>
  <sheetViews>
    <sheetView showGridLines="0" showRowColHeaders="0" topLeftCell="C1" zoomScale="50" zoomScaleNormal="50" workbookViewId="0">
      <pane xSplit="3" ySplit="9" topLeftCell="F51" activePane="bottomRight" state="frozen"/>
      <selection pane="topRight" activeCell="F1" sqref="F1"/>
      <selection pane="bottomLeft" activeCell="C10" sqref="C10"/>
      <selection pane="bottomRight" activeCell="G20" sqref="G20"/>
    </sheetView>
  </sheetViews>
  <sheetFormatPr defaultColWidth="11.453125" defaultRowHeight="22.5"/>
  <cols>
    <col min="1" max="2" width="20.54296875" style="8" hidden="1" customWidth="1"/>
    <col min="3" max="4" width="20.54296875" style="8" customWidth="1"/>
    <col min="5" max="5" width="33" style="8" customWidth="1"/>
    <col min="6" max="6" width="20.54296875" style="8" customWidth="1"/>
    <col min="7" max="16384" width="11.453125" style="8"/>
  </cols>
  <sheetData>
    <row r="1" spans="5:5" s="1" customFormat="1" ht="14"/>
    <row r="2" spans="5:5" s="1" customFormat="1" ht="14"/>
    <row r="3" spans="5:5" s="1" customFormat="1" ht="14"/>
    <row r="4" spans="5:5" s="1" customFormat="1" ht="14"/>
    <row r="5" spans="5:5" s="1" customFormat="1" ht="14"/>
    <row r="6" spans="5:5" s="1" customFormat="1" ht="14"/>
    <row r="7" spans="5:5" s="1" customFormat="1" ht="14"/>
    <row r="8" spans="5:5" s="1" customFormat="1" ht="14"/>
    <row r="9" spans="5:5" s="1" customFormat="1" ht="14"/>
    <row r="10" spans="5:5" s="2" customFormat="1" ht="14"/>
    <row r="11" spans="5:5" s="2" customFormat="1" ht="17.25" hidden="1" customHeight="1"/>
    <row r="12" spans="5:5" s="7" customFormat="1" ht="28">
      <c r="E12" s="6" t="s">
        <v>139</v>
      </c>
    </row>
    <row r="13" spans="5:5">
      <c r="E13" s="11" t="s">
        <v>222</v>
      </c>
    </row>
    <row r="14" spans="5:5">
      <c r="E14" s="11" t="s">
        <v>216</v>
      </c>
    </row>
    <row r="15" spans="5:5" ht="24.75" customHeight="1">
      <c r="E15" s="11" t="s">
        <v>140</v>
      </c>
    </row>
    <row r="16" spans="5:5" ht="24.75" customHeight="1">
      <c r="E16" s="11" t="s">
        <v>141</v>
      </c>
    </row>
    <row r="17" spans="5:5">
      <c r="E17" s="11" t="s">
        <v>142</v>
      </c>
    </row>
    <row r="18" spans="5:5">
      <c r="E18" s="11" t="s">
        <v>1142</v>
      </c>
    </row>
    <row r="19" spans="5:5">
      <c r="E19" s="11" t="s">
        <v>1143</v>
      </c>
    </row>
    <row r="21" spans="5:5" ht="28">
      <c r="E21" s="6" t="s">
        <v>143</v>
      </c>
    </row>
    <row r="22" spans="5:5">
      <c r="E22" s="8" t="s">
        <v>40</v>
      </c>
    </row>
    <row r="23" spans="5:5">
      <c r="E23" s="8" t="s">
        <v>30</v>
      </c>
    </row>
    <row r="24" spans="5:5">
      <c r="E24" s="8" t="s">
        <v>41</v>
      </c>
    </row>
    <row r="26" spans="5:5" ht="28">
      <c r="E26" s="6" t="s">
        <v>144</v>
      </c>
    </row>
    <row r="27" spans="5:5">
      <c r="E27" s="8" t="s">
        <v>85</v>
      </c>
    </row>
    <row r="28" spans="5:5">
      <c r="E28" s="8" t="s">
        <v>34</v>
      </c>
    </row>
    <row r="29" spans="5:5">
      <c r="E29" s="8" t="s">
        <v>145</v>
      </c>
    </row>
    <row r="30" spans="5:5">
      <c r="E30" s="8" t="s">
        <v>146</v>
      </c>
    </row>
    <row r="31" spans="5:5">
      <c r="E31" s="8" t="s">
        <v>147</v>
      </c>
    </row>
    <row r="32" spans="5:5">
      <c r="E32" s="8" t="s">
        <v>148</v>
      </c>
    </row>
    <row r="34" spans="5:5" ht="28">
      <c r="E34" s="6" t="s">
        <v>23</v>
      </c>
    </row>
    <row r="35" spans="5:5">
      <c r="E35" s="8" t="s">
        <v>7</v>
      </c>
    </row>
    <row r="36" spans="5:5">
      <c r="E36" s="8" t="s">
        <v>8</v>
      </c>
    </row>
    <row r="38" spans="5:5" ht="28">
      <c r="E38" s="6" t="s">
        <v>149</v>
      </c>
    </row>
    <row r="39" spans="5:5">
      <c r="E39" s="8" t="s">
        <v>51</v>
      </c>
    </row>
    <row r="40" spans="5:5">
      <c r="E40" s="8" t="s">
        <v>50</v>
      </c>
    </row>
    <row r="41" spans="5:5">
      <c r="E41" s="8" t="s">
        <v>150</v>
      </c>
    </row>
    <row r="43" spans="5:5" ht="28">
      <c r="E43" s="6" t="s">
        <v>151</v>
      </c>
    </row>
    <row r="44" spans="5:5">
      <c r="E44" s="8" t="s">
        <v>152</v>
      </c>
    </row>
    <row r="45" spans="5:5">
      <c r="E45" s="8" t="s">
        <v>153</v>
      </c>
    </row>
    <row r="47" spans="5:5" ht="28">
      <c r="E47" s="6" t="s">
        <v>122</v>
      </c>
    </row>
    <row r="48" spans="5:5">
      <c r="E48" s="8" t="s">
        <v>7</v>
      </c>
    </row>
    <row r="49" spans="5:19">
      <c r="E49" s="8" t="s">
        <v>8</v>
      </c>
    </row>
    <row r="51" spans="5:19" ht="28">
      <c r="E51" s="6" t="s">
        <v>154</v>
      </c>
    </row>
    <row r="52" spans="5:19">
      <c r="E52" s="8" t="s">
        <v>7</v>
      </c>
    </row>
    <row r="53" spans="5:19">
      <c r="E53" s="8" t="s">
        <v>8</v>
      </c>
    </row>
    <row r="54" spans="5:19">
      <c r="E54" s="8" t="s">
        <v>102</v>
      </c>
    </row>
    <row r="56" spans="5:19" ht="28">
      <c r="E56" s="6" t="s">
        <v>155</v>
      </c>
    </row>
    <row r="57" spans="5:19">
      <c r="E57" s="8" t="s">
        <v>7</v>
      </c>
    </row>
    <row r="58" spans="5:19">
      <c r="E58" s="8" t="s">
        <v>8</v>
      </c>
    </row>
    <row r="60" spans="5:19" ht="28">
      <c r="E60" s="6" t="s">
        <v>156</v>
      </c>
    </row>
    <row r="61" spans="5:19">
      <c r="E61" s="8" t="s">
        <v>157</v>
      </c>
    </row>
    <row r="62" spans="5:19">
      <c r="E62" s="8" t="s">
        <v>158</v>
      </c>
      <c r="S62" s="8" t="s">
        <v>160</v>
      </c>
    </row>
    <row r="63" spans="5:19">
      <c r="E63" s="8" t="s">
        <v>159</v>
      </c>
    </row>
    <row r="65" spans="5:5" ht="28">
      <c r="E65" s="6" t="s">
        <v>9</v>
      </c>
    </row>
    <row r="66" spans="5:5">
      <c r="E66" s="8" t="s">
        <v>21</v>
      </c>
    </row>
    <row r="67" spans="5:5">
      <c r="E67" s="8" t="s">
        <v>23</v>
      </c>
    </row>
    <row r="68" spans="5:5">
      <c r="E68" s="8" t="s">
        <v>22</v>
      </c>
    </row>
    <row r="69" spans="5:5">
      <c r="E69" s="8" t="s">
        <v>24</v>
      </c>
    </row>
    <row r="71" spans="5:5" ht="28">
      <c r="E71" s="6" t="s">
        <v>161</v>
      </c>
    </row>
    <row r="72" spans="5:5">
      <c r="E72" s="8">
        <v>1000</v>
      </c>
    </row>
    <row r="73" spans="5:5">
      <c r="E73" s="8">
        <v>2000</v>
      </c>
    </row>
    <row r="74" spans="5:5">
      <c r="E74" s="8">
        <v>2300</v>
      </c>
    </row>
    <row r="75" spans="5:5">
      <c r="E75" s="8">
        <v>4000</v>
      </c>
    </row>
    <row r="76" spans="5:5">
      <c r="E76" s="8">
        <v>8000</v>
      </c>
    </row>
    <row r="78" spans="5:5" ht="28">
      <c r="E78" s="6" t="s">
        <v>162</v>
      </c>
    </row>
    <row r="79" spans="5:5">
      <c r="E79" s="8" t="s">
        <v>129</v>
      </c>
    </row>
    <row r="80" spans="5:5">
      <c r="E80" s="8" t="s">
        <v>131</v>
      </c>
    </row>
    <row r="81" spans="5:5">
      <c r="E81" s="8" t="s">
        <v>130</v>
      </c>
    </row>
    <row r="82" spans="5:5">
      <c r="E82" s="8" t="s">
        <v>138</v>
      </c>
    </row>
    <row r="83" spans="5:5">
      <c r="E83" s="8" t="s">
        <v>136</v>
      </c>
    </row>
    <row r="84" spans="5:5">
      <c r="E84" s="8" t="s">
        <v>137</v>
      </c>
    </row>
    <row r="85" spans="5:5">
      <c r="E85" s="8" t="s">
        <v>135</v>
      </c>
    </row>
    <row r="86" spans="5:5">
      <c r="E86" s="8" t="s">
        <v>133</v>
      </c>
    </row>
    <row r="87" spans="5:5">
      <c r="E87" s="8" t="s">
        <v>163</v>
      </c>
    </row>
    <row r="88" spans="5:5">
      <c r="E88" s="8" t="s">
        <v>132</v>
      </c>
    </row>
    <row r="90" spans="5:5" ht="28">
      <c r="E90" s="6" t="s">
        <v>123</v>
      </c>
    </row>
    <row r="91" spans="5:5">
      <c r="E91" s="8" t="s">
        <v>7</v>
      </c>
    </row>
    <row r="92" spans="5:5">
      <c r="E92" s="8" t="s">
        <v>8</v>
      </c>
    </row>
    <row r="94" spans="5:5" ht="28">
      <c r="E94" s="6" t="s">
        <v>164</v>
      </c>
    </row>
    <row r="95" spans="5:5">
      <c r="E95" s="8" t="s">
        <v>165</v>
      </c>
    </row>
    <row r="96" spans="5:5">
      <c r="E96" s="8" t="s">
        <v>166</v>
      </c>
    </row>
    <row r="97" spans="5:5">
      <c r="E97" s="8" t="s">
        <v>13</v>
      </c>
    </row>
    <row r="98" spans="5:5">
      <c r="E98" s="8" t="s">
        <v>15</v>
      </c>
    </row>
    <row r="100" spans="5:5" ht="28">
      <c r="E100" s="6" t="s">
        <v>149</v>
      </c>
    </row>
    <row r="101" spans="5:5">
      <c r="E101" s="8" t="s">
        <v>51</v>
      </c>
    </row>
    <row r="102" spans="5:5">
      <c r="E102" s="8" t="s">
        <v>50</v>
      </c>
    </row>
    <row r="104" spans="5:5" ht="28">
      <c r="E104" s="6" t="s">
        <v>47</v>
      </c>
    </row>
    <row r="105" spans="5:5">
      <c r="E105" s="8" t="s">
        <v>51</v>
      </c>
    </row>
    <row r="106" spans="5:5">
      <c r="E106" s="8" t="s">
        <v>166</v>
      </c>
    </row>
    <row r="107" spans="5:5">
      <c r="E107" s="8" t="s">
        <v>50</v>
      </c>
    </row>
    <row r="109" spans="5:5" ht="28">
      <c r="E109" s="6" t="s">
        <v>47</v>
      </c>
    </row>
    <row r="110" spans="5:5">
      <c r="E110" s="8" t="s">
        <v>50</v>
      </c>
    </row>
    <row r="111" spans="5:5">
      <c r="E111" s="8" t="s">
        <v>84</v>
      </c>
    </row>
    <row r="113" spans="5:5" ht="28">
      <c r="E113" s="6" t="s">
        <v>47</v>
      </c>
    </row>
    <row r="114" spans="5:5">
      <c r="E114" s="8" t="s">
        <v>51</v>
      </c>
    </row>
    <row r="115" spans="5:5">
      <c r="E115" s="8" t="s">
        <v>166</v>
      </c>
    </row>
    <row r="117" spans="5:5" ht="28">
      <c r="E117" s="6" t="s">
        <v>28</v>
      </c>
    </row>
    <row r="118" spans="5:5">
      <c r="E118" s="8" t="s">
        <v>40</v>
      </c>
    </row>
    <row r="119" spans="5:5">
      <c r="E119" s="8" t="s">
        <v>30</v>
      </c>
    </row>
    <row r="120" spans="5:5">
      <c r="E120" s="8" t="s">
        <v>41</v>
      </c>
    </row>
    <row r="122" spans="5:5" ht="28">
      <c r="E122" s="6" t="s">
        <v>28</v>
      </c>
    </row>
    <row r="123" spans="5:5">
      <c r="E123" s="8" t="s">
        <v>51</v>
      </c>
    </row>
    <row r="124" spans="5:5">
      <c r="E124" s="8" t="s">
        <v>50</v>
      </c>
    </row>
    <row r="126" spans="5:5" ht="28">
      <c r="E126" s="6" t="s">
        <v>144</v>
      </c>
    </row>
    <row r="127" spans="5:5">
      <c r="E127" s="8" t="s">
        <v>85</v>
      </c>
    </row>
    <row r="128" spans="5:5">
      <c r="E128" s="8" t="s">
        <v>34</v>
      </c>
    </row>
    <row r="129" spans="5:5">
      <c r="E129" s="8" t="s">
        <v>79</v>
      </c>
    </row>
    <row r="130" spans="5:5">
      <c r="E130" s="8" t="s">
        <v>145</v>
      </c>
    </row>
    <row r="131" spans="5:5">
      <c r="E131" s="8" t="s">
        <v>147</v>
      </c>
    </row>
    <row r="132" spans="5:5">
      <c r="E132" s="8" t="s">
        <v>148</v>
      </c>
    </row>
    <row r="133" spans="5:5">
      <c r="E133" s="8" t="s">
        <v>280</v>
      </c>
    </row>
  </sheetData>
  <sheetProtection sheet="1" objects="1" sort="0" autoFilter="0" pivotTables="0"/>
  <conditionalFormatting sqref="E87:E88">
    <cfRule type="containsText" dxfId="648" priority="1" stopIfTrue="1" operator="containsText" text="B-WARE">
      <formula>NOT(ISERROR(SEARCH("B-WARE",E87)))</formula>
    </cfRule>
    <cfRule type="containsText" dxfId="647" priority="2" operator="containsText" text="SOLD">
      <formula>NOT(ISERROR(SEARCH("SOLD",E87)))</formula>
    </cfRule>
  </conditionalFormatting>
  <conditionalFormatting sqref="E87:E88">
    <cfRule type="containsText" dxfId="646" priority="3" operator="containsText" text="SOLD">
      <formula>NOT(ISERROR(SEARCH("SOLD",E87)))</formula>
    </cfRule>
  </conditionalFormatting>
  <pageMargins left="0.7" right="0.7" top="0.78740157499999996" bottom="0.78740157499999996" header="0.3" footer="0.3"/>
  <pageSetup paperSize="9" orientation="portrait" r:id="rId1"/>
  <drawing r:id="rId2"/>
  <tableParts count="2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89-041C-431E-8DBD-FDD8D82A00EF}">
  <sheetPr codeName="Tabelle69">
    <pageSetUpPr autoPageBreaks="0"/>
  </sheetPr>
  <dimension ref="A1:AG262"/>
  <sheetViews>
    <sheetView showGridLines="0" showRowColHeaders="0" topLeftCell="C1" zoomScale="60" zoomScaleNormal="60" workbookViewId="0">
      <pane xSplit="4" ySplit="12" topLeftCell="G220" activePane="bottomRight" state="frozen"/>
      <selection pane="topRight" activeCell="G1" sqref="G1"/>
      <selection pane="bottomLeft" activeCell="C14" sqref="C14"/>
      <selection pane="bottomRight" activeCell="M227" sqref="M227:M231"/>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38.453125" style="8" customWidth="1"/>
    <col min="7" max="7" width="21" style="8" customWidth="1"/>
    <col min="8" max="8" width="25.54296875" style="8" customWidth="1"/>
    <col min="9" max="9" width="26.54296875" style="8" customWidth="1"/>
    <col min="10" max="10" width="29.54296875" style="9" customWidth="1"/>
    <col min="11" max="11" width="27.453125" style="9" customWidth="1"/>
    <col min="12" max="12" width="33.54296875" style="8" customWidth="1"/>
    <col min="13" max="13" width="31" style="10" customWidth="1"/>
    <col min="14" max="14" width="31.54296875" style="62" customWidth="1"/>
    <col min="15" max="15" width="22.45312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31.54296875" style="8" customWidth="1"/>
    <col min="29" max="29" width="37.54296875" style="8" customWidth="1"/>
    <col min="30" max="31" width="25" style="8" customWidth="1"/>
    <col min="32" max="32" width="20.54296875" style="8" customWidth="1"/>
    <col min="33" max="33" width="46.453125" style="8" customWidth="1"/>
    <col min="34" max="16384" width="11.453125" style="8"/>
  </cols>
  <sheetData>
    <row r="1" spans="1:33" s="1" customFormat="1" ht="14">
      <c r="A1" s="1" t="s">
        <v>512</v>
      </c>
      <c r="K1" s="4"/>
    </row>
    <row r="2" spans="1:33" s="1" customFormat="1" ht="25">
      <c r="E2" s="118" t="str">
        <f>Filter1[[#Headers],[Product]]</f>
        <v>Product</v>
      </c>
      <c r="F2" s="118" t="str">
        <f>Filter1[[#Headers],[Product-ID]]</f>
        <v>Product-ID</v>
      </c>
      <c r="G2" s="118"/>
      <c r="H2" s="118" t="str">
        <f>Filter1[[#Headers],[Printer]]</f>
        <v>Printer</v>
      </c>
      <c r="K2" s="4"/>
    </row>
    <row r="3" spans="1:33" s="1" customFormat="1" ht="14">
      <c r="K3" s="4"/>
    </row>
    <row r="4" spans="1:33" s="1" customFormat="1" ht="20.5" thickBot="1">
      <c r="E4" s="117"/>
      <c r="F4" s="119" t="s">
        <v>510</v>
      </c>
      <c r="H4" s="117"/>
      <c r="K4" s="4"/>
    </row>
    <row r="5" spans="1:33" s="1" customFormat="1" ht="23" thickBot="1">
      <c r="E5" s="56"/>
      <c r="F5" s="120"/>
      <c r="H5" s="56" t="s">
        <v>222</v>
      </c>
      <c r="K5" s="4"/>
    </row>
    <row r="6" spans="1:33" s="1" customFormat="1" ht="20.5" thickBot="1">
      <c r="E6" s="117"/>
      <c r="F6" s="119" t="s">
        <v>511</v>
      </c>
      <c r="H6" s="117"/>
      <c r="K6" s="4"/>
    </row>
    <row r="7" spans="1:33" s="1" customFormat="1" ht="23" thickBot="1">
      <c r="F7" s="120"/>
      <c r="K7" s="4"/>
    </row>
    <row r="8" spans="1:33" s="1" customFormat="1" ht="14">
      <c r="K8" s="4"/>
    </row>
    <row r="9" spans="1:33" s="1" customFormat="1" ht="14">
      <c r="K9" s="4"/>
    </row>
    <row r="10" spans="1:33" s="1" customFormat="1" ht="14">
      <c r="K10" s="4"/>
      <c r="N10" s="59"/>
    </row>
    <row r="11" spans="1:33" s="1" customFormat="1" ht="137.25" customHeight="1">
      <c r="K11" s="4"/>
    </row>
    <row r="12" spans="1:33"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1:33">
      <c r="D13" s="8">
        <v>1</v>
      </c>
      <c r="F13" s="8">
        <v>1</v>
      </c>
      <c r="J13" s="8"/>
      <c r="L13" s="9"/>
      <c r="M13" s="9"/>
      <c r="P13" s="10"/>
      <c r="Q13" s="10"/>
    </row>
    <row r="14" spans="1:33">
      <c r="D14" s="8">
        <v>2</v>
      </c>
      <c r="E14" s="8" t="s">
        <v>30</v>
      </c>
      <c r="F14" s="11">
        <v>1000001</v>
      </c>
      <c r="G14" s="11">
        <v>1</v>
      </c>
      <c r="H14" s="8" t="s">
        <v>222</v>
      </c>
      <c r="J14" s="8" t="s">
        <v>223</v>
      </c>
      <c r="K14" s="127">
        <v>44971</v>
      </c>
      <c r="L14" s="9"/>
      <c r="M14" s="9"/>
      <c r="O14" s="8">
        <v>557.73</v>
      </c>
      <c r="P14" s="10">
        <v>2.2450000000000001</v>
      </c>
      <c r="Q14" s="10"/>
      <c r="R14" s="8" t="s">
        <v>51</v>
      </c>
      <c r="S14" s="8" t="s">
        <v>8</v>
      </c>
      <c r="AC14" s="11" t="s">
        <v>163</v>
      </c>
      <c r="AD14" s="11"/>
      <c r="AE14" s="11"/>
      <c r="AF14" s="11"/>
      <c r="AG14" s="11" t="s">
        <v>224</v>
      </c>
    </row>
    <row r="15" spans="1:33">
      <c r="D15" s="8">
        <v>3</v>
      </c>
      <c r="E15" s="8" t="s">
        <v>30</v>
      </c>
      <c r="F15" s="11">
        <v>1000003</v>
      </c>
      <c r="G15" s="11">
        <v>1</v>
      </c>
      <c r="H15" s="8" t="s">
        <v>222</v>
      </c>
      <c r="J15" s="8" t="s">
        <v>223</v>
      </c>
      <c r="K15" s="127">
        <v>44977</v>
      </c>
      <c r="L15" s="9"/>
      <c r="M15" s="9"/>
      <c r="O15" s="8">
        <v>558.9</v>
      </c>
      <c r="P15" s="10">
        <v>1.3049999999999999</v>
      </c>
      <c r="Q15" s="10"/>
      <c r="R15" s="8" t="s">
        <v>51</v>
      </c>
      <c r="S15" s="8" t="s">
        <v>8</v>
      </c>
      <c r="AC15" s="11" t="s">
        <v>147</v>
      </c>
      <c r="AD15" s="11"/>
      <c r="AE15" s="11"/>
      <c r="AF15" s="11"/>
      <c r="AG15" s="11" t="s">
        <v>226</v>
      </c>
    </row>
    <row r="16" spans="1:33">
      <c r="D16" s="8">
        <v>4</v>
      </c>
      <c r="E16" s="8" t="s">
        <v>30</v>
      </c>
      <c r="F16" s="11">
        <v>1000007</v>
      </c>
      <c r="G16" s="11">
        <v>1</v>
      </c>
      <c r="H16" s="8" t="s">
        <v>222</v>
      </c>
      <c r="J16" s="8" t="s">
        <v>228</v>
      </c>
      <c r="K16" s="127">
        <v>44999</v>
      </c>
      <c r="L16" s="9"/>
      <c r="M16" s="9"/>
      <c r="O16" s="8">
        <v>557.65</v>
      </c>
      <c r="P16" s="10">
        <v>1.2250000000000001</v>
      </c>
      <c r="Q16" s="10"/>
      <c r="R16" s="8" t="s">
        <v>51</v>
      </c>
      <c r="S16" s="8" t="s">
        <v>8</v>
      </c>
      <c r="AC16" s="11" t="s">
        <v>147</v>
      </c>
      <c r="AD16" s="11"/>
      <c r="AE16" s="11"/>
      <c r="AF16" s="11"/>
      <c r="AG16" s="11" t="s">
        <v>230</v>
      </c>
    </row>
    <row r="17" spans="4:33">
      <c r="D17" s="8">
        <v>5</v>
      </c>
      <c r="E17" s="8" t="s">
        <v>30</v>
      </c>
      <c r="F17" s="11">
        <v>1000009</v>
      </c>
      <c r="G17" s="11">
        <v>1</v>
      </c>
      <c r="H17" s="8" t="s">
        <v>222</v>
      </c>
      <c r="J17" s="8" t="s">
        <v>228</v>
      </c>
      <c r="K17" s="127">
        <v>45000</v>
      </c>
      <c r="L17" s="9"/>
      <c r="M17" s="9"/>
      <c r="P17" s="10">
        <v>1.9550000000000001</v>
      </c>
      <c r="Q17" s="10"/>
      <c r="R17" s="8" t="s">
        <v>51</v>
      </c>
      <c r="S17" s="8" t="s">
        <v>7</v>
      </c>
      <c r="AC17" s="11" t="s">
        <v>163</v>
      </c>
      <c r="AD17" s="11"/>
      <c r="AE17" s="11"/>
      <c r="AF17" s="11"/>
      <c r="AG17" s="11" t="s">
        <v>231</v>
      </c>
    </row>
    <row r="18" spans="4:33">
      <c r="D18" s="8">
        <v>6</v>
      </c>
      <c r="E18" s="8" t="s">
        <v>30</v>
      </c>
      <c r="F18" s="11">
        <v>1000012</v>
      </c>
      <c r="G18" s="11">
        <v>1</v>
      </c>
      <c r="H18" s="8" t="s">
        <v>222</v>
      </c>
      <c r="J18" s="8" t="s">
        <v>228</v>
      </c>
      <c r="K18" s="127">
        <v>45001</v>
      </c>
      <c r="L18" s="9"/>
      <c r="M18" s="9"/>
      <c r="O18" s="8">
        <v>553.02</v>
      </c>
      <c r="P18" s="10">
        <v>2.375</v>
      </c>
      <c r="Q18" s="10"/>
      <c r="R18" s="8" t="s">
        <v>51</v>
      </c>
      <c r="S18" s="8" t="s">
        <v>7</v>
      </c>
      <c r="AC18" s="11" t="s">
        <v>163</v>
      </c>
      <c r="AD18" s="11"/>
      <c r="AE18" s="11"/>
      <c r="AF18" s="11"/>
      <c r="AG18" s="11" t="s">
        <v>231</v>
      </c>
    </row>
    <row r="19" spans="4:33">
      <c r="D19" s="8">
        <v>7</v>
      </c>
      <c r="E19" s="8" t="s">
        <v>30</v>
      </c>
      <c r="F19" s="11">
        <v>1000014</v>
      </c>
      <c r="G19" s="11">
        <v>1</v>
      </c>
      <c r="H19" s="8" t="s">
        <v>222</v>
      </c>
      <c r="J19" s="8" t="s">
        <v>228</v>
      </c>
      <c r="K19" s="127">
        <v>45002</v>
      </c>
      <c r="L19" s="9"/>
      <c r="M19" s="9"/>
      <c r="O19" s="8">
        <v>552.83000000000004</v>
      </c>
      <c r="P19" s="10">
        <v>1.08</v>
      </c>
      <c r="Q19" s="10"/>
      <c r="R19" s="8" t="s">
        <v>51</v>
      </c>
      <c r="S19" s="8" t="s">
        <v>8</v>
      </c>
      <c r="AC19" s="11" t="s">
        <v>147</v>
      </c>
      <c r="AD19" s="11"/>
      <c r="AE19" s="11"/>
      <c r="AF19" s="11"/>
      <c r="AG19" s="11"/>
    </row>
    <row r="20" spans="4:33">
      <c r="D20" s="8">
        <v>8</v>
      </c>
      <c r="E20" s="8" t="s">
        <v>30</v>
      </c>
      <c r="F20" s="11">
        <v>1000016</v>
      </c>
      <c r="G20" s="11">
        <v>1</v>
      </c>
      <c r="H20" s="8" t="s">
        <v>222</v>
      </c>
      <c r="J20" s="8" t="s">
        <v>228</v>
      </c>
      <c r="K20" s="127">
        <v>45005</v>
      </c>
      <c r="L20" s="9"/>
      <c r="M20" s="9"/>
      <c r="O20" s="8">
        <v>555.17999999999995</v>
      </c>
      <c r="P20" s="10">
        <v>1.24</v>
      </c>
      <c r="Q20" s="10"/>
      <c r="R20" s="8" t="s">
        <v>51</v>
      </c>
      <c r="S20" s="8" t="s">
        <v>8</v>
      </c>
      <c r="AC20" s="11" t="s">
        <v>147</v>
      </c>
      <c r="AD20" s="11"/>
      <c r="AE20" s="11"/>
      <c r="AF20" s="11"/>
      <c r="AG20" s="11"/>
    </row>
    <row r="21" spans="4:33">
      <c r="D21" s="8">
        <v>9</v>
      </c>
      <c r="E21" s="8" t="s">
        <v>30</v>
      </c>
      <c r="F21" s="11">
        <v>1000017</v>
      </c>
      <c r="G21" s="11">
        <v>1</v>
      </c>
      <c r="H21" s="8" t="s">
        <v>222</v>
      </c>
      <c r="J21" s="8" t="s">
        <v>228</v>
      </c>
      <c r="K21" s="127">
        <v>45006</v>
      </c>
      <c r="L21" s="9"/>
      <c r="M21" s="9"/>
      <c r="O21" s="8">
        <v>552.79</v>
      </c>
      <c r="P21" s="10">
        <v>1.89</v>
      </c>
      <c r="Q21" s="10"/>
      <c r="R21" s="8" t="s">
        <v>51</v>
      </c>
      <c r="S21" s="8" t="s">
        <v>7</v>
      </c>
      <c r="AC21" s="11" t="s">
        <v>163</v>
      </c>
      <c r="AD21" s="11"/>
      <c r="AE21" s="11"/>
      <c r="AF21" s="11"/>
      <c r="AG21" s="11" t="s">
        <v>233</v>
      </c>
    </row>
    <row r="22" spans="4:33">
      <c r="D22" s="8">
        <v>10</v>
      </c>
      <c r="E22" s="8" t="s">
        <v>30</v>
      </c>
      <c r="F22" s="11">
        <v>1000020</v>
      </c>
      <c r="G22" s="11">
        <v>1</v>
      </c>
      <c r="H22" s="8" t="s">
        <v>222</v>
      </c>
      <c r="J22" s="8" t="s">
        <v>228</v>
      </c>
      <c r="K22" s="127">
        <v>45007</v>
      </c>
      <c r="L22" s="9"/>
      <c r="M22" s="9"/>
      <c r="O22" s="8">
        <v>551.61</v>
      </c>
      <c r="P22" s="10">
        <v>1.23</v>
      </c>
      <c r="Q22" s="10"/>
      <c r="R22" s="8" t="s">
        <v>51</v>
      </c>
      <c r="S22" s="8" t="s">
        <v>7</v>
      </c>
      <c r="AC22" s="11" t="s">
        <v>163</v>
      </c>
      <c r="AD22" s="11"/>
      <c r="AE22" s="11"/>
      <c r="AF22" s="11"/>
      <c r="AG22" s="11" t="s">
        <v>232</v>
      </c>
    </row>
    <row r="23" spans="4:33">
      <c r="D23" s="8">
        <v>11</v>
      </c>
      <c r="E23" s="8" t="s">
        <v>30</v>
      </c>
      <c r="F23" s="11">
        <v>1000027</v>
      </c>
      <c r="G23" s="11">
        <v>1</v>
      </c>
      <c r="H23" s="8" t="s">
        <v>222</v>
      </c>
      <c r="J23" s="8" t="s">
        <v>228</v>
      </c>
      <c r="K23" s="127">
        <v>45012</v>
      </c>
      <c r="L23" s="9"/>
      <c r="M23" s="9"/>
      <c r="O23" s="8">
        <v>552.69000000000005</v>
      </c>
      <c r="P23" s="10">
        <v>2.085</v>
      </c>
      <c r="Q23" s="10"/>
      <c r="R23" s="8" t="s">
        <v>51</v>
      </c>
      <c r="S23" s="8" t="s">
        <v>8</v>
      </c>
      <c r="AC23" s="11" t="s">
        <v>147</v>
      </c>
      <c r="AD23" s="11"/>
      <c r="AE23" s="11"/>
      <c r="AF23" s="11"/>
      <c r="AG23" s="11"/>
    </row>
    <row r="24" spans="4:33">
      <c r="D24" s="8">
        <v>12</v>
      </c>
      <c r="E24" s="8" t="s">
        <v>30</v>
      </c>
      <c r="F24" s="11">
        <v>1000029</v>
      </c>
      <c r="G24" s="11">
        <v>1</v>
      </c>
      <c r="H24" s="8" t="s">
        <v>222</v>
      </c>
      <c r="J24" s="8" t="s">
        <v>228</v>
      </c>
      <c r="K24" s="127">
        <v>45013</v>
      </c>
      <c r="L24" s="9"/>
      <c r="M24" s="9"/>
      <c r="O24" s="8">
        <v>553.79</v>
      </c>
      <c r="P24" s="10">
        <v>1.5</v>
      </c>
      <c r="Q24" s="10"/>
      <c r="R24" s="8" t="s">
        <v>51</v>
      </c>
      <c r="S24" s="8" t="s">
        <v>8</v>
      </c>
      <c r="AC24" s="11" t="s">
        <v>147</v>
      </c>
      <c r="AD24" s="11"/>
      <c r="AE24" s="11"/>
      <c r="AF24" s="11"/>
      <c r="AG24" s="11"/>
    </row>
    <row r="25" spans="4:33">
      <c r="D25" s="8">
        <v>13</v>
      </c>
      <c r="E25" s="8" t="s">
        <v>30</v>
      </c>
      <c r="F25" s="11">
        <v>1000033</v>
      </c>
      <c r="G25" s="11">
        <v>1</v>
      </c>
      <c r="H25" s="8" t="s">
        <v>222</v>
      </c>
      <c r="J25" s="8" t="s">
        <v>228</v>
      </c>
      <c r="K25" s="127">
        <v>45014</v>
      </c>
      <c r="L25" s="9"/>
      <c r="M25" s="9"/>
      <c r="O25" s="8">
        <v>548.36</v>
      </c>
      <c r="P25" s="10">
        <v>2.0499999999999998</v>
      </c>
      <c r="Q25" s="10"/>
      <c r="R25" s="8" t="s">
        <v>51</v>
      </c>
      <c r="S25" s="8" t="s">
        <v>8</v>
      </c>
      <c r="AC25" s="11" t="s">
        <v>147</v>
      </c>
      <c r="AD25" s="11"/>
      <c r="AE25" s="11"/>
      <c r="AF25" s="11"/>
      <c r="AG25" s="11" t="s">
        <v>230</v>
      </c>
    </row>
    <row r="26" spans="4:33">
      <c r="D26" s="8">
        <v>14</v>
      </c>
      <c r="E26" s="8" t="s">
        <v>719</v>
      </c>
      <c r="F26" s="11">
        <v>1000034</v>
      </c>
      <c r="G26" s="11">
        <v>1</v>
      </c>
      <c r="H26" s="8" t="s">
        <v>222</v>
      </c>
      <c r="J26" s="8" t="s">
        <v>228</v>
      </c>
      <c r="K26" s="127">
        <v>45015</v>
      </c>
      <c r="L26" s="9"/>
      <c r="M26" s="9"/>
      <c r="O26" s="8">
        <v>548.41999999999996</v>
      </c>
      <c r="P26" s="10">
        <v>0.85499999999999998</v>
      </c>
      <c r="Q26" s="10"/>
      <c r="R26" s="8" t="s">
        <v>51</v>
      </c>
      <c r="S26" s="8" t="s">
        <v>7</v>
      </c>
      <c r="AC26" s="11" t="s">
        <v>280</v>
      </c>
      <c r="AD26" s="11" t="s">
        <v>322</v>
      </c>
      <c r="AE26" s="11"/>
      <c r="AF26" s="11"/>
      <c r="AG26" s="11" t="s">
        <v>266</v>
      </c>
    </row>
    <row r="27" spans="4:33">
      <c r="D27" s="8">
        <v>15</v>
      </c>
      <c r="E27" s="8" t="s">
        <v>30</v>
      </c>
      <c r="F27" s="11">
        <v>1000037</v>
      </c>
      <c r="G27" s="11">
        <v>1</v>
      </c>
      <c r="H27" s="8" t="s">
        <v>222</v>
      </c>
      <c r="J27" s="8" t="s">
        <v>228</v>
      </c>
      <c r="K27" s="127">
        <v>45016</v>
      </c>
      <c r="L27" s="9"/>
      <c r="M27" s="9"/>
      <c r="O27" s="8">
        <v>551.02</v>
      </c>
      <c r="P27" s="10">
        <v>0.61</v>
      </c>
      <c r="Q27" s="10"/>
      <c r="R27" s="8" t="s">
        <v>51</v>
      </c>
      <c r="S27" s="8" t="s">
        <v>8</v>
      </c>
      <c r="AC27" s="11" t="s">
        <v>147</v>
      </c>
      <c r="AD27" s="11"/>
      <c r="AE27" s="11"/>
      <c r="AF27" s="11"/>
      <c r="AG27" s="11"/>
    </row>
    <row r="28" spans="4:33">
      <c r="D28" s="8">
        <v>16</v>
      </c>
      <c r="E28" s="8" t="s">
        <v>30</v>
      </c>
      <c r="F28" s="11">
        <v>1000040</v>
      </c>
      <c r="G28" s="11">
        <v>1</v>
      </c>
      <c r="H28" s="8" t="s">
        <v>222</v>
      </c>
      <c r="J28" s="8" t="s">
        <v>235</v>
      </c>
      <c r="K28" s="127">
        <v>45021</v>
      </c>
      <c r="L28" s="9"/>
      <c r="M28" s="9"/>
      <c r="O28" s="8">
        <v>549.94000000000005</v>
      </c>
      <c r="P28" s="10">
        <v>1.7450000000000001</v>
      </c>
      <c r="Q28" s="10"/>
      <c r="R28" s="8" t="s">
        <v>51</v>
      </c>
      <c r="S28" s="8" t="s">
        <v>8</v>
      </c>
      <c r="AC28" s="11" t="s">
        <v>163</v>
      </c>
      <c r="AD28" s="11"/>
      <c r="AE28" s="11"/>
      <c r="AF28" s="11"/>
      <c r="AG28" s="94">
        <v>45259</v>
      </c>
    </row>
    <row r="29" spans="4:33">
      <c r="D29" s="8">
        <v>17</v>
      </c>
      <c r="E29" s="8" t="s">
        <v>30</v>
      </c>
      <c r="F29" s="11">
        <v>1000044</v>
      </c>
      <c r="G29" s="11">
        <v>1</v>
      </c>
      <c r="H29" s="8" t="s">
        <v>222</v>
      </c>
      <c r="J29" s="8" t="s">
        <v>236</v>
      </c>
      <c r="K29" s="127">
        <v>45022</v>
      </c>
      <c r="L29" s="9"/>
      <c r="M29" s="9"/>
      <c r="O29" s="8">
        <v>550.53</v>
      </c>
      <c r="P29" s="10">
        <v>1.31</v>
      </c>
      <c r="Q29" s="10"/>
      <c r="R29" s="8" t="s">
        <v>51</v>
      </c>
      <c r="S29" s="8" t="s">
        <v>8</v>
      </c>
      <c r="AC29" s="11" t="s">
        <v>163</v>
      </c>
      <c r="AD29" s="11"/>
      <c r="AE29" s="11"/>
      <c r="AF29" s="11"/>
      <c r="AG29" s="11" t="s">
        <v>224</v>
      </c>
    </row>
    <row r="30" spans="4:33">
      <c r="D30" s="8">
        <v>18</v>
      </c>
      <c r="E30" s="8" t="s">
        <v>30</v>
      </c>
      <c r="F30" s="11">
        <v>1000048</v>
      </c>
      <c r="G30" s="11">
        <v>1</v>
      </c>
      <c r="H30" s="8" t="s">
        <v>222</v>
      </c>
      <c r="J30" s="8" t="s">
        <v>227</v>
      </c>
      <c r="K30" s="127">
        <v>45034</v>
      </c>
      <c r="L30" s="9"/>
      <c r="M30" s="9"/>
      <c r="O30" s="8">
        <v>546.64</v>
      </c>
      <c r="P30" s="10">
        <v>0.86</v>
      </c>
      <c r="Q30" s="10"/>
      <c r="R30" s="8" t="s">
        <v>51</v>
      </c>
      <c r="S30" s="8" t="s">
        <v>8</v>
      </c>
      <c r="AC30" s="11" t="s">
        <v>163</v>
      </c>
      <c r="AD30" s="11"/>
      <c r="AE30" s="11"/>
      <c r="AF30" s="11"/>
      <c r="AG30" s="94">
        <v>45259</v>
      </c>
    </row>
    <row r="31" spans="4:33">
      <c r="D31" s="8">
        <v>19</v>
      </c>
      <c r="E31" s="8" t="s">
        <v>30</v>
      </c>
      <c r="F31" s="11">
        <v>1000051</v>
      </c>
      <c r="G31" s="11">
        <v>1</v>
      </c>
      <c r="H31" s="8" t="s">
        <v>222</v>
      </c>
      <c r="J31" s="8" t="s">
        <v>227</v>
      </c>
      <c r="K31" s="127">
        <v>45040</v>
      </c>
      <c r="L31" s="9"/>
      <c r="M31" s="9"/>
      <c r="O31" s="8">
        <v>546.24</v>
      </c>
      <c r="P31" s="10">
        <v>1.2250000000000001</v>
      </c>
      <c r="Q31" s="10"/>
      <c r="R31" s="8" t="s">
        <v>51</v>
      </c>
      <c r="S31" s="8" t="s">
        <v>8</v>
      </c>
      <c r="AC31" s="11" t="s">
        <v>147</v>
      </c>
      <c r="AD31" s="11"/>
      <c r="AE31" s="11"/>
      <c r="AF31" s="11"/>
      <c r="AG31" s="11"/>
    </row>
    <row r="32" spans="4:33">
      <c r="D32" s="8">
        <v>20</v>
      </c>
      <c r="E32" s="8" t="s">
        <v>30</v>
      </c>
      <c r="F32" s="11">
        <v>1000054</v>
      </c>
      <c r="G32" s="11">
        <v>1</v>
      </c>
      <c r="H32" s="8" t="s">
        <v>222</v>
      </c>
      <c r="J32" s="8" t="s">
        <v>227</v>
      </c>
      <c r="K32" s="127">
        <v>45041</v>
      </c>
      <c r="L32" s="9"/>
      <c r="M32" s="9"/>
      <c r="P32" s="10">
        <v>1.675</v>
      </c>
      <c r="Q32" s="10"/>
      <c r="R32" s="8" t="s">
        <v>51</v>
      </c>
      <c r="S32" s="8" t="s">
        <v>7</v>
      </c>
      <c r="AC32" s="11" t="s">
        <v>148</v>
      </c>
      <c r="AD32" s="11"/>
      <c r="AE32" s="11"/>
      <c r="AF32" s="11"/>
      <c r="AG32" s="11" t="s">
        <v>397</v>
      </c>
    </row>
    <row r="33" spans="4:33">
      <c r="D33" s="8">
        <v>21</v>
      </c>
      <c r="E33" s="8" t="s">
        <v>30</v>
      </c>
      <c r="F33" s="11">
        <v>1000057</v>
      </c>
      <c r="G33" s="11">
        <v>1</v>
      </c>
      <c r="H33" s="8" t="s">
        <v>222</v>
      </c>
      <c r="J33" s="8" t="s">
        <v>227</v>
      </c>
      <c r="K33" s="127">
        <v>45042</v>
      </c>
      <c r="L33" s="9"/>
      <c r="M33" s="9"/>
      <c r="O33" s="8">
        <v>550.4</v>
      </c>
      <c r="P33" s="10">
        <v>1.64</v>
      </c>
      <c r="Q33" s="10"/>
      <c r="R33" s="8" t="s">
        <v>51</v>
      </c>
      <c r="S33" s="8" t="s">
        <v>7</v>
      </c>
      <c r="AC33" s="11" t="s">
        <v>163</v>
      </c>
      <c r="AD33" s="11"/>
      <c r="AE33" s="11"/>
      <c r="AF33" s="11"/>
      <c r="AG33" s="11" t="s">
        <v>233</v>
      </c>
    </row>
    <row r="34" spans="4:33">
      <c r="D34" s="8">
        <v>22</v>
      </c>
      <c r="E34" s="8" t="s">
        <v>30</v>
      </c>
      <c r="F34" s="11">
        <v>1000059</v>
      </c>
      <c r="G34" s="11">
        <v>1</v>
      </c>
      <c r="H34" s="8" t="s">
        <v>222</v>
      </c>
      <c r="J34" s="8" t="s">
        <v>227</v>
      </c>
      <c r="K34" s="127">
        <v>45043</v>
      </c>
      <c r="L34" s="9"/>
      <c r="M34" s="9"/>
      <c r="O34" s="8">
        <v>548.19000000000005</v>
      </c>
      <c r="P34" s="10">
        <v>0.7</v>
      </c>
      <c r="Q34" s="10"/>
      <c r="R34" s="8" t="s">
        <v>51</v>
      </c>
      <c r="S34" s="8" t="s">
        <v>8</v>
      </c>
      <c r="AC34" s="11" t="s">
        <v>147</v>
      </c>
      <c r="AD34" s="11"/>
      <c r="AE34" s="11"/>
      <c r="AF34" s="11"/>
      <c r="AG34" s="11"/>
    </row>
    <row r="35" spans="4:33">
      <c r="D35" s="8">
        <v>23</v>
      </c>
      <c r="E35" s="8" t="s">
        <v>30</v>
      </c>
      <c r="F35" s="11">
        <v>1000061</v>
      </c>
      <c r="G35" s="11">
        <v>1</v>
      </c>
      <c r="H35" s="8" t="s">
        <v>222</v>
      </c>
      <c r="J35" s="8" t="s">
        <v>227</v>
      </c>
      <c r="K35" s="127">
        <v>45044</v>
      </c>
      <c r="L35" s="9"/>
      <c r="M35" s="9"/>
      <c r="O35" s="8">
        <v>556.41</v>
      </c>
      <c r="P35" s="10">
        <v>1.33</v>
      </c>
      <c r="Q35" s="10"/>
      <c r="R35" s="8" t="s">
        <v>51</v>
      </c>
      <c r="S35" s="8" t="s">
        <v>8</v>
      </c>
      <c r="AC35" s="11" t="s">
        <v>163</v>
      </c>
      <c r="AD35" s="11"/>
      <c r="AE35" s="11"/>
      <c r="AF35" s="11"/>
      <c r="AG35" s="94">
        <v>45259</v>
      </c>
    </row>
    <row r="36" spans="4:33">
      <c r="D36" s="8">
        <v>24</v>
      </c>
      <c r="E36" s="8" t="s">
        <v>30</v>
      </c>
      <c r="F36" s="11">
        <v>1000062</v>
      </c>
      <c r="G36" s="11">
        <v>1</v>
      </c>
      <c r="H36" s="8" t="s">
        <v>222</v>
      </c>
      <c r="J36" s="8" t="s">
        <v>227</v>
      </c>
      <c r="K36" s="127">
        <v>45049</v>
      </c>
      <c r="L36" s="9"/>
      <c r="M36" s="9"/>
      <c r="O36" s="8">
        <v>552.72</v>
      </c>
      <c r="P36" s="10">
        <v>1.75</v>
      </c>
      <c r="Q36" s="10"/>
      <c r="R36" s="8" t="s">
        <v>51</v>
      </c>
      <c r="S36" s="8" t="s">
        <v>8</v>
      </c>
      <c r="AC36" s="11" t="s">
        <v>147</v>
      </c>
      <c r="AD36" s="11"/>
      <c r="AE36" s="11"/>
      <c r="AF36" s="11"/>
      <c r="AG36" s="11"/>
    </row>
    <row r="37" spans="4:33">
      <c r="D37" s="8">
        <v>25</v>
      </c>
      <c r="E37" s="8" t="s">
        <v>30</v>
      </c>
      <c r="F37" s="11">
        <v>1000063</v>
      </c>
      <c r="G37" s="11">
        <v>1</v>
      </c>
      <c r="H37" s="8" t="s">
        <v>222</v>
      </c>
      <c r="J37" s="8" t="s">
        <v>228</v>
      </c>
      <c r="K37" s="127">
        <v>45058</v>
      </c>
      <c r="L37" s="9"/>
      <c r="M37" s="9"/>
      <c r="O37" s="8">
        <v>560.16999999999996</v>
      </c>
      <c r="P37" s="10">
        <v>16.484999999999999</v>
      </c>
      <c r="Q37" s="10"/>
      <c r="R37" s="8" t="s">
        <v>50</v>
      </c>
      <c r="S37" s="8" t="s">
        <v>8</v>
      </c>
      <c r="AC37" s="11"/>
      <c r="AD37" s="11"/>
      <c r="AE37" s="11"/>
      <c r="AF37" s="11"/>
      <c r="AG37" s="11"/>
    </row>
    <row r="38" spans="4:33">
      <c r="D38" s="8">
        <v>26</v>
      </c>
      <c r="E38" s="8" t="s">
        <v>30</v>
      </c>
      <c r="F38" s="11">
        <v>1000065</v>
      </c>
      <c r="G38" s="11">
        <v>1</v>
      </c>
      <c r="H38" s="8" t="s">
        <v>222</v>
      </c>
      <c r="J38" s="8" t="s">
        <v>83</v>
      </c>
      <c r="K38" s="127">
        <v>45070</v>
      </c>
      <c r="L38" s="9"/>
      <c r="M38" s="9"/>
      <c r="O38" s="8">
        <v>540.89</v>
      </c>
      <c r="P38" s="10"/>
      <c r="Q38" s="10"/>
      <c r="R38" s="8" t="s">
        <v>50</v>
      </c>
      <c r="S38" s="8" t="s">
        <v>8</v>
      </c>
      <c r="AC38" s="11"/>
      <c r="AD38" s="11"/>
      <c r="AE38" s="11"/>
      <c r="AF38" s="11"/>
      <c r="AG38" s="11"/>
    </row>
    <row r="39" spans="4:33">
      <c r="D39" s="8">
        <v>27</v>
      </c>
      <c r="E39" s="8" t="s">
        <v>30</v>
      </c>
      <c r="F39" s="11">
        <v>1000067</v>
      </c>
      <c r="G39" s="11">
        <v>1</v>
      </c>
      <c r="H39" s="8" t="s">
        <v>222</v>
      </c>
      <c r="J39" s="8" t="s">
        <v>83</v>
      </c>
      <c r="K39" s="127">
        <v>45072</v>
      </c>
      <c r="L39" s="9"/>
      <c r="M39" s="9"/>
      <c r="O39" s="8">
        <v>538.99</v>
      </c>
      <c r="P39" s="10"/>
      <c r="Q39" s="10"/>
      <c r="R39" s="8" t="s">
        <v>50</v>
      </c>
      <c r="S39" s="8" t="s">
        <v>8</v>
      </c>
      <c r="AC39" s="11"/>
      <c r="AD39" s="11"/>
      <c r="AE39" s="11"/>
      <c r="AF39" s="11"/>
      <c r="AG39" s="11"/>
    </row>
    <row r="40" spans="4:33">
      <c r="D40" s="8">
        <v>28</v>
      </c>
      <c r="E40" s="8" t="s">
        <v>30</v>
      </c>
      <c r="F40" s="11">
        <v>1000069</v>
      </c>
      <c r="G40" s="11">
        <v>1</v>
      </c>
      <c r="H40" s="8" t="s">
        <v>222</v>
      </c>
      <c r="J40" s="8" t="s">
        <v>83</v>
      </c>
      <c r="K40" s="127">
        <v>45075</v>
      </c>
      <c r="L40" s="9"/>
      <c r="M40" s="9"/>
      <c r="O40" s="8">
        <v>538.36</v>
      </c>
      <c r="P40" s="10"/>
      <c r="Q40" s="10"/>
      <c r="R40" s="8" t="s">
        <v>50</v>
      </c>
      <c r="S40" s="8" t="s">
        <v>8</v>
      </c>
      <c r="AC40" s="11"/>
      <c r="AD40" s="11"/>
      <c r="AE40" s="11"/>
      <c r="AF40" s="11"/>
      <c r="AG40" s="11"/>
    </row>
    <row r="41" spans="4:33">
      <c r="D41" s="8">
        <v>29</v>
      </c>
      <c r="E41" s="8" t="s">
        <v>30</v>
      </c>
      <c r="F41" s="11">
        <v>1000070</v>
      </c>
      <c r="G41" s="11">
        <v>1</v>
      </c>
      <c r="H41" s="8" t="s">
        <v>222</v>
      </c>
      <c r="J41" s="8" t="s">
        <v>83</v>
      </c>
      <c r="K41" s="127">
        <v>45076</v>
      </c>
      <c r="L41" s="9"/>
      <c r="M41" s="9"/>
      <c r="O41" s="8">
        <v>536.32000000000005</v>
      </c>
      <c r="P41" s="10"/>
      <c r="Q41" s="10"/>
      <c r="R41" s="8" t="s">
        <v>50</v>
      </c>
      <c r="S41" s="8" t="s">
        <v>8</v>
      </c>
      <c r="AC41" s="11"/>
      <c r="AD41" s="11"/>
      <c r="AE41" s="11"/>
      <c r="AF41" s="11"/>
      <c r="AG41" s="11"/>
    </row>
    <row r="42" spans="4:33">
      <c r="D42" s="8">
        <v>30</v>
      </c>
      <c r="E42" s="8" t="s">
        <v>30</v>
      </c>
      <c r="F42" s="11">
        <v>1000073</v>
      </c>
      <c r="G42" s="11">
        <v>1</v>
      </c>
      <c r="H42" s="8" t="s">
        <v>222</v>
      </c>
      <c r="J42" s="8" t="s">
        <v>83</v>
      </c>
      <c r="K42" s="127">
        <v>45077</v>
      </c>
      <c r="L42" s="9"/>
      <c r="M42" s="9"/>
      <c r="O42" s="8">
        <v>533.62</v>
      </c>
      <c r="P42" s="10"/>
      <c r="Q42" s="10"/>
      <c r="R42" s="8" t="s">
        <v>50</v>
      </c>
      <c r="S42" s="8" t="s">
        <v>8</v>
      </c>
      <c r="AC42" s="11"/>
      <c r="AD42" s="11"/>
      <c r="AE42" s="11"/>
      <c r="AF42" s="11"/>
      <c r="AG42" s="11"/>
    </row>
    <row r="43" spans="4:33">
      <c r="D43" s="8">
        <v>31</v>
      </c>
      <c r="E43" s="8" t="s">
        <v>30</v>
      </c>
      <c r="F43" s="11">
        <v>1000075</v>
      </c>
      <c r="G43" s="11">
        <v>1</v>
      </c>
      <c r="H43" s="8" t="s">
        <v>222</v>
      </c>
      <c r="J43" s="8" t="s">
        <v>83</v>
      </c>
      <c r="K43" s="127">
        <v>45078</v>
      </c>
      <c r="L43" s="9"/>
      <c r="M43" s="9"/>
      <c r="O43" s="8">
        <v>533.36</v>
      </c>
      <c r="P43" s="10"/>
      <c r="Q43" s="10"/>
      <c r="R43" s="8" t="s">
        <v>50</v>
      </c>
      <c r="S43" s="8" t="s">
        <v>8</v>
      </c>
      <c r="AC43" s="11"/>
      <c r="AD43" s="11"/>
      <c r="AE43" s="11"/>
      <c r="AF43" s="11"/>
      <c r="AG43" s="11"/>
    </row>
    <row r="44" spans="4:33">
      <c r="D44" s="8">
        <v>32</v>
      </c>
      <c r="E44" s="8" t="s">
        <v>30</v>
      </c>
      <c r="F44" s="11">
        <v>1000077</v>
      </c>
      <c r="G44" s="11">
        <v>1</v>
      </c>
      <c r="H44" s="8" t="s">
        <v>222</v>
      </c>
      <c r="J44" s="8" t="s">
        <v>83</v>
      </c>
      <c r="K44" s="127">
        <v>45086</v>
      </c>
      <c r="L44" s="9"/>
      <c r="M44" s="9"/>
      <c r="O44" s="8">
        <v>531.24</v>
      </c>
      <c r="P44" s="10">
        <v>1.1200000000000001</v>
      </c>
      <c r="Q44" s="10"/>
      <c r="R44" s="8" t="s">
        <v>51</v>
      </c>
      <c r="S44" s="8" t="s">
        <v>7</v>
      </c>
      <c r="AC44" s="11" t="s">
        <v>163</v>
      </c>
      <c r="AD44" s="11"/>
      <c r="AE44" s="11"/>
      <c r="AF44" s="11"/>
      <c r="AG44" s="11"/>
    </row>
    <row r="45" spans="4:33">
      <c r="D45" s="8">
        <v>33</v>
      </c>
      <c r="E45" s="8" t="s">
        <v>30</v>
      </c>
      <c r="F45" s="11">
        <v>1000078</v>
      </c>
      <c r="G45" s="11">
        <v>1</v>
      </c>
      <c r="H45" s="8" t="s">
        <v>222</v>
      </c>
      <c r="J45" s="8" t="s">
        <v>83</v>
      </c>
      <c r="K45" s="127">
        <v>45091</v>
      </c>
      <c r="L45" s="9"/>
      <c r="M45" s="9"/>
      <c r="O45" s="8">
        <v>527.03</v>
      </c>
      <c r="P45" s="10">
        <v>0.96</v>
      </c>
      <c r="Q45" s="10"/>
      <c r="R45" s="8" t="s">
        <v>51</v>
      </c>
      <c r="S45" s="8" t="s">
        <v>7</v>
      </c>
      <c r="AC45" s="11" t="s">
        <v>163</v>
      </c>
      <c r="AD45" s="11"/>
      <c r="AE45" s="11"/>
      <c r="AF45" s="11"/>
      <c r="AG45" s="11"/>
    </row>
    <row r="46" spans="4:33">
      <c r="D46" s="8">
        <v>34</v>
      </c>
      <c r="E46" s="8" t="s">
        <v>30</v>
      </c>
      <c r="F46" s="11">
        <v>1000081</v>
      </c>
      <c r="G46" s="11">
        <v>1</v>
      </c>
      <c r="H46" s="8" t="s">
        <v>222</v>
      </c>
      <c r="J46" s="8" t="s">
        <v>83</v>
      </c>
      <c r="K46" s="127">
        <v>45092</v>
      </c>
      <c r="L46" s="9"/>
      <c r="M46" s="9"/>
      <c r="O46" s="8">
        <v>526.98</v>
      </c>
      <c r="P46" s="10">
        <v>1.06</v>
      </c>
      <c r="Q46" s="10"/>
      <c r="R46" s="8" t="s">
        <v>51</v>
      </c>
      <c r="S46" s="8" t="s">
        <v>7</v>
      </c>
      <c r="AC46" s="11" t="s">
        <v>163</v>
      </c>
      <c r="AD46" s="11"/>
      <c r="AE46" s="11"/>
      <c r="AF46" s="11"/>
      <c r="AG46" s="11"/>
    </row>
    <row r="47" spans="4:33">
      <c r="D47" s="8">
        <v>35</v>
      </c>
      <c r="E47" s="8" t="s">
        <v>40</v>
      </c>
      <c r="F47" s="11">
        <v>1000083</v>
      </c>
      <c r="G47" s="11">
        <v>1</v>
      </c>
      <c r="H47" s="8" t="s">
        <v>222</v>
      </c>
      <c r="J47" s="8" t="s">
        <v>223</v>
      </c>
      <c r="K47" s="127">
        <v>44973</v>
      </c>
      <c r="L47" s="9"/>
      <c r="M47" s="9"/>
      <c r="O47" s="8">
        <v>878.33</v>
      </c>
      <c r="P47" s="10">
        <v>1.27</v>
      </c>
      <c r="Q47" s="10"/>
      <c r="R47" s="8" t="s">
        <v>51</v>
      </c>
      <c r="S47" s="8" t="s">
        <v>8</v>
      </c>
      <c r="AC47" s="11" t="s">
        <v>148</v>
      </c>
      <c r="AD47" s="11"/>
      <c r="AE47" s="11"/>
      <c r="AF47" s="11"/>
      <c r="AG47" s="11" t="s">
        <v>397</v>
      </c>
    </row>
    <row r="48" spans="4:33">
      <c r="D48" s="8">
        <v>36</v>
      </c>
      <c r="E48" s="8" t="s">
        <v>40</v>
      </c>
      <c r="F48" s="11">
        <v>1000085</v>
      </c>
      <c r="G48" s="11">
        <v>1</v>
      </c>
      <c r="H48" s="8" t="s">
        <v>222</v>
      </c>
      <c r="J48" s="8" t="s">
        <v>223</v>
      </c>
      <c r="K48" s="127">
        <v>44974</v>
      </c>
      <c r="L48" s="9"/>
      <c r="M48" s="9"/>
      <c r="O48" s="8">
        <v>878.58</v>
      </c>
      <c r="P48" s="10">
        <v>1.7</v>
      </c>
      <c r="Q48" s="10"/>
      <c r="R48" s="8" t="s">
        <v>51</v>
      </c>
      <c r="S48" s="8" t="s">
        <v>8</v>
      </c>
      <c r="AC48" s="11" t="s">
        <v>148</v>
      </c>
      <c r="AD48" s="11"/>
      <c r="AE48" s="11"/>
      <c r="AF48" s="11"/>
      <c r="AG48" s="11" t="s">
        <v>397</v>
      </c>
    </row>
    <row r="49" spans="4:33">
      <c r="D49" s="8">
        <v>37</v>
      </c>
      <c r="E49" s="8" t="s">
        <v>40</v>
      </c>
      <c r="F49" s="11">
        <v>1000086</v>
      </c>
      <c r="G49" s="11">
        <v>1</v>
      </c>
      <c r="H49" s="8" t="s">
        <v>222</v>
      </c>
      <c r="J49" s="8" t="s">
        <v>228</v>
      </c>
      <c r="K49" s="127">
        <v>44979</v>
      </c>
      <c r="L49" s="9"/>
      <c r="M49" s="9"/>
      <c r="O49" s="8">
        <v>876.92</v>
      </c>
      <c r="P49" s="10">
        <v>1.24</v>
      </c>
      <c r="Q49" s="10"/>
      <c r="R49" s="8" t="s">
        <v>51</v>
      </c>
      <c r="S49" s="8" t="s">
        <v>7</v>
      </c>
      <c r="AC49" s="11" t="s">
        <v>147</v>
      </c>
      <c r="AD49" s="11"/>
      <c r="AE49" s="11"/>
      <c r="AF49" s="11"/>
      <c r="AG49" s="11"/>
    </row>
    <row r="50" spans="4:33">
      <c r="D50" s="8">
        <v>38</v>
      </c>
      <c r="E50" s="8" t="s">
        <v>826</v>
      </c>
      <c r="F50" s="11">
        <v>1000088</v>
      </c>
      <c r="G50" s="11">
        <v>1</v>
      </c>
      <c r="H50" s="8" t="s">
        <v>222</v>
      </c>
      <c r="J50" s="8" t="s">
        <v>237</v>
      </c>
      <c r="K50" s="127">
        <v>45019</v>
      </c>
      <c r="L50" s="9"/>
      <c r="M50" s="9"/>
      <c r="O50" s="8">
        <v>868.08</v>
      </c>
      <c r="P50" s="10">
        <v>2.19</v>
      </c>
      <c r="Q50" s="10"/>
      <c r="R50" s="8" t="s">
        <v>51</v>
      </c>
      <c r="S50" s="8" t="s">
        <v>7</v>
      </c>
      <c r="AC50" s="11" t="s">
        <v>280</v>
      </c>
      <c r="AD50" s="11" t="s">
        <v>322</v>
      </c>
      <c r="AE50" s="11"/>
      <c r="AF50" s="11"/>
      <c r="AG50" s="11" t="s">
        <v>266</v>
      </c>
    </row>
    <row r="51" spans="4:33">
      <c r="D51" s="8">
        <v>39</v>
      </c>
      <c r="E51" s="8" t="s">
        <v>40</v>
      </c>
      <c r="F51" s="11">
        <v>1000091</v>
      </c>
      <c r="G51" s="11">
        <v>1</v>
      </c>
      <c r="H51" s="8" t="s">
        <v>222</v>
      </c>
      <c r="J51" s="8" t="s">
        <v>237</v>
      </c>
      <c r="K51" s="127">
        <v>45020</v>
      </c>
      <c r="L51" s="9"/>
      <c r="M51" s="9"/>
      <c r="O51" s="8">
        <v>863.43</v>
      </c>
      <c r="P51" s="10">
        <v>1.7050000000000001</v>
      </c>
      <c r="Q51" s="10"/>
      <c r="R51" s="8" t="s">
        <v>51</v>
      </c>
      <c r="S51" s="8" t="s">
        <v>8</v>
      </c>
      <c r="AC51" s="11" t="s">
        <v>148</v>
      </c>
      <c r="AD51" s="11"/>
      <c r="AE51" s="11"/>
      <c r="AF51" s="11"/>
      <c r="AG51" s="11" t="s">
        <v>397</v>
      </c>
    </row>
    <row r="52" spans="4:33">
      <c r="D52" s="8">
        <v>40</v>
      </c>
      <c r="E52" s="8" t="s">
        <v>40</v>
      </c>
      <c r="F52" s="11">
        <v>1000094</v>
      </c>
      <c r="G52" s="11">
        <v>1</v>
      </c>
      <c r="H52" s="8" t="s">
        <v>222</v>
      </c>
      <c r="J52" s="8" t="s">
        <v>236</v>
      </c>
      <c r="K52" s="127">
        <v>45027</v>
      </c>
      <c r="L52" s="9"/>
      <c r="M52" s="9"/>
      <c r="O52" s="8">
        <v>856.71</v>
      </c>
      <c r="P52" s="10">
        <v>1.1599999999999999</v>
      </c>
      <c r="Q52" s="10"/>
      <c r="R52" s="8" t="s">
        <v>51</v>
      </c>
      <c r="S52" s="8" t="s">
        <v>8</v>
      </c>
      <c r="AC52" s="11" t="s">
        <v>148</v>
      </c>
      <c r="AD52" s="11"/>
      <c r="AE52" s="11"/>
      <c r="AF52" s="11"/>
      <c r="AG52" s="11" t="s">
        <v>397</v>
      </c>
    </row>
    <row r="53" spans="4:33">
      <c r="D53" s="8">
        <v>41</v>
      </c>
      <c r="E53" s="8" t="s">
        <v>826</v>
      </c>
      <c r="F53" s="11">
        <v>1000097</v>
      </c>
      <c r="G53" s="11">
        <v>1</v>
      </c>
      <c r="H53" s="8" t="s">
        <v>222</v>
      </c>
      <c r="J53" s="8" t="s">
        <v>236</v>
      </c>
      <c r="K53" s="127">
        <v>45028</v>
      </c>
      <c r="L53" s="9"/>
      <c r="M53" s="9"/>
      <c r="O53" s="8">
        <v>860.27</v>
      </c>
      <c r="P53" s="10">
        <v>1.2749999999999999</v>
      </c>
      <c r="Q53" s="10"/>
      <c r="R53" s="8" t="s">
        <v>51</v>
      </c>
      <c r="S53" s="8" t="s">
        <v>8</v>
      </c>
      <c r="AC53" s="11" t="s">
        <v>280</v>
      </c>
      <c r="AD53" s="11" t="s">
        <v>322</v>
      </c>
      <c r="AE53" s="11"/>
      <c r="AF53" s="11"/>
      <c r="AG53" s="11"/>
    </row>
    <row r="54" spans="4:33">
      <c r="D54" s="8">
        <v>42</v>
      </c>
      <c r="E54" s="8" t="s">
        <v>826</v>
      </c>
      <c r="F54" s="11">
        <v>1000101</v>
      </c>
      <c r="G54" s="11">
        <v>1</v>
      </c>
      <c r="H54" s="8" t="s">
        <v>222</v>
      </c>
      <c r="J54" s="8" t="s">
        <v>227</v>
      </c>
      <c r="K54" s="127">
        <v>45030</v>
      </c>
      <c r="L54" s="9"/>
      <c r="M54" s="9"/>
      <c r="O54" s="8">
        <v>860.51</v>
      </c>
      <c r="P54" s="10">
        <v>1.07</v>
      </c>
      <c r="Q54" s="10"/>
      <c r="R54" s="8" t="s">
        <v>51</v>
      </c>
      <c r="S54" s="8" t="s">
        <v>8</v>
      </c>
      <c r="AC54" s="11" t="s">
        <v>280</v>
      </c>
      <c r="AD54" s="11" t="s">
        <v>322</v>
      </c>
      <c r="AE54" s="11"/>
      <c r="AF54" s="11"/>
      <c r="AG54" s="11"/>
    </row>
    <row r="55" spans="4:33">
      <c r="D55" s="8">
        <v>43</v>
      </c>
      <c r="E55" s="8" t="s">
        <v>826</v>
      </c>
      <c r="F55" s="11">
        <v>1000103</v>
      </c>
      <c r="G55" s="11">
        <v>1</v>
      </c>
      <c r="H55" s="8" t="s">
        <v>222</v>
      </c>
      <c r="J55" s="8" t="s">
        <v>227</v>
      </c>
      <c r="K55" s="127">
        <v>45033</v>
      </c>
      <c r="L55" s="9"/>
      <c r="M55" s="9"/>
      <c r="O55" s="8">
        <v>859.27</v>
      </c>
      <c r="P55" s="10">
        <v>1.47</v>
      </c>
      <c r="Q55" s="10"/>
      <c r="R55" s="8" t="s">
        <v>51</v>
      </c>
      <c r="S55" s="8" t="s">
        <v>7</v>
      </c>
      <c r="AC55" s="11" t="s">
        <v>145</v>
      </c>
      <c r="AD55" s="11">
        <v>2313</v>
      </c>
      <c r="AE55" s="11"/>
      <c r="AF55" s="11"/>
      <c r="AG55" s="11" t="s">
        <v>266</v>
      </c>
    </row>
    <row r="56" spans="4:33">
      <c r="D56" s="8">
        <v>44</v>
      </c>
      <c r="E56" s="8" t="s">
        <v>826</v>
      </c>
      <c r="F56" s="11">
        <v>1000105</v>
      </c>
      <c r="G56" s="11">
        <v>1</v>
      </c>
      <c r="H56" s="8" t="s">
        <v>222</v>
      </c>
      <c r="J56" s="8" t="s">
        <v>227</v>
      </c>
      <c r="K56" s="127">
        <v>45035</v>
      </c>
      <c r="L56" s="9"/>
      <c r="M56" s="9"/>
      <c r="O56" s="8">
        <v>858.52</v>
      </c>
      <c r="P56" s="10">
        <v>0.67</v>
      </c>
      <c r="Q56" s="10"/>
      <c r="R56" s="8" t="s">
        <v>51</v>
      </c>
      <c r="S56" s="8" t="s">
        <v>8</v>
      </c>
      <c r="AC56" s="11" t="s">
        <v>280</v>
      </c>
      <c r="AD56" s="11" t="s">
        <v>322</v>
      </c>
      <c r="AE56" s="11"/>
      <c r="AF56" s="11"/>
      <c r="AG56" s="11"/>
    </row>
    <row r="57" spans="4:33">
      <c r="D57" s="8">
        <v>45</v>
      </c>
      <c r="E57" s="8" t="s">
        <v>826</v>
      </c>
      <c r="F57" s="11">
        <v>1000108</v>
      </c>
      <c r="G57" s="11">
        <v>1</v>
      </c>
      <c r="H57" s="8" t="s">
        <v>222</v>
      </c>
      <c r="J57" s="8" t="s">
        <v>227</v>
      </c>
      <c r="K57" s="127">
        <v>45037</v>
      </c>
      <c r="L57" s="9"/>
      <c r="M57" s="9"/>
      <c r="O57" s="8">
        <v>856.8</v>
      </c>
      <c r="P57" s="10">
        <v>0.81</v>
      </c>
      <c r="Q57" s="10"/>
      <c r="R57" s="8" t="s">
        <v>51</v>
      </c>
      <c r="S57" s="8" t="s">
        <v>7</v>
      </c>
      <c r="AC57" s="11" t="s">
        <v>145</v>
      </c>
      <c r="AD57" s="11" t="s">
        <v>134</v>
      </c>
      <c r="AE57" s="11"/>
      <c r="AF57" s="11"/>
      <c r="AG57" s="11" t="s">
        <v>266</v>
      </c>
    </row>
    <row r="58" spans="4:33">
      <c r="D58" s="8">
        <v>46</v>
      </c>
      <c r="E58" s="8" t="s">
        <v>826</v>
      </c>
      <c r="F58" s="11">
        <v>1000112</v>
      </c>
      <c r="G58" s="11">
        <v>1</v>
      </c>
      <c r="H58" s="8" t="s">
        <v>222</v>
      </c>
      <c r="J58" s="8" t="s">
        <v>228</v>
      </c>
      <c r="K58" s="127">
        <v>45054</v>
      </c>
      <c r="L58" s="9"/>
      <c r="M58" s="9"/>
      <c r="O58" s="8">
        <v>881.53</v>
      </c>
      <c r="P58" s="10">
        <v>5.68</v>
      </c>
      <c r="Q58" s="10"/>
      <c r="R58" s="8" t="s">
        <v>51</v>
      </c>
      <c r="S58" s="8" t="s">
        <v>8</v>
      </c>
      <c r="AC58" s="11" t="s">
        <v>145</v>
      </c>
      <c r="AD58" s="11">
        <v>2314</v>
      </c>
      <c r="AE58" s="11"/>
      <c r="AF58" s="11"/>
      <c r="AG58" s="11"/>
    </row>
    <row r="59" spans="4:33">
      <c r="D59" s="8">
        <v>47</v>
      </c>
      <c r="E59" s="8" t="s">
        <v>40</v>
      </c>
      <c r="F59" s="11">
        <v>1000114</v>
      </c>
      <c r="G59" s="11">
        <v>1</v>
      </c>
      <c r="H59" s="8" t="s">
        <v>222</v>
      </c>
      <c r="J59" s="8" t="s">
        <v>228</v>
      </c>
      <c r="K59" s="127">
        <v>45055</v>
      </c>
      <c r="L59" s="9"/>
      <c r="M59" s="9"/>
      <c r="O59" s="8">
        <v>879.83</v>
      </c>
      <c r="P59" s="10"/>
      <c r="Q59" s="10"/>
      <c r="R59" s="8" t="s">
        <v>50</v>
      </c>
      <c r="S59" s="8" t="s">
        <v>8</v>
      </c>
      <c r="AC59" s="11"/>
      <c r="AD59" s="11"/>
      <c r="AE59" s="11"/>
      <c r="AF59" s="11"/>
      <c r="AG59" s="11"/>
    </row>
    <row r="60" spans="4:33">
      <c r="D60" s="8">
        <v>48</v>
      </c>
      <c r="E60" s="8" t="s">
        <v>40</v>
      </c>
      <c r="F60" s="11">
        <v>1000117</v>
      </c>
      <c r="G60" s="11">
        <v>1</v>
      </c>
      <c r="H60" s="8" t="s">
        <v>222</v>
      </c>
      <c r="J60" s="8" t="s">
        <v>83</v>
      </c>
      <c r="K60" s="127">
        <v>45061</v>
      </c>
      <c r="L60" s="9"/>
      <c r="M60" s="9"/>
      <c r="O60" s="8">
        <v>849.17</v>
      </c>
      <c r="P60" s="10"/>
      <c r="Q60" s="10"/>
      <c r="R60" s="8" t="s">
        <v>50</v>
      </c>
      <c r="S60" s="8" t="s">
        <v>8</v>
      </c>
      <c r="AC60" s="11"/>
      <c r="AD60" s="11"/>
      <c r="AE60" s="11"/>
      <c r="AF60" s="11"/>
      <c r="AG60" s="11"/>
    </row>
    <row r="61" spans="4:33">
      <c r="D61" s="8">
        <v>49</v>
      </c>
      <c r="E61" s="8" t="s">
        <v>40</v>
      </c>
      <c r="F61" s="11">
        <v>1000119</v>
      </c>
      <c r="G61" s="11">
        <v>1</v>
      </c>
      <c r="H61" s="8" t="s">
        <v>222</v>
      </c>
      <c r="J61" s="8" t="s">
        <v>83</v>
      </c>
      <c r="K61" s="127">
        <v>45062</v>
      </c>
      <c r="L61" s="9"/>
      <c r="M61" s="9"/>
      <c r="O61" s="8">
        <v>848.71</v>
      </c>
      <c r="P61" s="10"/>
      <c r="Q61" s="10"/>
      <c r="R61" s="8" t="s">
        <v>50</v>
      </c>
      <c r="S61" s="8" t="s">
        <v>8</v>
      </c>
      <c r="AC61" s="11"/>
      <c r="AD61" s="11"/>
      <c r="AE61" s="11"/>
      <c r="AF61" s="11"/>
      <c r="AG61" s="11"/>
    </row>
    <row r="62" spans="4:33">
      <c r="D62" s="8">
        <v>50</v>
      </c>
      <c r="E62" s="8" t="s">
        <v>40</v>
      </c>
      <c r="F62" s="11">
        <v>1000120</v>
      </c>
      <c r="G62" s="11">
        <v>1</v>
      </c>
      <c r="H62" s="8" t="s">
        <v>222</v>
      </c>
      <c r="J62" s="8" t="s">
        <v>83</v>
      </c>
      <c r="K62" s="127">
        <v>45065</v>
      </c>
      <c r="L62" s="9"/>
      <c r="M62" s="9"/>
      <c r="O62" s="8">
        <v>860.77</v>
      </c>
      <c r="P62" s="10"/>
      <c r="Q62" s="10"/>
      <c r="R62" s="8" t="s">
        <v>50</v>
      </c>
      <c r="S62" s="8" t="s">
        <v>8</v>
      </c>
      <c r="AC62" s="11"/>
      <c r="AD62" s="11"/>
      <c r="AE62" s="11"/>
      <c r="AF62" s="11"/>
      <c r="AG62" s="11"/>
    </row>
    <row r="63" spans="4:33">
      <c r="D63" s="8">
        <v>51</v>
      </c>
      <c r="E63" s="8" t="s">
        <v>40</v>
      </c>
      <c r="F63" s="11">
        <v>1000122</v>
      </c>
      <c r="G63" s="11">
        <v>1</v>
      </c>
      <c r="H63" s="8" t="s">
        <v>222</v>
      </c>
      <c r="J63" s="8" t="s">
        <v>83</v>
      </c>
      <c r="K63" s="127">
        <v>45068</v>
      </c>
      <c r="L63" s="9"/>
      <c r="M63" s="9"/>
      <c r="O63" s="8">
        <v>847.09</v>
      </c>
      <c r="P63" s="10"/>
      <c r="Q63" s="10"/>
      <c r="R63" s="8" t="s">
        <v>50</v>
      </c>
      <c r="S63" s="8" t="s">
        <v>8</v>
      </c>
      <c r="AC63" s="11"/>
      <c r="AD63" s="11"/>
      <c r="AE63" s="11"/>
      <c r="AF63" s="11"/>
      <c r="AG63" s="11"/>
    </row>
    <row r="64" spans="4:33">
      <c r="D64" s="8">
        <v>52</v>
      </c>
      <c r="E64" s="8" t="s">
        <v>40</v>
      </c>
      <c r="F64" s="11">
        <v>1000125</v>
      </c>
      <c r="G64" s="11">
        <v>1</v>
      </c>
      <c r="H64" s="8" t="s">
        <v>222</v>
      </c>
      <c r="J64" s="8" t="s">
        <v>83</v>
      </c>
      <c r="K64" s="127">
        <v>45079</v>
      </c>
      <c r="L64" s="9"/>
      <c r="M64" s="9"/>
      <c r="O64" s="8">
        <v>839.86</v>
      </c>
      <c r="P64" s="10"/>
      <c r="Q64" s="10"/>
      <c r="R64" s="8" t="s">
        <v>50</v>
      </c>
      <c r="S64" s="8" t="s">
        <v>8</v>
      </c>
      <c r="AC64" s="11"/>
      <c r="AD64" s="11"/>
      <c r="AE64" s="11"/>
      <c r="AF64" s="11"/>
      <c r="AG64" s="11"/>
    </row>
    <row r="65" spans="4:33">
      <c r="D65" s="8">
        <v>53</v>
      </c>
      <c r="E65" s="8" t="s">
        <v>40</v>
      </c>
      <c r="F65" s="11">
        <v>1000127</v>
      </c>
      <c r="G65" s="11">
        <v>1</v>
      </c>
      <c r="H65" s="8" t="s">
        <v>222</v>
      </c>
      <c r="J65" s="8" t="s">
        <v>83</v>
      </c>
      <c r="K65" s="127">
        <v>45082</v>
      </c>
      <c r="L65" s="9"/>
      <c r="M65" s="9"/>
      <c r="O65" s="8">
        <v>825.54</v>
      </c>
      <c r="P65" s="10"/>
      <c r="Q65" s="10"/>
      <c r="R65" s="8" t="s">
        <v>50</v>
      </c>
      <c r="S65" s="8" t="s">
        <v>8</v>
      </c>
      <c r="AC65" s="11"/>
      <c r="AD65" s="11"/>
      <c r="AE65" s="11"/>
      <c r="AF65" s="11"/>
      <c r="AG65" s="11"/>
    </row>
    <row r="66" spans="4:33">
      <c r="D66" s="8">
        <v>54</v>
      </c>
      <c r="E66" s="8" t="s">
        <v>40</v>
      </c>
      <c r="F66" s="11">
        <v>1000128</v>
      </c>
      <c r="G66" s="11">
        <v>1</v>
      </c>
      <c r="H66" s="8" t="s">
        <v>222</v>
      </c>
      <c r="J66" s="8" t="s">
        <v>83</v>
      </c>
      <c r="K66" s="127">
        <v>45083</v>
      </c>
      <c r="L66" s="9"/>
      <c r="M66" s="9"/>
      <c r="O66" s="8">
        <v>827.4</v>
      </c>
      <c r="P66" s="10"/>
      <c r="Q66" s="10"/>
      <c r="R66" s="8" t="s">
        <v>50</v>
      </c>
      <c r="S66" s="8" t="s">
        <v>8</v>
      </c>
      <c r="AC66" s="11"/>
      <c r="AD66" s="11"/>
      <c r="AE66" s="11"/>
      <c r="AF66" s="11"/>
      <c r="AG66" s="11"/>
    </row>
    <row r="67" spans="4:33">
      <c r="D67" s="8">
        <v>55</v>
      </c>
      <c r="E67" s="8" t="s">
        <v>826</v>
      </c>
      <c r="F67" s="11">
        <v>1000132</v>
      </c>
      <c r="G67" s="11">
        <v>1</v>
      </c>
      <c r="H67" s="8" t="s">
        <v>222</v>
      </c>
      <c r="J67" s="8" t="s">
        <v>83</v>
      </c>
      <c r="K67" s="127">
        <v>45089</v>
      </c>
      <c r="L67" s="9"/>
      <c r="M67" s="9"/>
      <c r="O67" s="8">
        <v>831.51</v>
      </c>
      <c r="P67" s="10">
        <v>1.62</v>
      </c>
      <c r="Q67" s="10"/>
      <c r="R67" s="8" t="s">
        <v>51</v>
      </c>
      <c r="S67" s="8" t="s">
        <v>8</v>
      </c>
      <c r="AC67" s="11" t="s">
        <v>145</v>
      </c>
      <c r="AD67" s="11">
        <v>2314</v>
      </c>
      <c r="AE67" s="11"/>
      <c r="AF67" s="11"/>
      <c r="AG67" s="11"/>
    </row>
    <row r="68" spans="4:33">
      <c r="D68" s="8">
        <v>56</v>
      </c>
      <c r="E68" s="8" t="s">
        <v>826</v>
      </c>
      <c r="F68" s="11">
        <v>1000134</v>
      </c>
      <c r="G68" s="11">
        <v>1</v>
      </c>
      <c r="H68" s="8" t="s">
        <v>222</v>
      </c>
      <c r="J68" s="8" t="s">
        <v>83</v>
      </c>
      <c r="K68" s="127">
        <v>45090</v>
      </c>
      <c r="L68" s="9"/>
      <c r="M68" s="9"/>
      <c r="O68" s="8">
        <v>826.7</v>
      </c>
      <c r="P68" s="10">
        <v>2.335</v>
      </c>
      <c r="Q68" s="10"/>
      <c r="R68" s="8" t="s">
        <v>51</v>
      </c>
      <c r="S68" s="8" t="s">
        <v>8</v>
      </c>
      <c r="AC68" s="11" t="s">
        <v>145</v>
      </c>
      <c r="AD68" s="11">
        <v>2314</v>
      </c>
      <c r="AE68" s="11"/>
      <c r="AF68" s="11"/>
      <c r="AG68" s="11"/>
    </row>
    <row r="69" spans="4:33">
      <c r="D69" s="8">
        <v>57</v>
      </c>
      <c r="E69" s="8" t="s">
        <v>30</v>
      </c>
      <c r="F69" s="11">
        <v>1000135</v>
      </c>
      <c r="G69" s="11">
        <v>1</v>
      </c>
      <c r="H69" s="8" t="s">
        <v>222</v>
      </c>
      <c r="J69" s="8" t="s">
        <v>83</v>
      </c>
      <c r="K69" s="127">
        <v>45100</v>
      </c>
      <c r="L69" s="9"/>
      <c r="M69" s="9"/>
      <c r="O69" s="8">
        <v>538.16</v>
      </c>
      <c r="P69" s="10">
        <v>0.93</v>
      </c>
      <c r="Q69" s="10"/>
      <c r="R69" s="8" t="s">
        <v>51</v>
      </c>
      <c r="S69" s="8" t="s">
        <v>8</v>
      </c>
      <c r="AC69" s="11" t="s">
        <v>147</v>
      </c>
      <c r="AD69" s="11"/>
      <c r="AE69" s="11"/>
      <c r="AF69" s="11"/>
      <c r="AG69" s="11"/>
    </row>
    <row r="70" spans="4:33">
      <c r="D70" s="8">
        <v>58</v>
      </c>
      <c r="E70" s="8" t="s">
        <v>30</v>
      </c>
      <c r="F70" s="11">
        <v>1000137</v>
      </c>
      <c r="G70" s="11">
        <v>1</v>
      </c>
      <c r="H70" s="8" t="s">
        <v>222</v>
      </c>
      <c r="J70" s="8" t="s">
        <v>83</v>
      </c>
      <c r="K70" s="127">
        <v>45093</v>
      </c>
      <c r="L70" s="9"/>
      <c r="M70" s="9"/>
      <c r="O70" s="8">
        <v>527.62</v>
      </c>
      <c r="P70" s="10">
        <v>0.995</v>
      </c>
      <c r="Q70" s="10"/>
      <c r="R70" s="8" t="s">
        <v>51</v>
      </c>
      <c r="S70" s="8" t="s">
        <v>8</v>
      </c>
      <c r="AC70" s="11" t="s">
        <v>163</v>
      </c>
      <c r="AD70" s="11"/>
      <c r="AE70" s="11"/>
      <c r="AF70" s="11"/>
      <c r="AG70" s="94">
        <v>45259</v>
      </c>
    </row>
    <row r="71" spans="4:33">
      <c r="D71" s="8">
        <v>59</v>
      </c>
      <c r="E71" s="8" t="s">
        <v>40</v>
      </c>
      <c r="F71" s="11">
        <v>1000138</v>
      </c>
      <c r="G71" s="11">
        <v>1</v>
      </c>
      <c r="H71" s="8" t="s">
        <v>222</v>
      </c>
      <c r="J71" s="8" t="s">
        <v>83</v>
      </c>
      <c r="K71" s="127">
        <v>45103</v>
      </c>
      <c r="L71" s="9"/>
      <c r="M71" s="9"/>
      <c r="O71" s="8">
        <v>840.94</v>
      </c>
      <c r="P71" s="10">
        <v>1.48</v>
      </c>
      <c r="Q71" s="10"/>
      <c r="R71" s="8" t="s">
        <v>51</v>
      </c>
      <c r="S71" s="8" t="s">
        <v>8</v>
      </c>
      <c r="AC71" s="11" t="s">
        <v>163</v>
      </c>
      <c r="AD71" s="11"/>
      <c r="AE71" s="11"/>
      <c r="AF71" s="11"/>
      <c r="AG71" s="11" t="s">
        <v>241</v>
      </c>
    </row>
    <row r="72" spans="4:33">
      <c r="D72" s="8">
        <v>60</v>
      </c>
      <c r="E72" s="8" t="s">
        <v>30</v>
      </c>
      <c r="F72" s="11">
        <v>1000141</v>
      </c>
      <c r="G72" s="11">
        <v>1</v>
      </c>
      <c r="H72" s="8" t="s">
        <v>222</v>
      </c>
      <c r="J72" s="8" t="s">
        <v>83</v>
      </c>
      <c r="K72" s="127">
        <v>45104</v>
      </c>
      <c r="L72" s="9"/>
      <c r="M72" s="9"/>
      <c r="O72" s="8">
        <v>536</v>
      </c>
      <c r="P72" s="10">
        <v>0.875</v>
      </c>
      <c r="Q72" s="10"/>
      <c r="R72" s="8" t="s">
        <v>51</v>
      </c>
      <c r="S72" s="8" t="s">
        <v>8</v>
      </c>
      <c r="AC72" s="11" t="s">
        <v>163</v>
      </c>
      <c r="AD72" s="11"/>
      <c r="AE72" s="11"/>
      <c r="AF72" s="11"/>
      <c r="AG72" s="11" t="s">
        <v>234</v>
      </c>
    </row>
    <row r="73" spans="4:33">
      <c r="D73" s="8">
        <v>61</v>
      </c>
      <c r="E73" s="8" t="s">
        <v>826</v>
      </c>
      <c r="F73" s="11">
        <v>1000143</v>
      </c>
      <c r="G73" s="11">
        <v>1</v>
      </c>
      <c r="H73" s="8" t="s">
        <v>222</v>
      </c>
      <c r="J73" s="8" t="s">
        <v>83</v>
      </c>
      <c r="K73" s="127">
        <v>45105</v>
      </c>
      <c r="L73" s="9"/>
      <c r="M73" s="9"/>
      <c r="O73" s="8">
        <v>842.7</v>
      </c>
      <c r="P73" s="10">
        <v>2.4300000000000002</v>
      </c>
      <c r="Q73" s="10"/>
      <c r="R73" s="8" t="s">
        <v>51</v>
      </c>
      <c r="S73" s="8" t="s">
        <v>8</v>
      </c>
      <c r="AC73" s="11" t="s">
        <v>145</v>
      </c>
      <c r="AD73" s="11">
        <v>2314</v>
      </c>
      <c r="AE73" s="11"/>
      <c r="AF73" s="11"/>
      <c r="AG73" s="11"/>
    </row>
    <row r="74" spans="4:33">
      <c r="D74" s="8">
        <v>62</v>
      </c>
      <c r="E74" s="8" t="s">
        <v>826</v>
      </c>
      <c r="F74" s="11">
        <v>1000145</v>
      </c>
      <c r="G74" s="11">
        <v>1</v>
      </c>
      <c r="H74" s="8" t="s">
        <v>222</v>
      </c>
      <c r="J74" s="8" t="s">
        <v>83</v>
      </c>
      <c r="K74" s="127">
        <v>45096</v>
      </c>
      <c r="L74" s="9"/>
      <c r="M74" s="9"/>
      <c r="O74" s="8">
        <v>826.82</v>
      </c>
      <c r="P74" s="10">
        <v>2.2200000000000002</v>
      </c>
      <c r="Q74" s="10"/>
      <c r="R74" s="8" t="s">
        <v>51</v>
      </c>
      <c r="S74" s="8" t="s">
        <v>8</v>
      </c>
      <c r="AC74" s="11" t="s">
        <v>145</v>
      </c>
      <c r="AD74" s="11">
        <v>2314</v>
      </c>
      <c r="AE74" s="11"/>
      <c r="AF74" s="11"/>
      <c r="AG74" s="11"/>
    </row>
    <row r="75" spans="4:33">
      <c r="D75" s="8">
        <v>63</v>
      </c>
      <c r="E75" s="8" t="s">
        <v>826</v>
      </c>
      <c r="F75" s="11">
        <v>1000146</v>
      </c>
      <c r="G75" s="11">
        <v>1</v>
      </c>
      <c r="H75" s="8" t="s">
        <v>222</v>
      </c>
      <c r="J75" s="8" t="s">
        <v>83</v>
      </c>
      <c r="K75" s="127">
        <v>45097</v>
      </c>
      <c r="L75" s="9"/>
      <c r="M75" s="9"/>
      <c r="O75" s="8">
        <v>826</v>
      </c>
      <c r="P75" s="10">
        <v>1.6850000000000001</v>
      </c>
      <c r="Q75" s="10"/>
      <c r="R75" s="8" t="s">
        <v>51</v>
      </c>
      <c r="S75" s="8" t="s">
        <v>8</v>
      </c>
      <c r="AC75" s="11" t="s">
        <v>145</v>
      </c>
      <c r="AD75" s="11">
        <v>2314</v>
      </c>
      <c r="AE75" s="11"/>
      <c r="AF75" s="11"/>
      <c r="AG75" s="11"/>
    </row>
    <row r="76" spans="4:33">
      <c r="D76" s="8">
        <v>64</v>
      </c>
      <c r="E76" s="8" t="s">
        <v>826</v>
      </c>
      <c r="F76" s="11">
        <v>1000149</v>
      </c>
      <c r="G76" s="11">
        <v>1</v>
      </c>
      <c r="H76" s="8" t="s">
        <v>222</v>
      </c>
      <c r="J76" s="8" t="s">
        <v>83</v>
      </c>
      <c r="K76" s="127">
        <v>45099</v>
      </c>
      <c r="L76" s="9"/>
      <c r="M76" s="9"/>
      <c r="O76" s="8">
        <v>820.47</v>
      </c>
      <c r="P76" s="10">
        <v>1.96</v>
      </c>
      <c r="Q76" s="10"/>
      <c r="R76" s="8" t="s">
        <v>51</v>
      </c>
      <c r="S76" s="8" t="s">
        <v>8</v>
      </c>
      <c r="AC76" s="11" t="s">
        <v>145</v>
      </c>
      <c r="AD76" s="11">
        <v>2314</v>
      </c>
      <c r="AE76" s="11"/>
      <c r="AF76" s="11"/>
      <c r="AG76" s="11"/>
    </row>
    <row r="77" spans="4:33">
      <c r="D77" s="8">
        <v>65</v>
      </c>
      <c r="E77" s="8" t="s">
        <v>30</v>
      </c>
      <c r="F77" s="11">
        <v>1000156</v>
      </c>
      <c r="G77" s="11">
        <v>1</v>
      </c>
      <c r="H77" s="8" t="s">
        <v>222</v>
      </c>
      <c r="J77" s="8" t="s">
        <v>83</v>
      </c>
      <c r="K77" s="127">
        <v>45106</v>
      </c>
      <c r="L77" s="9"/>
      <c r="M77" s="9"/>
      <c r="O77" s="8">
        <v>535.16</v>
      </c>
      <c r="P77" s="10">
        <v>0.93</v>
      </c>
      <c r="Q77" s="10"/>
      <c r="R77" s="8" t="s">
        <v>51</v>
      </c>
      <c r="S77" s="8" t="s">
        <v>8</v>
      </c>
      <c r="AC77" s="11" t="s">
        <v>163</v>
      </c>
      <c r="AD77" s="11"/>
      <c r="AE77" s="11"/>
      <c r="AF77" s="11"/>
      <c r="AG77" s="11" t="s">
        <v>242</v>
      </c>
    </row>
    <row r="78" spans="4:33">
      <c r="D78" s="8">
        <v>66</v>
      </c>
      <c r="E78" s="8" t="s">
        <v>30</v>
      </c>
      <c r="F78" s="11">
        <v>1000157</v>
      </c>
      <c r="G78" s="11">
        <v>1</v>
      </c>
      <c r="H78" s="8" t="s">
        <v>222</v>
      </c>
      <c r="J78" s="8" t="s">
        <v>83</v>
      </c>
      <c r="K78" s="127">
        <v>45107</v>
      </c>
      <c r="L78" s="9"/>
      <c r="M78" s="9"/>
      <c r="O78" s="8">
        <v>535.38</v>
      </c>
      <c r="P78" s="10">
        <v>1.47</v>
      </c>
      <c r="Q78" s="10"/>
      <c r="R78" s="8" t="s">
        <v>51</v>
      </c>
      <c r="S78" s="8" t="s">
        <v>8</v>
      </c>
      <c r="AC78" s="11" t="s">
        <v>148</v>
      </c>
      <c r="AD78" s="11"/>
      <c r="AE78" s="11"/>
      <c r="AF78" s="11"/>
      <c r="AG78" s="11"/>
    </row>
    <row r="79" spans="4:33">
      <c r="D79" s="8">
        <v>67</v>
      </c>
      <c r="E79" s="8" t="s">
        <v>30</v>
      </c>
      <c r="F79" s="11">
        <v>1000164</v>
      </c>
      <c r="G79" s="11">
        <v>1</v>
      </c>
      <c r="H79" s="8" t="s">
        <v>222</v>
      </c>
      <c r="J79" s="8" t="s">
        <v>83</v>
      </c>
      <c r="K79" s="127">
        <v>45112</v>
      </c>
      <c r="L79" s="9"/>
      <c r="M79" s="9"/>
      <c r="O79" s="8">
        <v>532.11</v>
      </c>
      <c r="P79" s="10">
        <v>1.82</v>
      </c>
      <c r="Q79" s="10"/>
      <c r="R79" s="8" t="s">
        <v>51</v>
      </c>
      <c r="S79" s="8" t="s">
        <v>8</v>
      </c>
      <c r="AC79" s="11" t="s">
        <v>163</v>
      </c>
      <c r="AD79" s="11"/>
      <c r="AE79" s="11"/>
      <c r="AF79" s="11"/>
      <c r="AG79" s="11" t="s">
        <v>251</v>
      </c>
    </row>
    <row r="80" spans="4:33">
      <c r="D80" s="8">
        <v>68</v>
      </c>
      <c r="E80" s="8" t="s">
        <v>30</v>
      </c>
      <c r="F80" s="11">
        <v>1000167</v>
      </c>
      <c r="G80" s="11">
        <v>1</v>
      </c>
      <c r="H80" s="8" t="s">
        <v>222</v>
      </c>
      <c r="J80" s="8" t="s">
        <v>83</v>
      </c>
      <c r="K80" s="127">
        <v>45114</v>
      </c>
      <c r="L80" s="9"/>
      <c r="M80" s="9"/>
      <c r="O80" s="8">
        <v>532.97</v>
      </c>
      <c r="P80" s="10">
        <v>1.3049999999999999</v>
      </c>
      <c r="Q80" s="10"/>
      <c r="R80" s="8" t="s">
        <v>51</v>
      </c>
      <c r="S80" s="8" t="s">
        <v>8</v>
      </c>
      <c r="AC80" s="11" t="s">
        <v>253</v>
      </c>
      <c r="AD80" s="11"/>
      <c r="AE80" s="11"/>
      <c r="AF80" s="11"/>
      <c r="AG80" s="11" t="s">
        <v>254</v>
      </c>
    </row>
    <row r="81" spans="4:33">
      <c r="D81" s="8">
        <v>69</v>
      </c>
      <c r="E81" s="8" t="s">
        <v>30</v>
      </c>
      <c r="F81" s="11">
        <v>1000169</v>
      </c>
      <c r="G81" s="11">
        <v>1</v>
      </c>
      <c r="H81" s="8" t="s">
        <v>222</v>
      </c>
      <c r="J81" s="8" t="s">
        <v>83</v>
      </c>
      <c r="K81" s="127">
        <v>45117</v>
      </c>
      <c r="L81" s="9"/>
      <c r="M81" s="9"/>
      <c r="O81" s="8">
        <v>534.38</v>
      </c>
      <c r="P81" s="10">
        <v>1.425</v>
      </c>
      <c r="Q81" s="10"/>
      <c r="R81" s="8" t="s">
        <v>51</v>
      </c>
      <c r="S81" s="8" t="s">
        <v>8</v>
      </c>
      <c r="AC81" s="11" t="s">
        <v>148</v>
      </c>
      <c r="AD81" s="11"/>
      <c r="AE81" s="11"/>
      <c r="AF81" s="11"/>
      <c r="AG81" s="11"/>
    </row>
    <row r="82" spans="4:33">
      <c r="D82" s="8">
        <v>70</v>
      </c>
      <c r="E82" s="8" t="s">
        <v>30</v>
      </c>
      <c r="F82" s="11">
        <v>1000172</v>
      </c>
      <c r="G82" s="11">
        <v>1</v>
      </c>
      <c r="H82" s="8" t="s">
        <v>222</v>
      </c>
      <c r="J82" s="8" t="s">
        <v>83</v>
      </c>
      <c r="K82" s="127">
        <v>45119</v>
      </c>
      <c r="L82" s="9"/>
      <c r="M82" s="9"/>
      <c r="O82" s="8">
        <v>535.23</v>
      </c>
      <c r="P82" s="10">
        <v>0.97</v>
      </c>
      <c r="Q82" s="10"/>
      <c r="R82" s="8" t="s">
        <v>51</v>
      </c>
      <c r="S82" s="8" t="s">
        <v>8</v>
      </c>
      <c r="AC82" s="11" t="s">
        <v>148</v>
      </c>
      <c r="AD82" s="11"/>
      <c r="AE82" s="11"/>
      <c r="AF82" s="11"/>
      <c r="AG82" s="11"/>
    </row>
    <row r="83" spans="4:33">
      <c r="D83" s="8">
        <v>71</v>
      </c>
      <c r="E83" s="8" t="s">
        <v>826</v>
      </c>
      <c r="F83" s="11">
        <v>1000177</v>
      </c>
      <c r="G83" s="11">
        <v>1</v>
      </c>
      <c r="H83" s="8" t="s">
        <v>222</v>
      </c>
      <c r="J83" s="8" t="s">
        <v>83</v>
      </c>
      <c r="K83" s="127">
        <v>45124</v>
      </c>
      <c r="L83" s="9"/>
      <c r="M83" s="9"/>
      <c r="O83" s="8">
        <v>838.19</v>
      </c>
      <c r="P83" s="10">
        <v>1.51</v>
      </c>
      <c r="Q83" s="10"/>
      <c r="R83" s="8" t="s">
        <v>51</v>
      </c>
      <c r="S83" s="8" t="s">
        <v>8</v>
      </c>
      <c r="AC83" s="11" t="s">
        <v>145</v>
      </c>
      <c r="AD83" s="11">
        <v>2315</v>
      </c>
      <c r="AE83" s="11"/>
      <c r="AF83" s="11"/>
      <c r="AG83" s="11"/>
    </row>
    <row r="84" spans="4:33">
      <c r="D84" s="8">
        <v>72</v>
      </c>
      <c r="E84" s="8" t="s">
        <v>826</v>
      </c>
      <c r="F84" s="11">
        <v>1000180</v>
      </c>
      <c r="G84" s="11">
        <v>1</v>
      </c>
      <c r="H84" s="8" t="s">
        <v>222</v>
      </c>
      <c r="J84" s="8" t="s">
        <v>83</v>
      </c>
      <c r="K84" s="127">
        <v>45125</v>
      </c>
      <c r="L84" s="9"/>
      <c r="M84" s="9"/>
      <c r="O84" s="8">
        <v>841.53</v>
      </c>
      <c r="P84" s="10">
        <v>1.98</v>
      </c>
      <c r="Q84" s="10"/>
      <c r="R84" s="8" t="s">
        <v>51</v>
      </c>
      <c r="S84" s="8" t="s">
        <v>8</v>
      </c>
      <c r="AC84" s="11" t="s">
        <v>145</v>
      </c>
      <c r="AD84" s="11">
        <v>2315</v>
      </c>
      <c r="AE84" s="11"/>
      <c r="AF84" s="11"/>
      <c r="AG84" s="11"/>
    </row>
    <row r="85" spans="4:33">
      <c r="D85" s="8">
        <v>73</v>
      </c>
      <c r="E85" s="8" t="s">
        <v>40</v>
      </c>
      <c r="F85" s="11">
        <v>1000187</v>
      </c>
      <c r="G85" s="11">
        <v>1</v>
      </c>
      <c r="H85" s="8" t="s">
        <v>222</v>
      </c>
      <c r="J85" s="8" t="s">
        <v>83</v>
      </c>
      <c r="K85" s="127">
        <v>45131</v>
      </c>
      <c r="L85" s="9"/>
      <c r="M85" s="9"/>
      <c r="O85" s="8">
        <v>840.12</v>
      </c>
      <c r="P85" s="10">
        <v>1.51</v>
      </c>
      <c r="Q85" s="10"/>
      <c r="R85" s="8" t="s">
        <v>51</v>
      </c>
      <c r="S85" s="8" t="s">
        <v>8</v>
      </c>
      <c r="AC85" s="11" t="s">
        <v>148</v>
      </c>
      <c r="AD85" s="11"/>
      <c r="AE85" s="11"/>
      <c r="AF85" s="11"/>
      <c r="AG85" s="11"/>
    </row>
    <row r="86" spans="4:33">
      <c r="D86" s="8">
        <v>74</v>
      </c>
      <c r="E86" s="8" t="s">
        <v>30</v>
      </c>
      <c r="F86" s="11">
        <v>1000189</v>
      </c>
      <c r="G86" s="11">
        <v>1</v>
      </c>
      <c r="H86" s="8" t="s">
        <v>222</v>
      </c>
      <c r="I86" s="8">
        <v>1002</v>
      </c>
      <c r="J86" s="8" t="s">
        <v>83</v>
      </c>
      <c r="K86" s="127">
        <v>45134</v>
      </c>
      <c r="L86" s="9"/>
      <c r="M86" s="9"/>
      <c r="O86" s="8">
        <v>536.54</v>
      </c>
      <c r="P86" s="10">
        <v>0.54</v>
      </c>
      <c r="Q86" s="10"/>
      <c r="R86" s="8" t="s">
        <v>51</v>
      </c>
      <c r="S86" s="8" t="s">
        <v>8</v>
      </c>
      <c r="AC86" s="11" t="s">
        <v>147</v>
      </c>
      <c r="AD86" s="11"/>
      <c r="AE86" s="11" t="s">
        <v>343</v>
      </c>
      <c r="AF86" s="11" t="s">
        <v>344</v>
      </c>
      <c r="AG86" s="11"/>
    </row>
    <row r="87" spans="4:33">
      <c r="D87" s="8">
        <v>75</v>
      </c>
      <c r="E87" s="8" t="s">
        <v>826</v>
      </c>
      <c r="F87" s="11">
        <v>1000190</v>
      </c>
      <c r="G87" s="11">
        <v>1</v>
      </c>
      <c r="H87" s="8" t="s">
        <v>222</v>
      </c>
      <c r="I87" s="8">
        <v>1003</v>
      </c>
      <c r="J87" s="8" t="s">
        <v>83</v>
      </c>
      <c r="K87" s="127">
        <v>45138</v>
      </c>
      <c r="L87" s="9"/>
      <c r="M87" s="9"/>
      <c r="O87" s="8">
        <v>841.12</v>
      </c>
      <c r="P87" s="10">
        <v>0.66500000000000004</v>
      </c>
      <c r="Q87" s="10"/>
      <c r="R87" s="8" t="s">
        <v>51</v>
      </c>
      <c r="S87" s="8" t="s">
        <v>8</v>
      </c>
      <c r="AC87" s="11" t="s">
        <v>145</v>
      </c>
      <c r="AD87" s="11">
        <v>2315</v>
      </c>
      <c r="AE87" s="11"/>
      <c r="AF87" s="11"/>
      <c r="AG87" s="11"/>
    </row>
    <row r="88" spans="4:33">
      <c r="D88" s="8">
        <v>76</v>
      </c>
      <c r="E88" s="8" t="s">
        <v>30</v>
      </c>
      <c r="F88" s="11">
        <v>1000195</v>
      </c>
      <c r="G88" s="11">
        <v>1</v>
      </c>
      <c r="H88" s="8" t="s">
        <v>222</v>
      </c>
      <c r="I88" s="8">
        <v>1001</v>
      </c>
      <c r="J88" s="8" t="s">
        <v>83</v>
      </c>
      <c r="K88" s="127">
        <v>45141</v>
      </c>
      <c r="L88" s="9"/>
      <c r="M88" s="9"/>
      <c r="O88" s="8">
        <v>536.69000000000005</v>
      </c>
      <c r="P88" s="10">
        <v>0.75</v>
      </c>
      <c r="Q88" s="10"/>
      <c r="R88" s="8" t="s">
        <v>51</v>
      </c>
      <c r="S88" s="8" t="s">
        <v>8</v>
      </c>
      <c r="AC88" s="11" t="s">
        <v>147</v>
      </c>
      <c r="AD88" s="11"/>
      <c r="AE88" s="11" t="s">
        <v>354</v>
      </c>
      <c r="AF88" s="11" t="s">
        <v>353</v>
      </c>
      <c r="AG88" s="11"/>
    </row>
    <row r="89" spans="4:33">
      <c r="D89" s="8">
        <v>77</v>
      </c>
      <c r="E89" s="8" t="s">
        <v>826</v>
      </c>
      <c r="F89" s="11">
        <v>1000199</v>
      </c>
      <c r="G89" s="11">
        <v>1</v>
      </c>
      <c r="H89" s="8" t="s">
        <v>222</v>
      </c>
      <c r="I89" s="8">
        <v>1004</v>
      </c>
      <c r="J89" s="8" t="s">
        <v>83</v>
      </c>
      <c r="K89" s="127">
        <v>45145</v>
      </c>
      <c r="L89" s="9"/>
      <c r="M89" s="9"/>
      <c r="O89" s="8">
        <v>840.78</v>
      </c>
      <c r="P89" s="10">
        <v>0.73</v>
      </c>
      <c r="Q89" s="10"/>
      <c r="R89" s="8" t="s">
        <v>51</v>
      </c>
      <c r="S89" s="8" t="s">
        <v>8</v>
      </c>
      <c r="AC89" s="11" t="s">
        <v>145</v>
      </c>
      <c r="AD89" s="11">
        <v>2315</v>
      </c>
      <c r="AE89" s="11"/>
      <c r="AF89" s="11"/>
      <c r="AG89" s="11"/>
    </row>
    <row r="90" spans="4:33">
      <c r="D90" s="8">
        <v>78</v>
      </c>
      <c r="E90" s="8" t="s">
        <v>30</v>
      </c>
      <c r="F90" s="11">
        <v>1000200</v>
      </c>
      <c r="G90" s="11">
        <v>1</v>
      </c>
      <c r="H90" s="8" t="s">
        <v>222</v>
      </c>
      <c r="I90" s="8">
        <v>1004</v>
      </c>
      <c r="J90" s="8" t="s">
        <v>83</v>
      </c>
      <c r="K90" s="127">
        <v>45146</v>
      </c>
      <c r="L90" s="9"/>
      <c r="M90" s="9"/>
      <c r="O90" s="8">
        <v>540.20000000000005</v>
      </c>
      <c r="P90" s="10">
        <v>1.56</v>
      </c>
      <c r="Q90" s="10"/>
      <c r="R90" s="8" t="s">
        <v>51</v>
      </c>
      <c r="S90" s="8" t="s">
        <v>8</v>
      </c>
      <c r="AC90" s="11" t="s">
        <v>147</v>
      </c>
      <c r="AD90" s="11"/>
      <c r="AE90" s="11" t="s">
        <v>354</v>
      </c>
      <c r="AF90" s="11" t="s">
        <v>353</v>
      </c>
      <c r="AG90" s="11"/>
    </row>
    <row r="91" spans="4:33">
      <c r="D91" s="8">
        <v>79</v>
      </c>
      <c r="E91" s="8" t="s">
        <v>30</v>
      </c>
      <c r="F91" s="11">
        <v>1000202</v>
      </c>
      <c r="G91" s="11">
        <v>1</v>
      </c>
      <c r="H91" s="8" t="s">
        <v>222</v>
      </c>
      <c r="I91" s="8">
        <v>1004</v>
      </c>
      <c r="J91" s="8" t="s">
        <v>83</v>
      </c>
      <c r="K91" s="127">
        <v>45147</v>
      </c>
      <c r="L91" s="9"/>
      <c r="M91" s="9"/>
      <c r="O91" s="8">
        <v>539.63</v>
      </c>
      <c r="P91" s="10">
        <v>0.46</v>
      </c>
      <c r="Q91" s="10"/>
      <c r="R91" s="8" t="s">
        <v>51</v>
      </c>
      <c r="S91" s="8" t="s">
        <v>8</v>
      </c>
      <c r="AC91" s="11" t="s">
        <v>147</v>
      </c>
      <c r="AD91" s="11"/>
      <c r="AE91" s="11" t="s">
        <v>343</v>
      </c>
      <c r="AF91" s="11" t="s">
        <v>344</v>
      </c>
      <c r="AG91" s="11"/>
    </row>
    <row r="92" spans="4:33">
      <c r="D92" s="8">
        <v>80</v>
      </c>
      <c r="E92" s="8" t="s">
        <v>40</v>
      </c>
      <c r="F92" s="11">
        <v>1000778</v>
      </c>
      <c r="G92" s="11">
        <v>1</v>
      </c>
      <c r="H92" s="8" t="s">
        <v>222</v>
      </c>
      <c r="I92" s="8" t="s">
        <v>706</v>
      </c>
      <c r="J92" s="8">
        <v>55925</v>
      </c>
      <c r="K92" s="127">
        <v>45567</v>
      </c>
      <c r="L92" s="9" t="s">
        <v>339</v>
      </c>
      <c r="M92" s="9">
        <v>45567</v>
      </c>
      <c r="N92" s="62" t="s">
        <v>339</v>
      </c>
      <c r="O92" s="8">
        <v>837</v>
      </c>
      <c r="P92" s="10">
        <v>3.0049999999999999</v>
      </c>
      <c r="Q92" s="10" t="s">
        <v>51</v>
      </c>
      <c r="R92" s="8" t="s">
        <v>51</v>
      </c>
      <c r="S92" s="8" t="s">
        <v>8</v>
      </c>
      <c r="T92" s="8" t="s">
        <v>7</v>
      </c>
      <c r="U92" s="8" t="s">
        <v>7</v>
      </c>
      <c r="V92" s="9">
        <v>45625</v>
      </c>
      <c r="W92" s="8" t="s">
        <v>339</v>
      </c>
      <c r="X92" s="8" t="s">
        <v>753</v>
      </c>
      <c r="Y92" s="8" t="s">
        <v>51</v>
      </c>
      <c r="Z92" s="9">
        <v>45688</v>
      </c>
      <c r="AA92" s="8" t="s">
        <v>337</v>
      </c>
      <c r="AB92" s="8" t="s">
        <v>51</v>
      </c>
      <c r="AC92" s="11" t="s">
        <v>145</v>
      </c>
      <c r="AD92" s="11"/>
      <c r="AE92" s="11"/>
      <c r="AF92" s="11"/>
      <c r="AG92" s="11">
        <v>2</v>
      </c>
    </row>
    <row r="93" spans="4:33">
      <c r="D93" s="8">
        <v>81</v>
      </c>
      <c r="E93" s="8" t="s">
        <v>40</v>
      </c>
      <c r="F93" s="11">
        <v>1000781</v>
      </c>
      <c r="G93" s="11">
        <v>1</v>
      </c>
      <c r="H93" s="8" t="s">
        <v>222</v>
      </c>
      <c r="I93" s="8" t="s">
        <v>706</v>
      </c>
      <c r="J93" s="8">
        <v>55925</v>
      </c>
      <c r="K93" s="127">
        <v>45572</v>
      </c>
      <c r="L93" s="9" t="s">
        <v>339</v>
      </c>
      <c r="M93" s="9">
        <v>45572</v>
      </c>
      <c r="N93" s="62" t="s">
        <v>339</v>
      </c>
      <c r="O93" s="8">
        <v>848</v>
      </c>
      <c r="P93" s="10">
        <v>2.6640000000000001</v>
      </c>
      <c r="Q93" s="10" t="s">
        <v>51</v>
      </c>
      <c r="R93" s="8" t="s">
        <v>51</v>
      </c>
      <c r="S93" s="8" t="s">
        <v>8</v>
      </c>
      <c r="T93" s="8" t="s">
        <v>7</v>
      </c>
      <c r="U93" s="8" t="s">
        <v>7</v>
      </c>
      <c r="V93" s="9">
        <v>45625</v>
      </c>
      <c r="W93" s="8" t="s">
        <v>339</v>
      </c>
      <c r="X93" s="8" t="s">
        <v>753</v>
      </c>
      <c r="Y93" s="8" t="s">
        <v>51</v>
      </c>
      <c r="Z93" s="9">
        <v>45688</v>
      </c>
      <c r="AA93" s="8" t="s">
        <v>337</v>
      </c>
      <c r="AB93" s="8" t="s">
        <v>51</v>
      </c>
      <c r="AC93" s="11" t="s">
        <v>145</v>
      </c>
      <c r="AD93" s="11"/>
      <c r="AE93" s="11"/>
      <c r="AF93" s="11"/>
      <c r="AG93" s="11">
        <v>2</v>
      </c>
    </row>
    <row r="94" spans="4:33">
      <c r="D94" s="8">
        <v>82</v>
      </c>
      <c r="E94" s="8" t="s">
        <v>40</v>
      </c>
      <c r="F94" s="11">
        <v>1000786</v>
      </c>
      <c r="G94" s="11">
        <v>1</v>
      </c>
      <c r="H94" s="8" t="s">
        <v>222</v>
      </c>
      <c r="J94" s="8"/>
      <c r="K94" s="127">
        <v>45574</v>
      </c>
      <c r="L94" s="9" t="s">
        <v>335</v>
      </c>
      <c r="M94" s="9">
        <v>45574</v>
      </c>
      <c r="N94" s="62" t="s">
        <v>335</v>
      </c>
      <c r="O94" s="8">
        <v>826</v>
      </c>
      <c r="P94" s="10">
        <v>6</v>
      </c>
      <c r="Q94" s="10" t="s">
        <v>51</v>
      </c>
      <c r="R94" s="8" t="s">
        <v>50</v>
      </c>
      <c r="S94" s="8" t="s">
        <v>8</v>
      </c>
      <c r="V94" s="9"/>
      <c r="Z94" s="9"/>
      <c r="AC94" s="11"/>
      <c r="AD94" s="11"/>
      <c r="AE94" s="11"/>
      <c r="AF94" s="11"/>
      <c r="AG94" s="11">
        <v>2</v>
      </c>
    </row>
    <row r="95" spans="4:33">
      <c r="D95" s="8">
        <v>83</v>
      </c>
      <c r="E95" s="8" t="s">
        <v>40</v>
      </c>
      <c r="F95" s="11">
        <v>1000788</v>
      </c>
      <c r="G95" s="11">
        <v>1</v>
      </c>
      <c r="H95" s="8" t="s">
        <v>222</v>
      </c>
      <c r="J95" s="8"/>
      <c r="K95" s="127">
        <v>45576</v>
      </c>
      <c r="L95" s="9" t="s">
        <v>335</v>
      </c>
      <c r="M95" s="9">
        <v>45576</v>
      </c>
      <c r="N95" s="62" t="s">
        <v>335</v>
      </c>
      <c r="P95" s="10">
        <v>6</v>
      </c>
      <c r="Q95" s="10" t="s">
        <v>51</v>
      </c>
      <c r="R95" s="8" t="s">
        <v>50</v>
      </c>
      <c r="S95" s="8" t="s">
        <v>8</v>
      </c>
      <c r="V95" s="9"/>
      <c r="Z95" s="9"/>
      <c r="AC95" s="11"/>
      <c r="AD95" s="11"/>
      <c r="AE95" s="11"/>
      <c r="AF95" s="11"/>
      <c r="AG95" s="11">
        <v>2</v>
      </c>
    </row>
    <row r="96" spans="4:33">
      <c r="D96" s="8">
        <v>84</v>
      </c>
      <c r="E96" s="8" t="s">
        <v>30</v>
      </c>
      <c r="F96" s="11">
        <v>1001170</v>
      </c>
      <c r="G96" s="11">
        <v>1</v>
      </c>
      <c r="H96" s="8" t="s">
        <v>222</v>
      </c>
      <c r="J96" s="8"/>
      <c r="K96" s="127">
        <v>45833</v>
      </c>
      <c r="L96" s="9" t="s">
        <v>334</v>
      </c>
      <c r="M96" s="9">
        <v>45833</v>
      </c>
      <c r="N96" s="62" t="s">
        <v>334</v>
      </c>
      <c r="O96" s="8">
        <v>589</v>
      </c>
      <c r="P96" s="10">
        <v>10</v>
      </c>
      <c r="Q96" s="10" t="s">
        <v>50</v>
      </c>
      <c r="R96" s="8" t="s">
        <v>50</v>
      </c>
      <c r="V96" s="9"/>
      <c r="Z96" s="9"/>
      <c r="AC96" s="11" t="s">
        <v>280</v>
      </c>
      <c r="AD96" s="11" t="s">
        <v>322</v>
      </c>
      <c r="AE96" s="11"/>
      <c r="AF96" s="11"/>
      <c r="AG96" s="11" t="s">
        <v>1406</v>
      </c>
    </row>
    <row r="97" spans="4:33">
      <c r="D97" s="8">
        <v>85</v>
      </c>
      <c r="E97" s="8" t="s">
        <v>30</v>
      </c>
      <c r="F97" s="11">
        <v>1001176</v>
      </c>
      <c r="G97" s="11">
        <v>1</v>
      </c>
      <c r="H97" s="8" t="s">
        <v>222</v>
      </c>
      <c r="I97" s="8">
        <v>1102</v>
      </c>
      <c r="J97" s="8" t="s">
        <v>974</v>
      </c>
      <c r="K97" s="127">
        <v>45834</v>
      </c>
      <c r="L97" s="9" t="s">
        <v>334</v>
      </c>
      <c r="M97" s="9">
        <v>45834</v>
      </c>
      <c r="N97" s="62" t="s">
        <v>334</v>
      </c>
      <c r="O97" s="8">
        <v>588</v>
      </c>
      <c r="P97" s="10">
        <v>2.8140000000000001</v>
      </c>
      <c r="Q97" s="10" t="s">
        <v>51</v>
      </c>
      <c r="R97" s="8" t="s">
        <v>51</v>
      </c>
      <c r="S97" s="8" t="s">
        <v>7</v>
      </c>
      <c r="V97" s="9"/>
      <c r="Z97" s="9"/>
      <c r="AC97" s="11" t="s">
        <v>280</v>
      </c>
      <c r="AD97" s="11" t="s">
        <v>322</v>
      </c>
      <c r="AE97" s="11"/>
      <c r="AF97" s="11"/>
      <c r="AG97" s="11" t="s">
        <v>1165</v>
      </c>
    </row>
    <row r="98" spans="4:33">
      <c r="D98" s="8">
        <v>86</v>
      </c>
      <c r="E98" s="8" t="s">
        <v>30</v>
      </c>
      <c r="F98" s="11">
        <v>1001181</v>
      </c>
      <c r="G98" s="11">
        <v>1</v>
      </c>
      <c r="H98" s="8" t="s">
        <v>222</v>
      </c>
      <c r="I98" s="8">
        <v>1102</v>
      </c>
      <c r="J98" s="8" t="s">
        <v>974</v>
      </c>
      <c r="K98" s="127">
        <v>45835</v>
      </c>
      <c r="L98" s="9" t="s">
        <v>334</v>
      </c>
      <c r="M98" s="9">
        <v>45835</v>
      </c>
      <c r="N98" s="62" t="s">
        <v>334</v>
      </c>
      <c r="O98" s="8">
        <v>0</v>
      </c>
      <c r="P98" s="10">
        <v>10</v>
      </c>
      <c r="Q98" s="10" t="s">
        <v>50</v>
      </c>
      <c r="R98" s="8" t="s">
        <v>50</v>
      </c>
      <c r="V98" s="9"/>
      <c r="Z98" s="9"/>
      <c r="AC98" s="11" t="s">
        <v>280</v>
      </c>
      <c r="AD98" s="11" t="s">
        <v>322</v>
      </c>
      <c r="AE98" s="11"/>
      <c r="AF98" s="11"/>
      <c r="AG98" s="11" t="s">
        <v>1168</v>
      </c>
    </row>
    <row r="99" spans="4:33">
      <c r="D99" s="8">
        <v>87</v>
      </c>
      <c r="E99" s="8" t="s">
        <v>30</v>
      </c>
      <c r="F99" s="11">
        <v>1001186</v>
      </c>
      <c r="G99" s="11">
        <v>1</v>
      </c>
      <c r="H99" s="8" t="s">
        <v>222</v>
      </c>
      <c r="I99" s="8">
        <v>1102</v>
      </c>
      <c r="J99" s="8" t="s">
        <v>974</v>
      </c>
      <c r="K99" s="127">
        <v>45838</v>
      </c>
      <c r="L99" s="9" t="s">
        <v>334</v>
      </c>
      <c r="M99" s="9">
        <v>45838</v>
      </c>
      <c r="N99" s="62" t="s">
        <v>334</v>
      </c>
      <c r="O99" s="8">
        <v>591</v>
      </c>
      <c r="P99" s="10">
        <v>1.99</v>
      </c>
      <c r="Q99" s="10" t="s">
        <v>50</v>
      </c>
      <c r="R99" s="8" t="s">
        <v>51</v>
      </c>
      <c r="S99" s="8" t="s">
        <v>7</v>
      </c>
      <c r="V99" s="9"/>
      <c r="Z99" s="9"/>
      <c r="AC99" s="11" t="s">
        <v>280</v>
      </c>
      <c r="AD99" s="11" t="s">
        <v>322</v>
      </c>
      <c r="AE99" s="11"/>
      <c r="AF99" s="11"/>
      <c r="AG99" s="11" t="s">
        <v>1173</v>
      </c>
    </row>
    <row r="100" spans="4:33">
      <c r="D100" s="8">
        <v>88</v>
      </c>
      <c r="E100" s="8" t="s">
        <v>30</v>
      </c>
      <c r="F100" s="11">
        <v>1001190</v>
      </c>
      <c r="G100" s="11">
        <v>1</v>
      </c>
      <c r="H100" s="8" t="s">
        <v>222</v>
      </c>
      <c r="I100" s="8">
        <v>1102</v>
      </c>
      <c r="J100" s="8" t="s">
        <v>974</v>
      </c>
      <c r="K100" s="127">
        <v>45839</v>
      </c>
      <c r="L100" s="9" t="s">
        <v>333</v>
      </c>
      <c r="M100" s="9">
        <v>45839</v>
      </c>
      <c r="N100" s="62" t="s">
        <v>333</v>
      </c>
      <c r="O100" s="8">
        <v>602</v>
      </c>
      <c r="P100" s="10">
        <v>1.556</v>
      </c>
      <c r="Q100" s="10" t="s">
        <v>51</v>
      </c>
      <c r="R100" s="8" t="s">
        <v>51</v>
      </c>
      <c r="S100" s="8" t="s">
        <v>7</v>
      </c>
      <c r="V100" s="9"/>
      <c r="Z100" s="9"/>
      <c r="AC100" s="11" t="s">
        <v>280</v>
      </c>
      <c r="AD100" s="11" t="s">
        <v>322</v>
      </c>
      <c r="AE100" s="11"/>
      <c r="AF100" s="11"/>
      <c r="AG100" s="11" t="s">
        <v>1165</v>
      </c>
    </row>
    <row r="101" spans="4:33">
      <c r="D101" s="8">
        <v>89</v>
      </c>
      <c r="E101" s="8" t="s">
        <v>30</v>
      </c>
      <c r="F101" s="11">
        <v>1001196</v>
      </c>
      <c r="G101" s="11">
        <v>1</v>
      </c>
      <c r="H101" s="8" t="s">
        <v>222</v>
      </c>
      <c r="I101" s="8">
        <v>1104</v>
      </c>
      <c r="J101" s="8" t="s">
        <v>976</v>
      </c>
      <c r="K101" s="127">
        <v>45842</v>
      </c>
      <c r="L101" s="9" t="s">
        <v>334</v>
      </c>
      <c r="M101" s="9">
        <v>45842</v>
      </c>
      <c r="N101" s="62" t="s">
        <v>334</v>
      </c>
      <c r="O101" s="8">
        <v>612</v>
      </c>
      <c r="P101" s="10">
        <v>1.143</v>
      </c>
      <c r="Q101" s="10" t="s">
        <v>51</v>
      </c>
      <c r="R101" s="8" t="s">
        <v>51</v>
      </c>
      <c r="S101" s="8" t="s">
        <v>7</v>
      </c>
      <c r="V101" s="9"/>
      <c r="Z101" s="9"/>
      <c r="AC101" s="11" t="s">
        <v>280</v>
      </c>
      <c r="AD101" s="11" t="s">
        <v>322</v>
      </c>
      <c r="AE101" s="11"/>
      <c r="AF101" s="11"/>
      <c r="AG101" s="11" t="s">
        <v>1165</v>
      </c>
    </row>
    <row r="102" spans="4:33">
      <c r="D102" s="8">
        <v>90</v>
      </c>
      <c r="E102" s="8" t="s">
        <v>30</v>
      </c>
      <c r="F102" s="11">
        <v>1001201</v>
      </c>
      <c r="G102" s="11">
        <v>1</v>
      </c>
      <c r="H102" s="8" t="s">
        <v>222</v>
      </c>
      <c r="I102" s="8">
        <v>1104</v>
      </c>
      <c r="J102" s="8" t="s">
        <v>976</v>
      </c>
      <c r="K102" s="127">
        <v>45845</v>
      </c>
      <c r="L102" s="9" t="s">
        <v>334</v>
      </c>
      <c r="M102" s="9">
        <v>45845</v>
      </c>
      <c r="N102" s="62" t="s">
        <v>334</v>
      </c>
      <c r="O102" s="8">
        <v>614</v>
      </c>
      <c r="P102" s="10">
        <v>0.43099999999999999</v>
      </c>
      <c r="Q102" s="10" t="s">
        <v>51</v>
      </c>
      <c r="R102" s="8" t="s">
        <v>51</v>
      </c>
      <c r="S102" s="8" t="s">
        <v>8</v>
      </c>
      <c r="T102" s="8" t="s">
        <v>7</v>
      </c>
      <c r="U102" s="8" t="s">
        <v>7</v>
      </c>
      <c r="V102" s="9">
        <v>45957</v>
      </c>
      <c r="W102" s="8" t="s">
        <v>1479</v>
      </c>
      <c r="X102" s="8" t="s">
        <v>1770</v>
      </c>
      <c r="Y102" s="8" t="s">
        <v>51</v>
      </c>
      <c r="Z102" s="9">
        <v>45958</v>
      </c>
      <c r="AA102" s="8" t="s">
        <v>1761</v>
      </c>
      <c r="AB102" s="8" t="s">
        <v>51</v>
      </c>
      <c r="AC102" s="11" t="s">
        <v>148</v>
      </c>
      <c r="AD102" s="11"/>
      <c r="AE102" s="11"/>
      <c r="AF102" s="11"/>
      <c r="AG102" s="11" t="s">
        <v>1615</v>
      </c>
    </row>
    <row r="103" spans="4:33">
      <c r="D103" s="8">
        <v>91</v>
      </c>
      <c r="E103" s="8" t="s">
        <v>30</v>
      </c>
      <c r="F103" s="11">
        <v>1001206</v>
      </c>
      <c r="G103" s="11">
        <v>1</v>
      </c>
      <c r="H103" s="8" t="s">
        <v>222</v>
      </c>
      <c r="I103" s="8">
        <v>1102</v>
      </c>
      <c r="J103" s="8" t="s">
        <v>974</v>
      </c>
      <c r="K103" s="127">
        <v>45846</v>
      </c>
      <c r="L103" s="9" t="s">
        <v>1176</v>
      </c>
      <c r="M103" s="9">
        <v>45846</v>
      </c>
      <c r="N103" s="62" t="s">
        <v>1176</v>
      </c>
      <c r="O103" s="8">
        <v>614</v>
      </c>
      <c r="P103" s="10">
        <v>1.165</v>
      </c>
      <c r="Q103" s="10" t="s">
        <v>51</v>
      </c>
      <c r="R103" s="8" t="s">
        <v>51</v>
      </c>
      <c r="S103" s="8" t="s">
        <v>8</v>
      </c>
      <c r="T103" s="8" t="s">
        <v>7</v>
      </c>
      <c r="U103" s="8" t="s">
        <v>7</v>
      </c>
      <c r="V103" s="9">
        <v>45957</v>
      </c>
      <c r="W103" s="8" t="s">
        <v>1479</v>
      </c>
      <c r="X103" s="8" t="s">
        <v>1770</v>
      </c>
      <c r="Y103" s="8" t="s">
        <v>51</v>
      </c>
      <c r="Z103" s="9">
        <v>45958</v>
      </c>
      <c r="AA103" s="8" t="s">
        <v>1761</v>
      </c>
      <c r="AB103" s="8" t="s">
        <v>51</v>
      </c>
      <c r="AC103" s="11" t="s">
        <v>148</v>
      </c>
      <c r="AD103" s="11"/>
      <c r="AE103" s="11"/>
      <c r="AF103" s="11"/>
      <c r="AG103" s="11" t="s">
        <v>1615</v>
      </c>
    </row>
    <row r="104" spans="4:33">
      <c r="D104" s="8">
        <v>92</v>
      </c>
      <c r="E104" s="8" t="s">
        <v>30</v>
      </c>
      <c r="F104" s="11">
        <v>1001211</v>
      </c>
      <c r="G104" s="11">
        <v>1</v>
      </c>
      <c r="H104" s="8" t="s">
        <v>222</v>
      </c>
      <c r="I104" s="8">
        <v>1102</v>
      </c>
      <c r="J104" s="8" t="s">
        <v>974</v>
      </c>
      <c r="K104" s="127">
        <v>45847</v>
      </c>
      <c r="L104" s="9" t="s">
        <v>1176</v>
      </c>
      <c r="M104" s="9">
        <v>45847</v>
      </c>
      <c r="N104" s="62" t="s">
        <v>1176</v>
      </c>
      <c r="O104" s="8">
        <v>613</v>
      </c>
      <c r="P104" s="10">
        <v>1.0069999999999999</v>
      </c>
      <c r="Q104" s="10" t="s">
        <v>51</v>
      </c>
      <c r="R104" s="8" t="s">
        <v>51</v>
      </c>
      <c r="S104" s="8" t="s">
        <v>8</v>
      </c>
      <c r="T104" s="8" t="s">
        <v>7</v>
      </c>
      <c r="U104" s="8" t="s">
        <v>7</v>
      </c>
      <c r="V104" s="9">
        <v>45957</v>
      </c>
      <c r="W104" s="8" t="s">
        <v>1479</v>
      </c>
      <c r="X104" s="8" t="s">
        <v>1770</v>
      </c>
      <c r="Y104" s="8" t="s">
        <v>51</v>
      </c>
      <c r="Z104" s="9">
        <v>45958</v>
      </c>
      <c r="AA104" s="8" t="s">
        <v>1761</v>
      </c>
      <c r="AB104" s="8" t="s">
        <v>51</v>
      </c>
      <c r="AC104" s="11" t="s">
        <v>145</v>
      </c>
      <c r="AD104" s="11">
        <v>2292</v>
      </c>
      <c r="AE104" s="11"/>
      <c r="AF104" s="11"/>
      <c r="AG104" s="11" t="s">
        <v>1261</v>
      </c>
    </row>
    <row r="105" spans="4:33">
      <c r="D105" s="8">
        <v>93</v>
      </c>
      <c r="E105" s="8" t="s">
        <v>30</v>
      </c>
      <c r="F105" s="11">
        <v>1001216</v>
      </c>
      <c r="G105" s="11">
        <v>1</v>
      </c>
      <c r="H105" s="8" t="s">
        <v>222</v>
      </c>
      <c r="I105" s="8">
        <v>1102</v>
      </c>
      <c r="J105" s="8" t="s">
        <v>974</v>
      </c>
      <c r="K105" s="127">
        <v>45849</v>
      </c>
      <c r="L105" s="9" t="s">
        <v>1176</v>
      </c>
      <c r="M105" s="9">
        <v>45849</v>
      </c>
      <c r="N105" s="62" t="s">
        <v>1176</v>
      </c>
      <c r="O105" s="8">
        <v>616</v>
      </c>
      <c r="P105" s="10">
        <v>0.54100000000000004</v>
      </c>
      <c r="Q105" s="10" t="s">
        <v>51</v>
      </c>
      <c r="R105" s="8" t="s">
        <v>51</v>
      </c>
      <c r="S105" s="8" t="s">
        <v>8</v>
      </c>
      <c r="T105" s="8" t="s">
        <v>7</v>
      </c>
      <c r="U105" s="8" t="s">
        <v>7</v>
      </c>
      <c r="V105" s="9">
        <v>45957</v>
      </c>
      <c r="W105" s="8" t="s">
        <v>1479</v>
      </c>
      <c r="X105" s="8" t="s">
        <v>1770</v>
      </c>
      <c r="Y105" s="8" t="s">
        <v>51</v>
      </c>
      <c r="Z105" s="9">
        <v>45958</v>
      </c>
      <c r="AA105" s="8" t="s">
        <v>1761</v>
      </c>
      <c r="AB105" s="8" t="s">
        <v>51</v>
      </c>
      <c r="AC105" s="11" t="s">
        <v>147</v>
      </c>
      <c r="AD105" s="11"/>
      <c r="AE105" s="11" t="s">
        <v>1853</v>
      </c>
      <c r="AF105" s="11" t="s">
        <v>716</v>
      </c>
      <c r="AG105" s="11"/>
    </row>
    <row r="106" spans="4:33">
      <c r="D106" s="8">
        <v>94</v>
      </c>
      <c r="E106" s="8" t="s">
        <v>30</v>
      </c>
      <c r="F106" s="11">
        <v>1001220</v>
      </c>
      <c r="G106" s="11">
        <v>1</v>
      </c>
      <c r="H106" s="8" t="s">
        <v>222</v>
      </c>
      <c r="I106" s="8">
        <v>1102</v>
      </c>
      <c r="J106" s="8" t="s">
        <v>974</v>
      </c>
      <c r="K106" s="127">
        <v>45852</v>
      </c>
      <c r="L106" s="9" t="s">
        <v>1176</v>
      </c>
      <c r="M106" s="9">
        <v>45852</v>
      </c>
      <c r="N106" s="62" t="s">
        <v>1176</v>
      </c>
      <c r="O106" s="8">
        <v>617</v>
      </c>
      <c r="P106" s="10">
        <v>0.55600000000000005</v>
      </c>
      <c r="Q106" s="10" t="s">
        <v>51</v>
      </c>
      <c r="R106" s="8" t="s">
        <v>51</v>
      </c>
      <c r="S106" s="8" t="s">
        <v>8</v>
      </c>
      <c r="T106" s="8" t="s">
        <v>7</v>
      </c>
      <c r="U106" s="8" t="s">
        <v>7</v>
      </c>
      <c r="V106" s="9">
        <v>45957</v>
      </c>
      <c r="W106" s="8" t="s">
        <v>1479</v>
      </c>
      <c r="X106" s="8" t="s">
        <v>1770</v>
      </c>
      <c r="Y106" s="8" t="s">
        <v>51</v>
      </c>
      <c r="Z106" s="9">
        <v>45958</v>
      </c>
      <c r="AA106" s="8" t="s">
        <v>1761</v>
      </c>
      <c r="AB106" s="8" t="s">
        <v>51</v>
      </c>
      <c r="AC106" s="11" t="s">
        <v>147</v>
      </c>
      <c r="AD106" s="11"/>
      <c r="AE106" s="11" t="s">
        <v>1853</v>
      </c>
      <c r="AF106" s="11" t="s">
        <v>716</v>
      </c>
      <c r="AG106" s="11"/>
    </row>
    <row r="107" spans="4:33">
      <c r="D107" s="8">
        <v>95</v>
      </c>
      <c r="E107" s="8" t="s">
        <v>30</v>
      </c>
      <c r="F107" s="11">
        <v>1001226</v>
      </c>
      <c r="G107" s="11">
        <v>1</v>
      </c>
      <c r="H107" s="8" t="s">
        <v>222</v>
      </c>
      <c r="I107" s="8">
        <v>1109</v>
      </c>
      <c r="J107" s="8" t="s">
        <v>1145</v>
      </c>
      <c r="K107" s="127">
        <v>45853</v>
      </c>
      <c r="L107" s="9" t="s">
        <v>1176</v>
      </c>
      <c r="M107" s="9">
        <v>45853</v>
      </c>
      <c r="N107" s="62" t="s">
        <v>1176</v>
      </c>
      <c r="O107" s="8">
        <v>611</v>
      </c>
      <c r="P107" s="10">
        <v>0.72399999999999998</v>
      </c>
      <c r="Q107" s="10" t="s">
        <v>50</v>
      </c>
      <c r="R107" s="8" t="s">
        <v>51</v>
      </c>
      <c r="S107" s="8" t="s">
        <v>7</v>
      </c>
      <c r="V107" s="9"/>
      <c r="Z107" s="9"/>
      <c r="AC107" s="11" t="s">
        <v>147</v>
      </c>
      <c r="AD107" s="11"/>
      <c r="AE107" s="11"/>
      <c r="AF107" s="11"/>
      <c r="AG107" s="11" t="s">
        <v>1507</v>
      </c>
    </row>
    <row r="108" spans="4:33">
      <c r="D108" s="8">
        <v>96</v>
      </c>
      <c r="E108" s="8" t="s">
        <v>30</v>
      </c>
      <c r="F108" s="11">
        <v>1001235</v>
      </c>
      <c r="G108" s="11">
        <v>1</v>
      </c>
      <c r="H108" s="8" t="s">
        <v>222</v>
      </c>
      <c r="I108" s="8">
        <v>1109</v>
      </c>
      <c r="J108" s="8" t="s">
        <v>1145</v>
      </c>
      <c r="K108" s="127">
        <v>45855</v>
      </c>
      <c r="L108" s="9" t="s">
        <v>1176</v>
      </c>
      <c r="M108" s="9">
        <v>45855</v>
      </c>
      <c r="N108" s="62" t="s">
        <v>1176</v>
      </c>
      <c r="O108" s="8">
        <v>608</v>
      </c>
      <c r="P108" s="10">
        <v>1.359</v>
      </c>
      <c r="Q108" s="10" t="s">
        <v>51</v>
      </c>
      <c r="R108" s="8" t="s">
        <v>51</v>
      </c>
      <c r="S108" s="8" t="s">
        <v>8</v>
      </c>
      <c r="T108" s="8" t="s">
        <v>7</v>
      </c>
      <c r="U108" s="8" t="s">
        <v>7</v>
      </c>
      <c r="V108" s="9">
        <v>45957</v>
      </c>
      <c r="W108" s="8" t="s">
        <v>1479</v>
      </c>
      <c r="X108" s="8" t="s">
        <v>1770</v>
      </c>
      <c r="Y108" s="8" t="s">
        <v>51</v>
      </c>
      <c r="Z108" s="9">
        <v>45958</v>
      </c>
      <c r="AA108" s="8" t="s">
        <v>1761</v>
      </c>
      <c r="AB108" s="8" t="s">
        <v>51</v>
      </c>
      <c r="AC108" s="11" t="s">
        <v>145</v>
      </c>
      <c r="AD108" s="11">
        <v>2293</v>
      </c>
      <c r="AE108" s="11"/>
      <c r="AF108" s="11"/>
      <c r="AG108" s="11"/>
    </row>
    <row r="109" spans="4:33">
      <c r="D109" s="8">
        <v>97</v>
      </c>
      <c r="E109" s="8" t="s">
        <v>30</v>
      </c>
      <c r="F109" s="11">
        <v>1001240</v>
      </c>
      <c r="G109" s="11">
        <v>1</v>
      </c>
      <c r="H109" s="8" t="s">
        <v>222</v>
      </c>
      <c r="I109" s="8">
        <v>1109</v>
      </c>
      <c r="J109" s="8" t="s">
        <v>1145</v>
      </c>
      <c r="K109" s="127">
        <v>45856</v>
      </c>
      <c r="L109" s="9" t="s">
        <v>334</v>
      </c>
      <c r="M109" s="9">
        <v>45856</v>
      </c>
      <c r="N109" s="62" t="s">
        <v>334</v>
      </c>
      <c r="O109" s="8">
        <v>607</v>
      </c>
      <c r="P109" s="10">
        <v>0.94299999999999995</v>
      </c>
      <c r="Q109" s="10" t="s">
        <v>51</v>
      </c>
      <c r="R109" s="8" t="s">
        <v>51</v>
      </c>
      <c r="S109" s="8" t="s">
        <v>8</v>
      </c>
      <c r="T109" s="8" t="s">
        <v>7</v>
      </c>
      <c r="U109" s="8" t="s">
        <v>7</v>
      </c>
      <c r="V109" s="9">
        <v>45957</v>
      </c>
      <c r="W109" s="8" t="s">
        <v>1479</v>
      </c>
      <c r="X109" s="8" t="s">
        <v>1770</v>
      </c>
      <c r="Y109" s="8" t="s">
        <v>51</v>
      </c>
      <c r="Z109" s="9">
        <v>45958</v>
      </c>
      <c r="AA109" s="8" t="s">
        <v>1761</v>
      </c>
      <c r="AB109" s="8" t="s">
        <v>51</v>
      </c>
      <c r="AC109" s="11" t="s">
        <v>145</v>
      </c>
      <c r="AD109" s="11">
        <v>2293</v>
      </c>
      <c r="AE109" s="11"/>
      <c r="AF109" s="11"/>
      <c r="AG109" s="11"/>
    </row>
    <row r="110" spans="4:33">
      <c r="D110" s="8">
        <v>98</v>
      </c>
      <c r="E110" s="8" t="s">
        <v>40</v>
      </c>
      <c r="F110" s="11">
        <v>1001245</v>
      </c>
      <c r="G110" s="11">
        <v>1</v>
      </c>
      <c r="H110" s="8" t="s">
        <v>222</v>
      </c>
      <c r="I110" s="8">
        <v>1109</v>
      </c>
      <c r="J110" s="8" t="s">
        <v>1145</v>
      </c>
      <c r="K110" s="127">
        <v>45859</v>
      </c>
      <c r="L110" s="9" t="s">
        <v>1176</v>
      </c>
      <c r="M110" s="9">
        <v>45859</v>
      </c>
      <c r="N110" s="62" t="s">
        <v>1176</v>
      </c>
      <c r="O110" s="8">
        <v>918</v>
      </c>
      <c r="P110" s="10">
        <v>1.077</v>
      </c>
      <c r="Q110" s="10" t="s">
        <v>50</v>
      </c>
      <c r="R110" s="8" t="s">
        <v>51</v>
      </c>
      <c r="S110" s="8" t="s">
        <v>7</v>
      </c>
      <c r="T110" s="8" t="s">
        <v>7</v>
      </c>
      <c r="U110" s="8" t="s">
        <v>7</v>
      </c>
      <c r="V110" s="9">
        <v>45957</v>
      </c>
      <c r="W110" s="8" t="s">
        <v>1479</v>
      </c>
      <c r="X110" s="8" t="s">
        <v>1770</v>
      </c>
      <c r="Y110" s="8" t="s">
        <v>51</v>
      </c>
      <c r="Z110" s="9">
        <v>45958</v>
      </c>
      <c r="AA110" s="8" t="s">
        <v>1761</v>
      </c>
      <c r="AB110" s="8" t="s">
        <v>51</v>
      </c>
      <c r="AC110" s="11" t="s">
        <v>145</v>
      </c>
      <c r="AD110" s="11" t="s">
        <v>134</v>
      </c>
      <c r="AE110" s="11"/>
      <c r="AF110" s="11"/>
      <c r="AG110" s="11" t="s">
        <v>1394</v>
      </c>
    </row>
    <row r="111" spans="4:33">
      <c r="D111" s="8">
        <v>99</v>
      </c>
      <c r="E111" s="8" t="s">
        <v>40</v>
      </c>
      <c r="F111" s="11">
        <v>1001250</v>
      </c>
      <c r="G111" s="11">
        <v>1</v>
      </c>
      <c r="H111" s="8" t="s">
        <v>222</v>
      </c>
      <c r="I111" s="8">
        <v>1109</v>
      </c>
      <c r="J111" s="8" t="s">
        <v>1145</v>
      </c>
      <c r="K111" s="127">
        <v>45861</v>
      </c>
      <c r="L111" s="9" t="s">
        <v>1176</v>
      </c>
      <c r="M111" s="9">
        <v>45861</v>
      </c>
      <c r="N111" s="62" t="s">
        <v>1176</v>
      </c>
      <c r="O111" s="8">
        <v>925</v>
      </c>
      <c r="P111" s="10">
        <v>0.63200000000000001</v>
      </c>
      <c r="Q111" s="10" t="s">
        <v>50</v>
      </c>
      <c r="R111" s="8" t="s">
        <v>51</v>
      </c>
      <c r="S111" s="8" t="s">
        <v>7</v>
      </c>
      <c r="V111" s="9"/>
      <c r="Z111" s="9"/>
      <c r="AC111" s="11" t="s">
        <v>147</v>
      </c>
      <c r="AD111" s="11"/>
      <c r="AE111" s="11"/>
      <c r="AF111" s="11"/>
      <c r="AG111" s="11" t="s">
        <v>1510</v>
      </c>
    </row>
    <row r="112" spans="4:33">
      <c r="D112" s="8">
        <v>100</v>
      </c>
      <c r="E112" s="8" t="s">
        <v>40</v>
      </c>
      <c r="F112" s="11">
        <v>1001255</v>
      </c>
      <c r="G112" s="11">
        <v>1</v>
      </c>
      <c r="H112" s="8" t="s">
        <v>222</v>
      </c>
      <c r="I112" s="8">
        <v>1109</v>
      </c>
      <c r="J112" s="8" t="s">
        <v>1145</v>
      </c>
      <c r="K112" s="127">
        <v>45863</v>
      </c>
      <c r="L112" s="9" t="s">
        <v>1176</v>
      </c>
      <c r="M112" s="9">
        <v>45863</v>
      </c>
      <c r="N112" s="62" t="s">
        <v>1176</v>
      </c>
      <c r="O112" s="8">
        <v>925</v>
      </c>
      <c r="P112" s="10">
        <v>0.40400000000000003</v>
      </c>
      <c r="Q112" s="10" t="s">
        <v>50</v>
      </c>
      <c r="R112" s="8" t="s">
        <v>51</v>
      </c>
      <c r="S112" s="8" t="s">
        <v>7</v>
      </c>
      <c r="V112" s="9"/>
      <c r="Z112" s="9"/>
      <c r="AC112" s="11" t="s">
        <v>34</v>
      </c>
      <c r="AD112" s="11"/>
      <c r="AE112" s="11" t="s">
        <v>1682</v>
      </c>
      <c r="AF112" s="11"/>
      <c r="AG112" s="11" t="s">
        <v>1392</v>
      </c>
    </row>
    <row r="113" spans="4:33">
      <c r="D113" s="8">
        <v>101</v>
      </c>
      <c r="E113" s="8" t="s">
        <v>40</v>
      </c>
      <c r="F113" s="11">
        <v>1001260</v>
      </c>
      <c r="G113" s="11">
        <v>1</v>
      </c>
      <c r="H113" s="8" t="s">
        <v>222</v>
      </c>
      <c r="I113" s="8">
        <v>1109</v>
      </c>
      <c r="J113" s="8" t="s">
        <v>1145</v>
      </c>
      <c r="K113" s="127">
        <v>45867</v>
      </c>
      <c r="L113" s="9" t="s">
        <v>1176</v>
      </c>
      <c r="M113" s="9">
        <v>45867</v>
      </c>
      <c r="N113" s="62" t="s">
        <v>1176</v>
      </c>
      <c r="O113" s="8">
        <v>926</v>
      </c>
      <c r="P113" s="10">
        <v>0.60899999999999999</v>
      </c>
      <c r="Q113" s="10" t="s">
        <v>51</v>
      </c>
      <c r="R113" s="8" t="s">
        <v>51</v>
      </c>
      <c r="S113" s="8" t="s">
        <v>8</v>
      </c>
      <c r="V113" s="9"/>
      <c r="Z113" s="9"/>
      <c r="AC113" s="11" t="s">
        <v>34</v>
      </c>
      <c r="AD113" s="11"/>
      <c r="AE113" s="11" t="s">
        <v>1682</v>
      </c>
      <c r="AF113" s="11"/>
      <c r="AG113" s="11"/>
    </row>
    <row r="114" spans="4:33">
      <c r="D114" s="8">
        <v>102</v>
      </c>
      <c r="E114" s="8" t="s">
        <v>40</v>
      </c>
      <c r="F114" s="11">
        <v>1001265</v>
      </c>
      <c r="G114" s="11">
        <v>1</v>
      </c>
      <c r="H114" s="8" t="s">
        <v>222</v>
      </c>
      <c r="I114" s="8">
        <v>1109</v>
      </c>
      <c r="J114" s="8" t="s">
        <v>1145</v>
      </c>
      <c r="K114" s="127">
        <v>45869</v>
      </c>
      <c r="L114" s="9" t="s">
        <v>334</v>
      </c>
      <c r="M114" s="9">
        <v>45869</v>
      </c>
      <c r="N114" s="62" t="s">
        <v>334</v>
      </c>
      <c r="O114" s="8">
        <v>927</v>
      </c>
      <c r="P114" s="10">
        <v>0.36799999999999999</v>
      </c>
      <c r="Q114" s="10" t="s">
        <v>50</v>
      </c>
      <c r="R114" s="8" t="s">
        <v>51</v>
      </c>
      <c r="S114" s="8" t="s">
        <v>7</v>
      </c>
      <c r="V114" s="9"/>
      <c r="Z114" s="9"/>
      <c r="AC114" s="11" t="s">
        <v>34</v>
      </c>
      <c r="AD114" s="11"/>
      <c r="AE114" s="11" t="s">
        <v>1682</v>
      </c>
      <c r="AF114" s="11"/>
      <c r="AG114" s="11" t="s">
        <v>1396</v>
      </c>
    </row>
    <row r="115" spans="4:33">
      <c r="D115" s="8">
        <v>103</v>
      </c>
      <c r="E115" s="8" t="s">
        <v>40</v>
      </c>
      <c r="F115" s="11">
        <v>1001270</v>
      </c>
      <c r="G115" s="11">
        <v>1</v>
      </c>
      <c r="H115" s="8" t="s">
        <v>222</v>
      </c>
      <c r="I115" s="8">
        <v>1109</v>
      </c>
      <c r="J115" s="8" t="s">
        <v>1145</v>
      </c>
      <c r="K115" s="127">
        <v>45873</v>
      </c>
      <c r="L115" s="9" t="s">
        <v>1176</v>
      </c>
      <c r="M115" s="9">
        <v>45873</v>
      </c>
      <c r="N115" s="62" t="s">
        <v>1176</v>
      </c>
      <c r="O115" s="8">
        <v>942</v>
      </c>
      <c r="P115" s="10">
        <v>0.38</v>
      </c>
      <c r="Q115" s="10" t="s">
        <v>50</v>
      </c>
      <c r="R115" s="8" t="s">
        <v>51</v>
      </c>
      <c r="S115" s="8" t="s">
        <v>7</v>
      </c>
      <c r="V115" s="9"/>
      <c r="Z115" s="9"/>
      <c r="AC115" s="11" t="s">
        <v>34</v>
      </c>
      <c r="AD115" s="11"/>
      <c r="AE115" s="11" t="s">
        <v>1682</v>
      </c>
      <c r="AF115" s="11"/>
      <c r="AG115" s="11" t="s">
        <v>1399</v>
      </c>
    </row>
    <row r="116" spans="4:33">
      <c r="D116" s="8">
        <v>104</v>
      </c>
      <c r="E116" s="8" t="s">
        <v>40</v>
      </c>
      <c r="F116" s="11">
        <v>1001275</v>
      </c>
      <c r="G116" s="11">
        <v>1</v>
      </c>
      <c r="H116" s="8" t="s">
        <v>222</v>
      </c>
      <c r="I116" s="8">
        <v>1114</v>
      </c>
      <c r="J116" s="8" t="s">
        <v>1150</v>
      </c>
      <c r="K116" s="127">
        <v>45875</v>
      </c>
      <c r="L116" s="9" t="s">
        <v>1176</v>
      </c>
      <c r="M116" s="9">
        <v>45875</v>
      </c>
      <c r="N116" s="62" t="s">
        <v>1176</v>
      </c>
      <c r="O116" s="8">
        <v>921</v>
      </c>
      <c r="P116" s="10">
        <v>0.36099999999999999</v>
      </c>
      <c r="Q116" s="10" t="s">
        <v>51</v>
      </c>
      <c r="R116" s="8" t="s">
        <v>51</v>
      </c>
      <c r="S116" s="8" t="s">
        <v>8</v>
      </c>
      <c r="V116" s="9"/>
      <c r="Z116" s="9"/>
      <c r="AC116" s="11" t="s">
        <v>34</v>
      </c>
      <c r="AD116" s="11"/>
      <c r="AE116" s="11" t="s">
        <v>1682</v>
      </c>
      <c r="AF116" s="11"/>
      <c r="AG116" s="11"/>
    </row>
    <row r="117" spans="4:33">
      <c r="D117" s="8">
        <v>105</v>
      </c>
      <c r="E117" s="8" t="s">
        <v>40</v>
      </c>
      <c r="F117" s="11">
        <v>1001280</v>
      </c>
      <c r="G117" s="11">
        <v>1</v>
      </c>
      <c r="H117" s="8" t="s">
        <v>222</v>
      </c>
      <c r="I117" s="8">
        <v>1114</v>
      </c>
      <c r="J117" s="8" t="s">
        <v>1150</v>
      </c>
      <c r="K117" s="127">
        <v>45877</v>
      </c>
      <c r="L117" s="9" t="s">
        <v>1176</v>
      </c>
      <c r="M117" s="9">
        <v>45877</v>
      </c>
      <c r="N117" s="62" t="s">
        <v>1176</v>
      </c>
      <c r="O117" s="8">
        <v>924</v>
      </c>
      <c r="P117" s="10">
        <v>0.39</v>
      </c>
      <c r="Q117" s="10" t="s">
        <v>51</v>
      </c>
      <c r="R117" s="8" t="s">
        <v>51</v>
      </c>
      <c r="S117" s="8" t="s">
        <v>8</v>
      </c>
      <c r="V117" s="9"/>
      <c r="Z117" s="9"/>
      <c r="AC117" s="11" t="s">
        <v>34</v>
      </c>
      <c r="AD117" s="11"/>
      <c r="AE117" s="11" t="s">
        <v>1682</v>
      </c>
      <c r="AF117" s="11"/>
      <c r="AG117" s="11"/>
    </row>
    <row r="118" spans="4:33">
      <c r="D118" s="8">
        <v>106</v>
      </c>
      <c r="E118" s="8" t="s">
        <v>40</v>
      </c>
      <c r="F118" s="11">
        <v>1001285</v>
      </c>
      <c r="G118" s="11">
        <v>1</v>
      </c>
      <c r="H118" s="8" t="s">
        <v>222</v>
      </c>
      <c r="I118" s="8">
        <v>1114</v>
      </c>
      <c r="J118" s="8" t="s">
        <v>1150</v>
      </c>
      <c r="K118" s="127">
        <v>45880</v>
      </c>
      <c r="L118" s="9" t="s">
        <v>1176</v>
      </c>
      <c r="M118" s="9">
        <v>45880</v>
      </c>
      <c r="N118" s="62" t="s">
        <v>1176</v>
      </c>
      <c r="O118" s="8">
        <v>925</v>
      </c>
      <c r="P118" s="10">
        <v>0.373</v>
      </c>
      <c r="Q118" s="10" t="s">
        <v>51</v>
      </c>
      <c r="R118" s="8" t="s">
        <v>51</v>
      </c>
      <c r="S118" s="8" t="s">
        <v>8</v>
      </c>
      <c r="V118" s="9"/>
      <c r="Z118" s="9"/>
      <c r="AC118" s="11" t="s">
        <v>34</v>
      </c>
      <c r="AD118" s="11"/>
      <c r="AE118" s="11" t="s">
        <v>1682</v>
      </c>
      <c r="AF118" s="11"/>
      <c r="AG118" s="11"/>
    </row>
    <row r="119" spans="4:33">
      <c r="D119" s="8">
        <v>107</v>
      </c>
      <c r="E119" s="8" t="s">
        <v>40</v>
      </c>
      <c r="F119" s="11">
        <v>1001290</v>
      </c>
      <c r="G119" s="11">
        <v>1</v>
      </c>
      <c r="H119" s="8" t="s">
        <v>222</v>
      </c>
      <c r="I119" s="8">
        <v>1114</v>
      </c>
      <c r="J119" s="8" t="s">
        <v>1150</v>
      </c>
      <c r="K119" s="127">
        <v>45882</v>
      </c>
      <c r="L119" s="9" t="s">
        <v>1176</v>
      </c>
      <c r="M119" s="9">
        <v>45882</v>
      </c>
      <c r="N119" s="62" t="s">
        <v>1176</v>
      </c>
      <c r="O119" s="8">
        <v>931</v>
      </c>
      <c r="P119" s="10">
        <v>0.45400000000000001</v>
      </c>
      <c r="Q119" s="10" t="s">
        <v>50</v>
      </c>
      <c r="R119" s="8" t="s">
        <v>51</v>
      </c>
      <c r="S119" s="8" t="s">
        <v>7</v>
      </c>
      <c r="V119" s="9"/>
      <c r="Z119" s="9"/>
      <c r="AC119" s="11" t="s">
        <v>34</v>
      </c>
      <c r="AD119" s="11"/>
      <c r="AE119" s="11" t="s">
        <v>1682</v>
      </c>
      <c r="AF119" s="11"/>
      <c r="AG119" s="11" t="s">
        <v>1401</v>
      </c>
    </row>
    <row r="120" spans="4:33">
      <c r="D120" s="8">
        <v>108</v>
      </c>
      <c r="E120" s="8" t="s">
        <v>40</v>
      </c>
      <c r="F120" s="11">
        <v>1001295</v>
      </c>
      <c r="G120" s="11">
        <v>1</v>
      </c>
      <c r="H120" s="8" t="s">
        <v>222</v>
      </c>
      <c r="I120" s="8">
        <v>1114</v>
      </c>
      <c r="J120" s="8" t="s">
        <v>1150</v>
      </c>
      <c r="K120" s="127">
        <v>45884</v>
      </c>
      <c r="L120" s="9" t="s">
        <v>1176</v>
      </c>
      <c r="M120" s="9">
        <v>45884</v>
      </c>
      <c r="N120" s="62" t="s">
        <v>1176</v>
      </c>
      <c r="O120" s="8">
        <v>931</v>
      </c>
      <c r="P120" s="10">
        <v>0.39600000000000002</v>
      </c>
      <c r="Q120" s="10" t="s">
        <v>51</v>
      </c>
      <c r="R120" s="8" t="s">
        <v>51</v>
      </c>
      <c r="S120" s="8" t="s">
        <v>8</v>
      </c>
      <c r="V120" s="9"/>
      <c r="Z120" s="9"/>
      <c r="AC120" s="11" t="s">
        <v>34</v>
      </c>
      <c r="AD120" s="11"/>
      <c r="AE120" s="11" t="s">
        <v>1682</v>
      </c>
      <c r="AF120" s="11"/>
      <c r="AG120" s="11"/>
    </row>
    <row r="121" spans="4:33">
      <c r="D121" s="8">
        <v>109</v>
      </c>
      <c r="E121" s="8" t="s">
        <v>40</v>
      </c>
      <c r="F121" s="11">
        <v>1001300</v>
      </c>
      <c r="G121" s="11">
        <v>1</v>
      </c>
      <c r="H121" s="8" t="s">
        <v>222</v>
      </c>
      <c r="I121" s="8">
        <v>1114</v>
      </c>
      <c r="J121" s="8" t="s">
        <v>1150</v>
      </c>
      <c r="K121" s="127">
        <v>45887</v>
      </c>
      <c r="L121" s="9" t="s">
        <v>1176</v>
      </c>
      <c r="M121" s="9">
        <v>45887</v>
      </c>
      <c r="N121" s="62" t="s">
        <v>1176</v>
      </c>
      <c r="O121" s="8">
        <v>931</v>
      </c>
      <c r="P121" s="10">
        <v>0.35</v>
      </c>
      <c r="Q121" s="10" t="s">
        <v>50</v>
      </c>
      <c r="R121" s="8" t="s">
        <v>51</v>
      </c>
      <c r="S121" s="8" t="s">
        <v>7</v>
      </c>
      <c r="V121" s="9"/>
      <c r="Z121" s="9"/>
      <c r="AC121" s="11" t="s">
        <v>34</v>
      </c>
      <c r="AD121" s="11"/>
      <c r="AE121" s="11" t="s">
        <v>1682</v>
      </c>
      <c r="AF121" s="11"/>
      <c r="AG121" s="11" t="s">
        <v>1423</v>
      </c>
    </row>
    <row r="122" spans="4:33">
      <c r="D122" s="8">
        <v>110</v>
      </c>
      <c r="E122" s="8" t="s">
        <v>40</v>
      </c>
      <c r="F122" s="11">
        <v>1001305</v>
      </c>
      <c r="G122" s="11">
        <v>1</v>
      </c>
      <c r="H122" s="8" t="s">
        <v>222</v>
      </c>
      <c r="I122" s="8">
        <v>1114</v>
      </c>
      <c r="J122" s="8" t="s">
        <v>1150</v>
      </c>
      <c r="K122" s="127">
        <v>45889</v>
      </c>
      <c r="L122" s="9" t="s">
        <v>1176</v>
      </c>
      <c r="M122" s="9">
        <v>45889</v>
      </c>
      <c r="N122" s="62" t="s">
        <v>1176</v>
      </c>
      <c r="O122" s="8">
        <v>936</v>
      </c>
      <c r="P122" s="10">
        <v>0.39500000000000002</v>
      </c>
      <c r="Q122" s="10" t="s">
        <v>51</v>
      </c>
      <c r="R122" s="8" t="s">
        <v>51</v>
      </c>
      <c r="S122" s="8" t="s">
        <v>8</v>
      </c>
      <c r="V122" s="9"/>
      <c r="Z122" s="9"/>
      <c r="AC122" s="11" t="s">
        <v>34</v>
      </c>
      <c r="AD122" s="11"/>
      <c r="AE122" s="11" t="s">
        <v>1682</v>
      </c>
      <c r="AF122" s="11"/>
      <c r="AG122" s="11"/>
    </row>
    <row r="123" spans="4:33">
      <c r="D123" s="8">
        <v>111</v>
      </c>
      <c r="E123" s="8" t="s">
        <v>40</v>
      </c>
      <c r="F123" s="11">
        <v>1001310</v>
      </c>
      <c r="G123" s="11">
        <v>1</v>
      </c>
      <c r="H123" s="8" t="s">
        <v>222</v>
      </c>
      <c r="I123" s="8">
        <v>1114</v>
      </c>
      <c r="J123" s="8" t="s">
        <v>1150</v>
      </c>
      <c r="K123" s="127">
        <v>45891</v>
      </c>
      <c r="L123" s="9" t="s">
        <v>1176</v>
      </c>
      <c r="M123" s="9">
        <v>45891</v>
      </c>
      <c r="N123" s="62" t="s">
        <v>1176</v>
      </c>
      <c r="O123" s="8">
        <v>934</v>
      </c>
      <c r="P123" s="10">
        <v>0.35199999999999998</v>
      </c>
      <c r="Q123" s="10" t="s">
        <v>51</v>
      </c>
      <c r="R123" s="8" t="s">
        <v>51</v>
      </c>
      <c r="S123" s="8" t="s">
        <v>8</v>
      </c>
      <c r="V123" s="9"/>
      <c r="Z123" s="9"/>
      <c r="AC123" s="11" t="s">
        <v>34</v>
      </c>
      <c r="AD123" s="11"/>
      <c r="AE123" s="11" t="s">
        <v>1682</v>
      </c>
      <c r="AF123" s="11"/>
      <c r="AG123" s="11"/>
    </row>
    <row r="124" spans="4:33">
      <c r="D124" s="8">
        <v>112</v>
      </c>
      <c r="E124" s="8" t="s">
        <v>40</v>
      </c>
      <c r="F124" s="11">
        <v>1001315</v>
      </c>
      <c r="G124" s="11">
        <v>1</v>
      </c>
      <c r="H124" s="8" t="s">
        <v>222</v>
      </c>
      <c r="I124" s="8">
        <v>1119</v>
      </c>
      <c r="J124" s="8" t="s">
        <v>1155</v>
      </c>
      <c r="K124" s="127">
        <v>45894</v>
      </c>
      <c r="L124" s="9" t="s">
        <v>1176</v>
      </c>
      <c r="M124" s="9">
        <v>45894</v>
      </c>
      <c r="N124" s="62" t="s">
        <v>1176</v>
      </c>
      <c r="O124" s="8">
        <v>916</v>
      </c>
      <c r="P124" s="10">
        <v>0.378</v>
      </c>
      <c r="Q124" s="10" t="s">
        <v>50</v>
      </c>
      <c r="R124" s="8" t="s">
        <v>51</v>
      </c>
      <c r="S124" s="8" t="s">
        <v>7</v>
      </c>
      <c r="V124" s="9"/>
      <c r="Z124" s="9"/>
      <c r="AC124" s="11" t="s">
        <v>34</v>
      </c>
      <c r="AD124" s="11"/>
      <c r="AE124" s="11" t="s">
        <v>1682</v>
      </c>
      <c r="AF124" s="11"/>
      <c r="AG124" s="11" t="s">
        <v>1471</v>
      </c>
    </row>
    <row r="125" spans="4:33">
      <c r="D125" s="8">
        <v>113</v>
      </c>
      <c r="E125" s="8" t="s">
        <v>40</v>
      </c>
      <c r="F125" s="11">
        <v>1001320</v>
      </c>
      <c r="G125" s="11">
        <v>1</v>
      </c>
      <c r="H125" s="8" t="s">
        <v>222</v>
      </c>
      <c r="I125" s="8">
        <v>1119</v>
      </c>
      <c r="J125" s="8" t="s">
        <v>1155</v>
      </c>
      <c r="K125" s="127">
        <v>45896</v>
      </c>
      <c r="L125" s="9" t="s">
        <v>1176</v>
      </c>
      <c r="M125" s="9">
        <v>45896</v>
      </c>
      <c r="N125" s="62" t="s">
        <v>1176</v>
      </c>
      <c r="O125" s="8">
        <v>925</v>
      </c>
      <c r="P125" s="10">
        <v>0.372</v>
      </c>
      <c r="Q125" s="10" t="s">
        <v>50</v>
      </c>
      <c r="R125" s="8" t="s">
        <v>51</v>
      </c>
      <c r="S125" s="8" t="s">
        <v>7</v>
      </c>
      <c r="V125" s="9"/>
      <c r="Z125" s="9"/>
      <c r="AC125" s="11" t="s">
        <v>34</v>
      </c>
      <c r="AD125" s="11"/>
      <c r="AE125" s="11" t="s">
        <v>1682</v>
      </c>
      <c r="AF125" s="11"/>
      <c r="AG125" s="11" t="s">
        <v>1475</v>
      </c>
    </row>
    <row r="126" spans="4:33">
      <c r="D126" s="8">
        <v>114</v>
      </c>
      <c r="E126" s="8" t="s">
        <v>40</v>
      </c>
      <c r="F126" s="11">
        <v>1001325</v>
      </c>
      <c r="G126" s="11">
        <v>1</v>
      </c>
      <c r="H126" s="8" t="s">
        <v>222</v>
      </c>
      <c r="I126" s="8">
        <v>1119</v>
      </c>
      <c r="J126" s="8" t="s">
        <v>1155</v>
      </c>
      <c r="K126" s="127">
        <v>45898</v>
      </c>
      <c r="L126" s="9" t="s">
        <v>1176</v>
      </c>
      <c r="M126" s="9">
        <v>45898</v>
      </c>
      <c r="N126" s="62" t="s">
        <v>1176</v>
      </c>
      <c r="O126" s="8">
        <v>926</v>
      </c>
      <c r="P126" s="10">
        <v>0.32900000000000001</v>
      </c>
      <c r="Q126" s="10" t="s">
        <v>51</v>
      </c>
      <c r="R126" s="8" t="s">
        <v>51</v>
      </c>
      <c r="S126" s="8" t="s">
        <v>8</v>
      </c>
      <c r="V126" s="9"/>
      <c r="Z126" s="9"/>
      <c r="AC126" s="11" t="s">
        <v>34</v>
      </c>
      <c r="AD126" s="11"/>
      <c r="AE126" s="11" t="s">
        <v>1682</v>
      </c>
      <c r="AF126" s="11"/>
      <c r="AG126" s="11"/>
    </row>
    <row r="127" spans="4:33">
      <c r="D127" s="8">
        <v>115</v>
      </c>
      <c r="E127" s="8" t="s">
        <v>40</v>
      </c>
      <c r="F127" s="11">
        <v>1001330</v>
      </c>
      <c r="G127" s="11">
        <v>1</v>
      </c>
      <c r="H127" s="8" t="s">
        <v>222</v>
      </c>
      <c r="I127" s="8">
        <v>1119</v>
      </c>
      <c r="J127" s="8" t="s">
        <v>1155</v>
      </c>
      <c r="K127" s="127">
        <v>45901</v>
      </c>
      <c r="L127" s="9" t="s">
        <v>1478</v>
      </c>
      <c r="M127" s="9">
        <v>45901</v>
      </c>
      <c r="N127" s="62" t="s">
        <v>1478</v>
      </c>
      <c r="O127" s="8">
        <v>929</v>
      </c>
      <c r="P127" s="10">
        <v>0.314</v>
      </c>
      <c r="Q127" s="10" t="s">
        <v>50</v>
      </c>
      <c r="R127" s="8" t="s">
        <v>51</v>
      </c>
      <c r="S127" s="8" t="s">
        <v>7</v>
      </c>
      <c r="V127" s="9"/>
      <c r="Z127" s="9"/>
      <c r="AC127" s="11" t="s">
        <v>34</v>
      </c>
      <c r="AD127" s="11"/>
      <c r="AE127" s="11" t="s">
        <v>1682</v>
      </c>
      <c r="AF127" s="11"/>
      <c r="AG127" s="11" t="s">
        <v>1481</v>
      </c>
    </row>
    <row r="128" spans="4:33">
      <c r="D128" s="8">
        <v>116</v>
      </c>
      <c r="E128" s="8" t="s">
        <v>40</v>
      </c>
      <c r="F128" s="11">
        <v>1001335</v>
      </c>
      <c r="G128" s="11">
        <v>1</v>
      </c>
      <c r="H128" s="8" t="s">
        <v>222</v>
      </c>
      <c r="I128" s="8">
        <v>1119</v>
      </c>
      <c r="J128" s="8" t="s">
        <v>1155</v>
      </c>
      <c r="K128" s="127">
        <v>45903</v>
      </c>
      <c r="L128" s="9" t="s">
        <v>1478</v>
      </c>
      <c r="M128" s="9">
        <v>45903</v>
      </c>
      <c r="N128" s="62" t="s">
        <v>1478</v>
      </c>
      <c r="O128" s="8">
        <v>933</v>
      </c>
      <c r="P128" s="10">
        <v>0.35699999999999998</v>
      </c>
      <c r="Q128" s="10" t="s">
        <v>51</v>
      </c>
      <c r="R128" s="8" t="s">
        <v>51</v>
      </c>
      <c r="S128" s="8" t="s">
        <v>8</v>
      </c>
      <c r="V128" s="9"/>
      <c r="Z128" s="9"/>
      <c r="AC128" s="11" t="s">
        <v>34</v>
      </c>
      <c r="AD128" s="11"/>
      <c r="AE128" s="11" t="s">
        <v>1682</v>
      </c>
      <c r="AF128" s="11"/>
      <c r="AG128" s="11"/>
    </row>
    <row r="129" spans="4:33">
      <c r="D129" s="8">
        <v>117</v>
      </c>
      <c r="E129" s="8" t="s">
        <v>41</v>
      </c>
      <c r="F129" s="11">
        <v>1001348</v>
      </c>
      <c r="G129" s="11">
        <v>1</v>
      </c>
      <c r="H129" s="8" t="s">
        <v>222</v>
      </c>
      <c r="I129" s="8">
        <v>1119</v>
      </c>
      <c r="J129" s="8" t="s">
        <v>1155</v>
      </c>
      <c r="K129" s="127">
        <v>45904</v>
      </c>
      <c r="L129" s="9" t="s">
        <v>334</v>
      </c>
      <c r="M129" s="9">
        <v>45904</v>
      </c>
      <c r="N129" s="62" t="s">
        <v>334</v>
      </c>
      <c r="O129" s="8">
        <v>163</v>
      </c>
      <c r="P129" s="10">
        <v>0.56100000000000005</v>
      </c>
      <c r="Q129" s="10" t="s">
        <v>50</v>
      </c>
      <c r="R129" s="8" t="s">
        <v>51</v>
      </c>
      <c r="S129" s="8" t="s">
        <v>7</v>
      </c>
      <c r="T129" s="8" t="s">
        <v>7</v>
      </c>
      <c r="U129" s="8" t="s">
        <v>7</v>
      </c>
      <c r="V129" s="9">
        <v>45957</v>
      </c>
      <c r="W129" s="8" t="s">
        <v>1479</v>
      </c>
      <c r="X129" s="8" t="s">
        <v>1770</v>
      </c>
      <c r="Y129" s="8" t="s">
        <v>51</v>
      </c>
      <c r="Z129" s="9">
        <v>45958</v>
      </c>
      <c r="AA129" s="8" t="s">
        <v>1761</v>
      </c>
      <c r="AB129" s="8" t="s">
        <v>51</v>
      </c>
      <c r="AC129" s="11" t="s">
        <v>145</v>
      </c>
      <c r="AD129" s="11" t="s">
        <v>134</v>
      </c>
      <c r="AE129" s="11"/>
      <c r="AF129" s="11"/>
      <c r="AG129" s="11" t="s">
        <v>1575</v>
      </c>
    </row>
    <row r="130" spans="4:33">
      <c r="D130" s="8">
        <v>118</v>
      </c>
      <c r="E130" s="8" t="s">
        <v>41</v>
      </c>
      <c r="F130" s="11">
        <v>1001349</v>
      </c>
      <c r="G130" s="11">
        <v>1</v>
      </c>
      <c r="H130" s="8" t="s">
        <v>222</v>
      </c>
      <c r="I130" s="8">
        <v>1118</v>
      </c>
      <c r="J130" s="8" t="s">
        <v>1154</v>
      </c>
      <c r="K130" s="127">
        <v>45904</v>
      </c>
      <c r="L130" s="9" t="s">
        <v>334</v>
      </c>
      <c r="M130" s="9">
        <v>45904</v>
      </c>
      <c r="N130" s="62" t="s">
        <v>334</v>
      </c>
      <c r="O130" s="8">
        <v>162</v>
      </c>
      <c r="P130" s="10">
        <v>0.43</v>
      </c>
      <c r="Q130" s="10" t="s">
        <v>50</v>
      </c>
      <c r="R130" s="8" t="s">
        <v>51</v>
      </c>
      <c r="S130" s="8" t="s">
        <v>7</v>
      </c>
      <c r="T130" s="8" t="s">
        <v>7</v>
      </c>
      <c r="U130" s="8" t="s">
        <v>7</v>
      </c>
      <c r="V130" s="9">
        <v>45957</v>
      </c>
      <c r="W130" s="8" t="s">
        <v>1479</v>
      </c>
      <c r="X130" s="8" t="s">
        <v>1770</v>
      </c>
      <c r="Y130" s="8" t="s">
        <v>51</v>
      </c>
      <c r="Z130" s="9">
        <v>45958</v>
      </c>
      <c r="AA130" s="8" t="s">
        <v>1761</v>
      </c>
      <c r="AB130" s="8" t="s">
        <v>51</v>
      </c>
      <c r="AC130" s="11" t="s">
        <v>145</v>
      </c>
      <c r="AD130" s="11" t="s">
        <v>134</v>
      </c>
      <c r="AE130" s="11"/>
      <c r="AF130" s="11"/>
      <c r="AG130" s="11"/>
    </row>
    <row r="131" spans="4:33">
      <c r="D131" s="8">
        <v>119</v>
      </c>
      <c r="E131" s="8" t="s">
        <v>41</v>
      </c>
      <c r="F131" s="11">
        <v>1001350</v>
      </c>
      <c r="G131" s="11">
        <v>1</v>
      </c>
      <c r="H131" s="8" t="s">
        <v>222</v>
      </c>
      <c r="I131" s="8">
        <v>1118</v>
      </c>
      <c r="J131" s="8" t="s">
        <v>1154</v>
      </c>
      <c r="K131" s="127">
        <v>45904</v>
      </c>
      <c r="L131" s="9" t="s">
        <v>334</v>
      </c>
      <c r="M131" s="9">
        <v>45904</v>
      </c>
      <c r="N131" s="62" t="s">
        <v>334</v>
      </c>
      <c r="O131" s="8">
        <v>160</v>
      </c>
      <c r="P131" s="10">
        <v>0.43</v>
      </c>
      <c r="Q131" s="10" t="s">
        <v>50</v>
      </c>
      <c r="R131" s="8" t="s">
        <v>51</v>
      </c>
      <c r="S131" s="8" t="s">
        <v>7</v>
      </c>
      <c r="T131" s="8" t="s">
        <v>7</v>
      </c>
      <c r="U131" s="8" t="s">
        <v>7</v>
      </c>
      <c r="V131" s="9">
        <v>45957</v>
      </c>
      <c r="W131" s="8" t="s">
        <v>1479</v>
      </c>
      <c r="X131" s="8" t="s">
        <v>1770</v>
      </c>
      <c r="Y131" s="8" t="s">
        <v>51</v>
      </c>
      <c r="Z131" s="9">
        <v>45958</v>
      </c>
      <c r="AA131" s="8" t="s">
        <v>1761</v>
      </c>
      <c r="AB131" s="8" t="s">
        <v>51</v>
      </c>
      <c r="AC131" s="11" t="s">
        <v>145</v>
      </c>
      <c r="AD131" s="11" t="s">
        <v>134</v>
      </c>
      <c r="AE131" s="11"/>
      <c r="AF131" s="11"/>
      <c r="AG131" s="11" t="s">
        <v>1576</v>
      </c>
    </row>
    <row r="132" spans="4:33">
      <c r="D132" s="8">
        <v>120</v>
      </c>
      <c r="E132" s="8" t="s">
        <v>41</v>
      </c>
      <c r="F132" s="11">
        <v>1001355</v>
      </c>
      <c r="G132" s="11">
        <v>1</v>
      </c>
      <c r="H132" s="8" t="s">
        <v>222</v>
      </c>
      <c r="I132" s="8">
        <v>1119</v>
      </c>
      <c r="J132" s="8" t="s">
        <v>1155</v>
      </c>
      <c r="K132" s="127">
        <v>45905</v>
      </c>
      <c r="L132" s="9" t="s">
        <v>1478</v>
      </c>
      <c r="M132" s="9">
        <v>45905</v>
      </c>
      <c r="N132" s="62" t="s">
        <v>1478</v>
      </c>
      <c r="O132" s="8">
        <v>163</v>
      </c>
      <c r="P132" s="10">
        <v>0.46899999999999997</v>
      </c>
      <c r="Q132" s="10" t="s">
        <v>50</v>
      </c>
      <c r="R132" s="8" t="s">
        <v>51</v>
      </c>
      <c r="S132" s="8" t="s">
        <v>7</v>
      </c>
      <c r="T132" s="8" t="s">
        <v>7</v>
      </c>
      <c r="U132" s="8" t="s">
        <v>7</v>
      </c>
      <c r="V132" s="9">
        <v>45957</v>
      </c>
      <c r="W132" s="8" t="s">
        <v>1479</v>
      </c>
      <c r="X132" s="8" t="s">
        <v>1770</v>
      </c>
      <c r="Y132" s="8" t="s">
        <v>51</v>
      </c>
      <c r="Z132" s="9">
        <v>45958</v>
      </c>
      <c r="AA132" s="8" t="s">
        <v>1761</v>
      </c>
      <c r="AB132" s="8" t="s">
        <v>51</v>
      </c>
      <c r="AC132" s="11" t="s">
        <v>145</v>
      </c>
      <c r="AD132" s="11" t="s">
        <v>134</v>
      </c>
      <c r="AE132" s="11"/>
      <c r="AF132" s="11"/>
      <c r="AG132" s="11" t="s">
        <v>1579</v>
      </c>
    </row>
    <row r="133" spans="4:33">
      <c r="D133" s="8">
        <v>121</v>
      </c>
      <c r="E133" s="8" t="s">
        <v>41</v>
      </c>
      <c r="F133" s="11">
        <v>1001356</v>
      </c>
      <c r="G133" s="11">
        <v>1</v>
      </c>
      <c r="H133" s="8" t="s">
        <v>222</v>
      </c>
      <c r="I133" s="8">
        <v>1119</v>
      </c>
      <c r="J133" s="8" t="s">
        <v>1155</v>
      </c>
      <c r="K133" s="127">
        <v>45908</v>
      </c>
      <c r="L133" s="9" t="s">
        <v>1478</v>
      </c>
      <c r="M133" s="9">
        <v>45908</v>
      </c>
      <c r="N133" s="62" t="s">
        <v>1478</v>
      </c>
      <c r="O133" s="8">
        <v>163</v>
      </c>
      <c r="P133" s="10">
        <v>0.57499999999999996</v>
      </c>
      <c r="Q133" s="10" t="s">
        <v>51</v>
      </c>
      <c r="R133" s="8" t="s">
        <v>51</v>
      </c>
      <c r="S133" s="8" t="s">
        <v>8</v>
      </c>
      <c r="T133" s="8" t="s">
        <v>7</v>
      </c>
      <c r="U133" s="8" t="s">
        <v>7</v>
      </c>
      <c r="V133" s="9">
        <v>45957</v>
      </c>
      <c r="W133" s="8" t="s">
        <v>1479</v>
      </c>
      <c r="X133" s="8" t="s">
        <v>1770</v>
      </c>
      <c r="Y133" s="8" t="s">
        <v>51</v>
      </c>
      <c r="Z133" s="9">
        <v>45958</v>
      </c>
      <c r="AA133" s="8" t="s">
        <v>1761</v>
      </c>
      <c r="AB133" s="8" t="s">
        <v>51</v>
      </c>
      <c r="AC133" s="11" t="s">
        <v>145</v>
      </c>
      <c r="AD133" s="11"/>
      <c r="AE133" s="11"/>
      <c r="AF133" s="11"/>
      <c r="AG133" s="11" t="s">
        <v>1578</v>
      </c>
    </row>
    <row r="134" spans="4:33">
      <c r="D134" s="8">
        <v>122</v>
      </c>
      <c r="E134" s="8" t="s">
        <v>41</v>
      </c>
      <c r="F134" s="11">
        <v>1001357</v>
      </c>
      <c r="G134" s="11">
        <v>1</v>
      </c>
      <c r="H134" s="8" t="s">
        <v>222</v>
      </c>
      <c r="I134" s="8">
        <v>1119</v>
      </c>
      <c r="J134" s="8" t="s">
        <v>1155</v>
      </c>
      <c r="K134" s="127">
        <v>45908</v>
      </c>
      <c r="L134" s="9" t="s">
        <v>1478</v>
      </c>
      <c r="M134" s="9">
        <v>45908</v>
      </c>
      <c r="N134" s="62" t="s">
        <v>1478</v>
      </c>
      <c r="O134" s="8">
        <v>164</v>
      </c>
      <c r="P134" s="10">
        <v>0.495</v>
      </c>
      <c r="Q134" s="10" t="s">
        <v>51</v>
      </c>
      <c r="R134" s="8" t="s">
        <v>51</v>
      </c>
      <c r="S134" s="8" t="s">
        <v>8</v>
      </c>
      <c r="T134" s="8" t="s">
        <v>7</v>
      </c>
      <c r="U134" s="8" t="s">
        <v>7</v>
      </c>
      <c r="V134" s="9">
        <v>45957</v>
      </c>
      <c r="W134" s="8" t="s">
        <v>1479</v>
      </c>
      <c r="X134" s="8" t="s">
        <v>1770</v>
      </c>
      <c r="Y134" s="8" t="s">
        <v>51</v>
      </c>
      <c r="Z134" s="9">
        <v>45958</v>
      </c>
      <c r="AA134" s="8" t="s">
        <v>1761</v>
      </c>
      <c r="AB134" s="8" t="s">
        <v>51</v>
      </c>
      <c r="AC134" s="11" t="s">
        <v>145</v>
      </c>
      <c r="AD134" s="11"/>
      <c r="AE134" s="11"/>
      <c r="AF134" s="11"/>
      <c r="AG134" s="11" t="s">
        <v>1578</v>
      </c>
    </row>
    <row r="135" spans="4:33">
      <c r="D135" s="8">
        <v>123</v>
      </c>
      <c r="E135" s="8" t="s">
        <v>41</v>
      </c>
      <c r="F135" s="11">
        <v>1001358</v>
      </c>
      <c r="G135" s="11">
        <v>1</v>
      </c>
      <c r="H135" s="8" t="s">
        <v>222</v>
      </c>
      <c r="I135" s="8">
        <v>1119</v>
      </c>
      <c r="J135" s="8" t="s">
        <v>1155</v>
      </c>
      <c r="K135" s="127">
        <v>45908</v>
      </c>
      <c r="L135" s="9" t="s">
        <v>1478</v>
      </c>
      <c r="M135" s="9">
        <v>45908</v>
      </c>
      <c r="N135" s="62" t="s">
        <v>1478</v>
      </c>
      <c r="O135" s="8">
        <v>164</v>
      </c>
      <c r="P135" s="10">
        <v>0.54100000000000004</v>
      </c>
      <c r="Q135" s="10" t="s">
        <v>51</v>
      </c>
      <c r="R135" s="8" t="s">
        <v>51</v>
      </c>
      <c r="S135" s="8" t="s">
        <v>8</v>
      </c>
      <c r="T135" s="8" t="s">
        <v>7</v>
      </c>
      <c r="U135" s="8" t="s">
        <v>7</v>
      </c>
      <c r="V135" s="9">
        <v>45957</v>
      </c>
      <c r="W135" s="8" t="s">
        <v>1479</v>
      </c>
      <c r="X135" s="8" t="s">
        <v>1770</v>
      </c>
      <c r="Y135" s="8" t="s">
        <v>51</v>
      </c>
      <c r="Z135" s="9">
        <v>45958</v>
      </c>
      <c r="AA135" s="8" t="s">
        <v>1761</v>
      </c>
      <c r="AB135" s="8" t="s">
        <v>51</v>
      </c>
      <c r="AC135" s="11" t="s">
        <v>145</v>
      </c>
      <c r="AD135" s="11"/>
      <c r="AE135" s="11"/>
      <c r="AF135" s="11"/>
      <c r="AG135" s="11" t="s">
        <v>1578</v>
      </c>
    </row>
    <row r="136" spans="4:33">
      <c r="D136" s="8">
        <v>124</v>
      </c>
      <c r="E136" s="8" t="s">
        <v>41</v>
      </c>
      <c r="F136" s="11">
        <v>1001380</v>
      </c>
      <c r="G136" s="11">
        <v>1</v>
      </c>
      <c r="H136" s="8" t="s">
        <v>222</v>
      </c>
      <c r="I136" s="8">
        <v>1119</v>
      </c>
      <c r="J136" s="8" t="s">
        <v>1155</v>
      </c>
      <c r="K136" s="127">
        <v>45909</v>
      </c>
      <c r="L136" s="9" t="s">
        <v>1478</v>
      </c>
      <c r="M136" s="9">
        <v>45909</v>
      </c>
      <c r="N136" s="62" t="s">
        <v>1478</v>
      </c>
      <c r="O136" s="8">
        <v>164</v>
      </c>
      <c r="P136" s="10">
        <v>0.747</v>
      </c>
      <c r="Q136" s="10" t="s">
        <v>51</v>
      </c>
      <c r="R136" s="8" t="s">
        <v>51</v>
      </c>
      <c r="S136" s="8" t="s">
        <v>8</v>
      </c>
      <c r="T136" s="8" t="s">
        <v>7</v>
      </c>
      <c r="U136" s="8" t="s">
        <v>7</v>
      </c>
      <c r="V136" s="9">
        <v>45957</v>
      </c>
      <c r="W136" s="8" t="s">
        <v>1479</v>
      </c>
      <c r="X136" s="8" t="s">
        <v>1770</v>
      </c>
      <c r="Y136" s="8" t="s">
        <v>51</v>
      </c>
      <c r="Z136" s="9">
        <v>45958</v>
      </c>
      <c r="AA136" s="8" t="s">
        <v>1761</v>
      </c>
      <c r="AB136" s="8" t="s">
        <v>51</v>
      </c>
      <c r="AC136" s="11" t="s">
        <v>145</v>
      </c>
      <c r="AD136" s="11"/>
      <c r="AE136" s="11"/>
      <c r="AF136" s="11"/>
      <c r="AG136" s="11"/>
    </row>
    <row r="137" spans="4:33">
      <c r="D137" s="8">
        <v>125</v>
      </c>
      <c r="E137" s="8" t="s">
        <v>41</v>
      </c>
      <c r="F137" s="11">
        <v>1001381</v>
      </c>
      <c r="G137" s="11">
        <v>1</v>
      </c>
      <c r="H137" s="8" t="s">
        <v>222</v>
      </c>
      <c r="I137" s="8">
        <v>1119</v>
      </c>
      <c r="J137" s="8" t="s">
        <v>1155</v>
      </c>
      <c r="K137" s="127">
        <v>45909</v>
      </c>
      <c r="L137" s="9" t="s">
        <v>1478</v>
      </c>
      <c r="M137" s="9">
        <v>45909</v>
      </c>
      <c r="N137" s="62" t="s">
        <v>1478</v>
      </c>
      <c r="O137" s="8">
        <v>164</v>
      </c>
      <c r="P137" s="10">
        <v>0.72699999999999998</v>
      </c>
      <c r="Q137" s="10" t="s">
        <v>51</v>
      </c>
      <c r="R137" s="8" t="s">
        <v>51</v>
      </c>
      <c r="S137" s="8" t="s">
        <v>8</v>
      </c>
      <c r="T137" s="8" t="s">
        <v>7</v>
      </c>
      <c r="U137" s="8" t="s">
        <v>7</v>
      </c>
      <c r="V137" s="9">
        <v>45957</v>
      </c>
      <c r="W137" s="8" t="s">
        <v>1479</v>
      </c>
      <c r="X137" s="8" t="s">
        <v>1770</v>
      </c>
      <c r="Y137" s="8" t="s">
        <v>51</v>
      </c>
      <c r="Z137" s="9">
        <v>45958</v>
      </c>
      <c r="AA137" s="8" t="s">
        <v>1761</v>
      </c>
      <c r="AB137" s="8" t="s">
        <v>51</v>
      </c>
      <c r="AC137" s="11" t="s">
        <v>145</v>
      </c>
      <c r="AD137" s="11"/>
      <c r="AE137" s="11"/>
      <c r="AF137" s="11"/>
      <c r="AG137" s="11"/>
    </row>
    <row r="138" spans="4:33">
      <c r="D138" s="8">
        <v>126</v>
      </c>
      <c r="E138" s="8" t="s">
        <v>41</v>
      </c>
      <c r="F138" s="11">
        <v>1001382</v>
      </c>
      <c r="G138" s="11">
        <v>1</v>
      </c>
      <c r="H138" s="8" t="s">
        <v>222</v>
      </c>
      <c r="I138" s="8">
        <v>1119</v>
      </c>
      <c r="J138" s="8" t="s">
        <v>1155</v>
      </c>
      <c r="K138" s="127">
        <v>45909</v>
      </c>
      <c r="L138" s="9" t="s">
        <v>1478</v>
      </c>
      <c r="M138" s="9">
        <v>45909</v>
      </c>
      <c r="N138" s="62" t="s">
        <v>1478</v>
      </c>
      <c r="O138" s="8">
        <v>165</v>
      </c>
      <c r="P138" s="10">
        <v>0.55200000000000005</v>
      </c>
      <c r="Q138" s="10" t="s">
        <v>50</v>
      </c>
      <c r="R138" s="8" t="s">
        <v>51</v>
      </c>
      <c r="S138" s="8" t="s">
        <v>7</v>
      </c>
      <c r="V138" s="9"/>
      <c r="Z138" s="9"/>
      <c r="AC138" s="11" t="s">
        <v>85</v>
      </c>
      <c r="AD138" s="11"/>
      <c r="AE138" s="11" t="s">
        <v>1848</v>
      </c>
      <c r="AF138" s="11"/>
      <c r="AG138" s="11" t="s">
        <v>1595</v>
      </c>
    </row>
    <row r="139" spans="4:33">
      <c r="D139" s="8">
        <v>127</v>
      </c>
      <c r="E139" s="8" t="s">
        <v>41</v>
      </c>
      <c r="F139" s="11">
        <v>1001393</v>
      </c>
      <c r="G139" s="11">
        <v>1</v>
      </c>
      <c r="H139" s="8" t="s">
        <v>222</v>
      </c>
      <c r="I139" s="8">
        <v>1119</v>
      </c>
      <c r="J139" s="8" t="s">
        <v>1155</v>
      </c>
      <c r="K139" s="127">
        <v>45910</v>
      </c>
      <c r="L139" s="9" t="s">
        <v>1478</v>
      </c>
      <c r="M139" s="9">
        <v>45910</v>
      </c>
      <c r="N139" s="62" t="s">
        <v>1478</v>
      </c>
      <c r="O139" s="8">
        <v>163</v>
      </c>
      <c r="P139" s="10">
        <v>0.55300000000000005</v>
      </c>
      <c r="Q139" s="10" t="s">
        <v>51</v>
      </c>
      <c r="R139" s="8" t="s">
        <v>51</v>
      </c>
      <c r="S139" s="8" t="s">
        <v>8</v>
      </c>
      <c r="V139" s="9"/>
      <c r="Z139" s="9"/>
      <c r="AC139" s="11" t="s">
        <v>85</v>
      </c>
      <c r="AD139" s="11"/>
      <c r="AE139" s="11" t="s">
        <v>1848</v>
      </c>
      <c r="AF139" s="11"/>
      <c r="AG139" s="11"/>
    </row>
    <row r="140" spans="4:33">
      <c r="D140" s="8">
        <v>128</v>
      </c>
      <c r="E140" s="8" t="s">
        <v>41</v>
      </c>
      <c r="F140" s="11">
        <v>1001394</v>
      </c>
      <c r="G140" s="11">
        <v>1</v>
      </c>
      <c r="H140" s="8" t="s">
        <v>222</v>
      </c>
      <c r="I140" s="8">
        <v>1119</v>
      </c>
      <c r="J140" s="8" t="s">
        <v>1155</v>
      </c>
      <c r="K140" s="127">
        <v>45910</v>
      </c>
      <c r="L140" s="9" t="s">
        <v>1478</v>
      </c>
      <c r="M140" s="9">
        <v>45910</v>
      </c>
      <c r="N140" s="62" t="s">
        <v>1478</v>
      </c>
      <c r="O140" s="8">
        <v>164</v>
      </c>
      <c r="P140" s="10">
        <v>0.45700000000000002</v>
      </c>
      <c r="Q140" s="10" t="s">
        <v>50</v>
      </c>
      <c r="R140" s="8" t="s">
        <v>51</v>
      </c>
      <c r="S140" s="8" t="s">
        <v>7</v>
      </c>
      <c r="V140" s="9"/>
      <c r="Z140" s="9"/>
      <c r="AC140" s="11" t="s">
        <v>85</v>
      </c>
      <c r="AD140" s="11"/>
      <c r="AE140" s="11" t="s">
        <v>1848</v>
      </c>
      <c r="AF140" s="11"/>
      <c r="AG140" s="11" t="s">
        <v>1612</v>
      </c>
    </row>
    <row r="141" spans="4:33">
      <c r="D141" s="8">
        <v>129</v>
      </c>
      <c r="E141" s="8" t="s">
        <v>41</v>
      </c>
      <c r="F141" s="11">
        <v>1001395</v>
      </c>
      <c r="G141" s="11">
        <v>1</v>
      </c>
      <c r="H141" s="8" t="s">
        <v>222</v>
      </c>
      <c r="I141" s="8">
        <v>1119</v>
      </c>
      <c r="J141" s="8" t="s">
        <v>1155</v>
      </c>
      <c r="K141" s="127">
        <v>45910</v>
      </c>
      <c r="L141" s="9" t="s">
        <v>1478</v>
      </c>
      <c r="M141" s="9">
        <v>45910</v>
      </c>
      <c r="N141" s="62" t="s">
        <v>1478</v>
      </c>
      <c r="O141" s="8">
        <v>164</v>
      </c>
      <c r="P141" s="10">
        <v>0.51800000000000002</v>
      </c>
      <c r="Q141" s="10" t="s">
        <v>50</v>
      </c>
      <c r="R141" s="8" t="s">
        <v>51</v>
      </c>
      <c r="S141" s="8" t="s">
        <v>7</v>
      </c>
      <c r="V141" s="9"/>
      <c r="Z141" s="9"/>
      <c r="AC141" s="11" t="s">
        <v>85</v>
      </c>
      <c r="AD141" s="11"/>
      <c r="AE141" s="11" t="s">
        <v>1848</v>
      </c>
      <c r="AF141" s="11"/>
      <c r="AG141" s="11" t="s">
        <v>1612</v>
      </c>
    </row>
    <row r="142" spans="4:33">
      <c r="D142" s="8">
        <v>130</v>
      </c>
      <c r="E142" s="8" t="s">
        <v>40</v>
      </c>
      <c r="F142" s="11">
        <v>1001406</v>
      </c>
      <c r="G142" s="11">
        <v>1</v>
      </c>
      <c r="H142" s="8" t="s">
        <v>222</v>
      </c>
      <c r="I142" s="8">
        <v>1119</v>
      </c>
      <c r="J142" s="8" t="s">
        <v>1155</v>
      </c>
      <c r="K142" s="127">
        <v>45912</v>
      </c>
      <c r="L142" s="9" t="s">
        <v>1478</v>
      </c>
      <c r="M142" s="9">
        <v>45912</v>
      </c>
      <c r="N142" s="62" t="s">
        <v>1478</v>
      </c>
      <c r="O142" s="8">
        <v>941</v>
      </c>
      <c r="P142" s="10">
        <v>0.375</v>
      </c>
      <c r="Q142" s="10" t="s">
        <v>51</v>
      </c>
      <c r="R142" s="8" t="s">
        <v>51</v>
      </c>
      <c r="S142" s="8" t="s">
        <v>8</v>
      </c>
      <c r="V142" s="9"/>
      <c r="Z142" s="9"/>
      <c r="AC142" s="11" t="s">
        <v>34</v>
      </c>
      <c r="AD142" s="11"/>
      <c r="AE142" s="11" t="s">
        <v>1682</v>
      </c>
      <c r="AF142" s="11"/>
      <c r="AG142" s="11"/>
    </row>
    <row r="143" spans="4:33">
      <c r="D143" s="8">
        <v>131</v>
      </c>
      <c r="E143" s="8" t="s">
        <v>40</v>
      </c>
      <c r="F143" s="11">
        <v>1001417</v>
      </c>
      <c r="G143" s="11">
        <v>1</v>
      </c>
      <c r="H143" s="8" t="s">
        <v>222</v>
      </c>
      <c r="I143" s="8">
        <v>1124</v>
      </c>
      <c r="J143" s="8" t="s">
        <v>1427</v>
      </c>
      <c r="K143" s="127">
        <v>45915</v>
      </c>
      <c r="L143" s="9" t="s">
        <v>1478</v>
      </c>
      <c r="M143" s="9">
        <v>45915</v>
      </c>
      <c r="N143" s="62" t="s">
        <v>1478</v>
      </c>
      <c r="O143" s="8">
        <v>928</v>
      </c>
      <c r="P143" s="10">
        <v>0.39200000000000002</v>
      </c>
      <c r="Q143" s="10" t="s">
        <v>50</v>
      </c>
      <c r="R143" s="8" t="s">
        <v>51</v>
      </c>
      <c r="S143" s="8" t="s">
        <v>7</v>
      </c>
      <c r="V143" s="9"/>
      <c r="Z143" s="9"/>
      <c r="AC143" s="11" t="s">
        <v>34</v>
      </c>
      <c r="AD143" s="11"/>
      <c r="AE143" s="11" t="s">
        <v>1682</v>
      </c>
      <c r="AF143" s="11"/>
      <c r="AG143" s="11" t="s">
        <v>1612</v>
      </c>
    </row>
    <row r="144" spans="4:33">
      <c r="D144" s="8">
        <v>132</v>
      </c>
      <c r="E144" s="8" t="s">
        <v>40</v>
      </c>
      <c r="F144" s="11">
        <v>1001437</v>
      </c>
      <c r="G144" s="11">
        <v>1</v>
      </c>
      <c r="H144" s="8" t="s">
        <v>222</v>
      </c>
      <c r="I144" s="8">
        <v>1124</v>
      </c>
      <c r="J144" s="8" t="s">
        <v>1427</v>
      </c>
      <c r="K144" s="127">
        <v>45917</v>
      </c>
      <c r="L144" s="9" t="s">
        <v>1478</v>
      </c>
      <c r="M144" s="9">
        <v>45917</v>
      </c>
      <c r="N144" s="62" t="s">
        <v>1478</v>
      </c>
      <c r="O144" s="8">
        <v>927</v>
      </c>
      <c r="P144" s="10">
        <v>0.33300000000000002</v>
      </c>
      <c r="Q144" s="10" t="s">
        <v>51</v>
      </c>
      <c r="R144" s="8" t="s">
        <v>51</v>
      </c>
      <c r="S144" s="8" t="s">
        <v>8</v>
      </c>
      <c r="V144" s="9"/>
      <c r="Z144" s="9"/>
      <c r="AC144" s="11" t="s">
        <v>34</v>
      </c>
      <c r="AD144" s="11"/>
      <c r="AE144" s="11" t="s">
        <v>1682</v>
      </c>
      <c r="AF144" s="11"/>
      <c r="AG144" s="11"/>
    </row>
    <row r="145" spans="4:33" ht="24.75" customHeight="1">
      <c r="D145" s="8">
        <v>133</v>
      </c>
      <c r="E145" s="8" t="s">
        <v>41</v>
      </c>
      <c r="F145" s="11">
        <v>1001447</v>
      </c>
      <c r="G145" s="11">
        <v>1</v>
      </c>
      <c r="H145" s="8" t="s">
        <v>222</v>
      </c>
      <c r="I145" s="8">
        <v>1124</v>
      </c>
      <c r="J145" s="8" t="s">
        <v>1427</v>
      </c>
      <c r="K145" s="127">
        <v>45918</v>
      </c>
      <c r="L145" s="9" t="s">
        <v>1478</v>
      </c>
      <c r="M145" s="9">
        <v>45918</v>
      </c>
      <c r="N145" s="62" t="s">
        <v>1478</v>
      </c>
      <c r="O145" s="8">
        <v>162</v>
      </c>
      <c r="P145" s="10">
        <v>0.93700000000000006</v>
      </c>
      <c r="Q145" s="10" t="s">
        <v>51</v>
      </c>
      <c r="R145" s="8" t="s">
        <v>51</v>
      </c>
      <c r="S145" s="8" t="s">
        <v>8</v>
      </c>
      <c r="V145" s="9"/>
      <c r="Z145" s="9"/>
      <c r="AC145" s="11" t="s">
        <v>85</v>
      </c>
      <c r="AD145" s="11"/>
      <c r="AE145" s="11" t="s">
        <v>1848</v>
      </c>
      <c r="AF145" s="11"/>
      <c r="AG145" s="11"/>
    </row>
    <row r="146" spans="4:33" ht="24.75" customHeight="1">
      <c r="D146" s="8">
        <v>134</v>
      </c>
      <c r="E146" s="8" t="s">
        <v>41</v>
      </c>
      <c r="F146" s="11">
        <v>1001448</v>
      </c>
      <c r="G146" s="11">
        <v>1</v>
      </c>
      <c r="H146" s="8" t="s">
        <v>222</v>
      </c>
      <c r="I146" s="8">
        <v>1124</v>
      </c>
      <c r="J146" s="8" t="s">
        <v>1427</v>
      </c>
      <c r="K146" s="127">
        <v>45918</v>
      </c>
      <c r="L146" s="9" t="s">
        <v>1478</v>
      </c>
      <c r="M146" s="9">
        <v>45918</v>
      </c>
      <c r="N146" s="62" t="s">
        <v>1478</v>
      </c>
      <c r="O146" s="8">
        <v>162</v>
      </c>
      <c r="P146" s="10">
        <v>0.746</v>
      </c>
      <c r="Q146" s="10" t="s">
        <v>51</v>
      </c>
      <c r="R146" s="8" t="s">
        <v>51</v>
      </c>
      <c r="S146" s="8" t="s">
        <v>8</v>
      </c>
      <c r="V146" s="9"/>
      <c r="Z146" s="9"/>
      <c r="AC146" s="11" t="s">
        <v>85</v>
      </c>
      <c r="AD146" s="11"/>
      <c r="AE146" s="11" t="s">
        <v>1848</v>
      </c>
      <c r="AF146" s="11"/>
      <c r="AG146" s="11"/>
    </row>
    <row r="147" spans="4:33" ht="24.75" customHeight="1">
      <c r="D147" s="8">
        <v>135</v>
      </c>
      <c r="E147" s="8" t="s">
        <v>41</v>
      </c>
      <c r="F147" s="11">
        <v>1001449</v>
      </c>
      <c r="G147" s="11">
        <v>1</v>
      </c>
      <c r="H147" s="8" t="s">
        <v>222</v>
      </c>
      <c r="I147" s="8">
        <v>1124</v>
      </c>
      <c r="J147" s="8" t="s">
        <v>1427</v>
      </c>
      <c r="K147" s="127">
        <v>45918</v>
      </c>
      <c r="L147" s="9" t="s">
        <v>1478</v>
      </c>
      <c r="M147" s="9">
        <v>45918</v>
      </c>
      <c r="N147" s="62" t="s">
        <v>1478</v>
      </c>
      <c r="O147" s="8">
        <v>162</v>
      </c>
      <c r="P147" s="10">
        <v>0.66</v>
      </c>
      <c r="Q147" s="10" t="s">
        <v>51</v>
      </c>
      <c r="R147" s="8" t="s">
        <v>51</v>
      </c>
      <c r="S147" s="8" t="s">
        <v>8</v>
      </c>
      <c r="V147" s="9"/>
      <c r="Z147" s="9"/>
      <c r="AC147" s="11" t="s">
        <v>85</v>
      </c>
      <c r="AD147" s="11"/>
      <c r="AE147" s="11" t="s">
        <v>1848</v>
      </c>
      <c r="AF147" s="11"/>
      <c r="AG147" s="11"/>
    </row>
    <row r="148" spans="4:33" ht="23.25" customHeight="1">
      <c r="D148" s="8">
        <v>136</v>
      </c>
      <c r="E148" s="8" t="s">
        <v>41</v>
      </c>
      <c r="F148" s="11">
        <v>1001464</v>
      </c>
      <c r="G148" s="11">
        <v>1</v>
      </c>
      <c r="H148" s="8" t="s">
        <v>222</v>
      </c>
      <c r="I148" s="8">
        <v>1124</v>
      </c>
      <c r="J148" s="8" t="s">
        <v>1427</v>
      </c>
      <c r="K148" s="127">
        <v>45919</v>
      </c>
      <c r="L148" s="9" t="s">
        <v>1478</v>
      </c>
      <c r="M148" s="9">
        <v>45919</v>
      </c>
      <c r="N148" s="62" t="s">
        <v>1478</v>
      </c>
      <c r="O148" s="8">
        <v>161</v>
      </c>
      <c r="P148" s="10">
        <v>0.79700000000000004</v>
      </c>
      <c r="Q148" s="10" t="s">
        <v>51</v>
      </c>
      <c r="R148" s="8" t="s">
        <v>51</v>
      </c>
      <c r="S148" s="8" t="s">
        <v>8</v>
      </c>
      <c r="V148" s="9"/>
      <c r="Z148" s="9"/>
      <c r="AC148" s="11" t="s">
        <v>85</v>
      </c>
      <c r="AD148" s="11"/>
      <c r="AE148" s="11" t="s">
        <v>1848</v>
      </c>
      <c r="AF148" s="11"/>
      <c r="AG148" s="11"/>
    </row>
    <row r="149" spans="4:33" ht="23.25" customHeight="1">
      <c r="D149" s="8">
        <v>137</v>
      </c>
      <c r="E149" s="8" t="s">
        <v>41</v>
      </c>
      <c r="F149" s="11">
        <v>1001465</v>
      </c>
      <c r="G149" s="11">
        <v>1</v>
      </c>
      <c r="H149" s="8" t="s">
        <v>222</v>
      </c>
      <c r="I149" s="8">
        <v>1124</v>
      </c>
      <c r="J149" s="8" t="s">
        <v>1427</v>
      </c>
      <c r="K149" s="127">
        <v>45919</v>
      </c>
      <c r="L149" s="9" t="s">
        <v>1478</v>
      </c>
      <c r="M149" s="9">
        <v>45919</v>
      </c>
      <c r="N149" s="62" t="s">
        <v>1478</v>
      </c>
      <c r="O149" s="8">
        <v>162</v>
      </c>
      <c r="P149" s="10">
        <v>0.42599999999999999</v>
      </c>
      <c r="Q149" s="10" t="s">
        <v>51</v>
      </c>
      <c r="R149" s="8" t="s">
        <v>51</v>
      </c>
      <c r="S149" s="8" t="s">
        <v>8</v>
      </c>
      <c r="V149" s="9"/>
      <c r="Z149" s="9"/>
      <c r="AC149" s="11" t="s">
        <v>85</v>
      </c>
      <c r="AD149" s="11"/>
      <c r="AE149" s="11" t="s">
        <v>1848</v>
      </c>
      <c r="AF149" s="11"/>
      <c r="AG149" s="11"/>
    </row>
    <row r="150" spans="4:33" ht="23.25" customHeight="1">
      <c r="D150" s="8">
        <v>138</v>
      </c>
      <c r="E150" s="8" t="s">
        <v>41</v>
      </c>
      <c r="F150" s="11">
        <v>1001466</v>
      </c>
      <c r="G150" s="11">
        <v>1</v>
      </c>
      <c r="H150" s="8" t="s">
        <v>222</v>
      </c>
      <c r="I150" s="8">
        <v>1124</v>
      </c>
      <c r="J150" s="8" t="s">
        <v>1427</v>
      </c>
      <c r="K150" s="127">
        <v>45919</v>
      </c>
      <c r="L150" s="9" t="s">
        <v>1478</v>
      </c>
      <c r="M150" s="9">
        <v>45919</v>
      </c>
      <c r="N150" s="62" t="s">
        <v>1478</v>
      </c>
      <c r="O150" s="8">
        <v>162</v>
      </c>
      <c r="P150" s="10">
        <v>0.372</v>
      </c>
      <c r="Q150" s="10" t="s">
        <v>51</v>
      </c>
      <c r="R150" s="8" t="s">
        <v>51</v>
      </c>
      <c r="S150" s="8" t="s">
        <v>8</v>
      </c>
      <c r="V150" s="9"/>
      <c r="Z150" s="9"/>
      <c r="AC150" s="11" t="s">
        <v>85</v>
      </c>
      <c r="AD150" s="11"/>
      <c r="AE150" s="11" t="s">
        <v>1848</v>
      </c>
      <c r="AF150" s="11"/>
      <c r="AG150" s="11"/>
    </row>
    <row r="151" spans="4:33" ht="23.25" customHeight="1">
      <c r="D151" s="8">
        <v>139</v>
      </c>
      <c r="E151" s="8" t="s">
        <v>30</v>
      </c>
      <c r="F151" s="11">
        <v>1001469</v>
      </c>
      <c r="G151" s="11">
        <v>1</v>
      </c>
      <c r="H151" s="8" t="s">
        <v>222</v>
      </c>
      <c r="I151" s="8">
        <v>1124</v>
      </c>
      <c r="J151" s="8" t="s">
        <v>1427</v>
      </c>
      <c r="K151" s="127">
        <v>45922</v>
      </c>
      <c r="L151" s="9" t="s">
        <v>1478</v>
      </c>
      <c r="M151" s="9">
        <v>45922</v>
      </c>
      <c r="N151" s="62" t="s">
        <v>1478</v>
      </c>
      <c r="O151" s="8">
        <v>619</v>
      </c>
      <c r="P151" s="10">
        <v>0.25600000000000001</v>
      </c>
      <c r="Q151" s="10" t="s">
        <v>51</v>
      </c>
      <c r="R151" s="8" t="s">
        <v>51</v>
      </c>
      <c r="S151" s="8" t="s">
        <v>8</v>
      </c>
      <c r="V151" s="9"/>
      <c r="Z151" s="9"/>
      <c r="AC151" s="11" t="s">
        <v>85</v>
      </c>
      <c r="AD151" s="11"/>
      <c r="AE151" s="11" t="s">
        <v>1848</v>
      </c>
      <c r="AF151" s="11"/>
      <c r="AG151" s="11"/>
    </row>
    <row r="152" spans="4:33" ht="24.75" customHeight="1">
      <c r="D152" s="8">
        <v>140</v>
      </c>
      <c r="E152" s="8" t="s">
        <v>30</v>
      </c>
      <c r="F152" s="11">
        <v>1001476</v>
      </c>
      <c r="G152" s="11">
        <v>1</v>
      </c>
      <c r="H152" s="8" t="s">
        <v>222</v>
      </c>
      <c r="I152" s="8">
        <v>1124</v>
      </c>
      <c r="J152" s="8" t="s">
        <v>1427</v>
      </c>
      <c r="K152" s="127">
        <v>45923</v>
      </c>
      <c r="L152" s="9" t="s">
        <v>1478</v>
      </c>
      <c r="M152" s="9">
        <v>45923</v>
      </c>
      <c r="N152" s="62" t="s">
        <v>1478</v>
      </c>
      <c r="O152" s="8">
        <v>623</v>
      </c>
      <c r="P152" s="10">
        <v>0.77</v>
      </c>
      <c r="Q152" s="10" t="s">
        <v>51</v>
      </c>
      <c r="R152" s="8" t="s">
        <v>51</v>
      </c>
      <c r="S152" s="8" t="s">
        <v>8</v>
      </c>
      <c r="V152" s="9"/>
      <c r="Z152" s="9"/>
      <c r="AC152" s="11" t="s">
        <v>85</v>
      </c>
      <c r="AD152" s="11"/>
      <c r="AE152" s="11" t="s">
        <v>1848</v>
      </c>
      <c r="AF152" s="11"/>
      <c r="AG152" s="11" t="s">
        <v>1677</v>
      </c>
    </row>
    <row r="153" spans="4:33" ht="24.75" customHeight="1">
      <c r="D153" s="8">
        <v>141</v>
      </c>
      <c r="E153" s="8" t="s">
        <v>30</v>
      </c>
      <c r="F153" s="11">
        <v>1001483</v>
      </c>
      <c r="G153" s="11">
        <v>1</v>
      </c>
      <c r="H153" s="8" t="s">
        <v>222</v>
      </c>
      <c r="I153" s="8">
        <v>1124</v>
      </c>
      <c r="J153" s="8" t="s">
        <v>1427</v>
      </c>
      <c r="K153" s="127">
        <v>45924</v>
      </c>
      <c r="L153" s="9" t="s">
        <v>1478</v>
      </c>
      <c r="M153" s="9">
        <v>45924</v>
      </c>
      <c r="N153" s="62" t="s">
        <v>1478</v>
      </c>
      <c r="O153" s="8">
        <v>624</v>
      </c>
      <c r="P153" s="10">
        <v>0.72499999999999998</v>
      </c>
      <c r="Q153" s="10" t="s">
        <v>51</v>
      </c>
      <c r="R153" s="8" t="s">
        <v>51</v>
      </c>
      <c r="S153" s="8" t="s">
        <v>8</v>
      </c>
      <c r="V153" s="9"/>
      <c r="Z153" s="9"/>
      <c r="AC153" s="11" t="s">
        <v>85</v>
      </c>
      <c r="AD153" s="11"/>
      <c r="AE153" s="11" t="s">
        <v>1848</v>
      </c>
      <c r="AF153" s="11"/>
      <c r="AG153" s="11"/>
    </row>
    <row r="154" spans="4:33" ht="24.75" customHeight="1">
      <c r="D154" s="8">
        <v>142</v>
      </c>
      <c r="E154" s="8" t="s">
        <v>30</v>
      </c>
      <c r="F154" s="11">
        <v>1001497</v>
      </c>
      <c r="G154" s="11">
        <v>1</v>
      </c>
      <c r="H154" s="8" t="s">
        <v>222</v>
      </c>
      <c r="I154" s="8">
        <v>1124</v>
      </c>
      <c r="J154" s="8" t="s">
        <v>1427</v>
      </c>
      <c r="K154" s="127">
        <v>45925</v>
      </c>
      <c r="L154" s="9" t="s">
        <v>334</v>
      </c>
      <c r="M154" s="9">
        <v>45925</v>
      </c>
      <c r="N154" s="62" t="s">
        <v>334</v>
      </c>
      <c r="O154" s="8">
        <v>623</v>
      </c>
      <c r="P154" s="10">
        <v>0.436</v>
      </c>
      <c r="Q154" s="10" t="s">
        <v>51</v>
      </c>
      <c r="R154" s="8" t="s">
        <v>51</v>
      </c>
      <c r="S154" s="8" t="s">
        <v>8</v>
      </c>
      <c r="V154" s="9"/>
      <c r="Z154" s="9"/>
      <c r="AC154" s="11" t="s">
        <v>85</v>
      </c>
      <c r="AD154" s="11">
        <v>2278</v>
      </c>
      <c r="AE154" s="11" t="s">
        <v>1848</v>
      </c>
      <c r="AF154" s="11"/>
      <c r="AG154" s="11"/>
    </row>
    <row r="155" spans="4:33" ht="24.75" customHeight="1">
      <c r="D155" s="8">
        <v>143</v>
      </c>
      <c r="E155" s="8" t="s">
        <v>41</v>
      </c>
      <c r="F155" s="11">
        <v>1001499</v>
      </c>
      <c r="G155" s="11">
        <v>1</v>
      </c>
      <c r="H155" s="8" t="s">
        <v>222</v>
      </c>
      <c r="I155" s="8">
        <v>1113</v>
      </c>
      <c r="J155" s="8" t="s">
        <v>1149</v>
      </c>
      <c r="K155" s="127">
        <v>45926</v>
      </c>
      <c r="L155" s="9" t="s">
        <v>1478</v>
      </c>
      <c r="M155" s="9">
        <v>45926</v>
      </c>
      <c r="N155" s="62" t="s">
        <v>1478</v>
      </c>
      <c r="O155" s="8">
        <v>164</v>
      </c>
      <c r="P155" s="10">
        <v>0.47</v>
      </c>
      <c r="Q155" s="10" t="s">
        <v>51</v>
      </c>
      <c r="R155" s="8" t="s">
        <v>51</v>
      </c>
      <c r="S155" s="8" t="s">
        <v>8</v>
      </c>
      <c r="V155" s="9"/>
      <c r="Z155" s="9"/>
      <c r="AC155" s="11" t="s">
        <v>85</v>
      </c>
      <c r="AD155" s="11"/>
      <c r="AE155" s="11" t="s">
        <v>1848</v>
      </c>
      <c r="AF155" s="11"/>
      <c r="AG155" s="11"/>
    </row>
    <row r="156" spans="4:33" ht="24.75" customHeight="1">
      <c r="D156" s="8">
        <v>144</v>
      </c>
      <c r="E156" s="8" t="s">
        <v>41</v>
      </c>
      <c r="F156" s="11">
        <v>1001511</v>
      </c>
      <c r="G156" s="11">
        <v>1</v>
      </c>
      <c r="H156" s="8" t="s">
        <v>222</v>
      </c>
      <c r="I156" s="8">
        <v>1113</v>
      </c>
      <c r="J156" s="8" t="s">
        <v>1149</v>
      </c>
      <c r="K156" s="127">
        <v>45929</v>
      </c>
      <c r="L156" s="9" t="s">
        <v>1478</v>
      </c>
      <c r="M156" s="9">
        <v>45929</v>
      </c>
      <c r="N156" s="62" t="s">
        <v>1478</v>
      </c>
      <c r="O156" s="8">
        <v>164</v>
      </c>
      <c r="P156" s="10">
        <v>0.42599999999999999</v>
      </c>
      <c r="Q156" s="10" t="s">
        <v>51</v>
      </c>
      <c r="R156" s="8" t="s">
        <v>51</v>
      </c>
      <c r="S156" s="8" t="s">
        <v>8</v>
      </c>
      <c r="V156" s="9"/>
      <c r="Z156" s="9"/>
      <c r="AC156" s="11" t="s">
        <v>85</v>
      </c>
      <c r="AD156" s="11"/>
      <c r="AE156" s="11" t="s">
        <v>1848</v>
      </c>
      <c r="AF156" s="11"/>
      <c r="AG156" s="11" t="s">
        <v>1685</v>
      </c>
    </row>
    <row r="157" spans="4:33" ht="24.75" customHeight="1">
      <c r="D157" s="8">
        <v>145</v>
      </c>
      <c r="E157" s="8" t="s">
        <v>41</v>
      </c>
      <c r="F157" s="11">
        <v>1001531</v>
      </c>
      <c r="G157" s="11">
        <v>1</v>
      </c>
      <c r="H157" s="8" t="s">
        <v>222</v>
      </c>
      <c r="I157" s="8">
        <v>1124</v>
      </c>
      <c r="J157" s="8" t="s">
        <v>1427</v>
      </c>
      <c r="K157" s="127">
        <v>45932</v>
      </c>
      <c r="L157" s="9" t="s">
        <v>1478</v>
      </c>
      <c r="M157" s="9">
        <v>45932</v>
      </c>
      <c r="N157" s="62" t="s">
        <v>1478</v>
      </c>
      <c r="O157" s="8">
        <v>164</v>
      </c>
      <c r="P157" s="10">
        <v>0.60099999999999998</v>
      </c>
      <c r="Q157" s="10" t="s">
        <v>51</v>
      </c>
      <c r="R157" s="8" t="s">
        <v>51</v>
      </c>
      <c r="S157" s="8" t="s">
        <v>8</v>
      </c>
      <c r="V157" s="9"/>
      <c r="Z157" s="9"/>
      <c r="AC157" s="11" t="s">
        <v>85</v>
      </c>
      <c r="AD157" s="11"/>
      <c r="AE157" s="11" t="s">
        <v>1848</v>
      </c>
      <c r="AF157" s="11"/>
      <c r="AG157" s="11" t="s">
        <v>1677</v>
      </c>
    </row>
    <row r="158" spans="4:33" ht="24.75" customHeight="1">
      <c r="D158" s="8">
        <v>146</v>
      </c>
      <c r="E158" s="8" t="s">
        <v>41</v>
      </c>
      <c r="F158" s="11">
        <v>1001532</v>
      </c>
      <c r="G158" s="11">
        <v>1</v>
      </c>
      <c r="H158" s="8" t="s">
        <v>222</v>
      </c>
      <c r="I158" s="8">
        <v>1124</v>
      </c>
      <c r="J158" s="8" t="s">
        <v>1427</v>
      </c>
      <c r="K158" s="127">
        <v>45932</v>
      </c>
      <c r="L158" s="9" t="s">
        <v>1478</v>
      </c>
      <c r="M158" s="9">
        <v>45932</v>
      </c>
      <c r="N158" s="62" t="s">
        <v>1478</v>
      </c>
      <c r="O158" s="8">
        <v>164</v>
      </c>
      <c r="P158" s="10">
        <v>0.68500000000000005</v>
      </c>
      <c r="Q158" s="10" t="s">
        <v>51</v>
      </c>
      <c r="R158" s="8" t="s">
        <v>51</v>
      </c>
      <c r="S158" s="8" t="s">
        <v>8</v>
      </c>
      <c r="V158" s="9"/>
      <c r="Z158" s="9"/>
      <c r="AC158" s="11" t="s">
        <v>85</v>
      </c>
      <c r="AD158" s="11"/>
      <c r="AE158" s="11" t="s">
        <v>1848</v>
      </c>
      <c r="AF158" s="11"/>
      <c r="AG158" s="11"/>
    </row>
    <row r="159" spans="4:33" ht="24.75" customHeight="1">
      <c r="D159" s="8">
        <v>147</v>
      </c>
      <c r="E159" s="8" t="s">
        <v>41</v>
      </c>
      <c r="F159" s="11">
        <v>1001533</v>
      </c>
      <c r="G159" s="11">
        <v>1</v>
      </c>
      <c r="H159" s="8" t="s">
        <v>222</v>
      </c>
      <c r="I159" s="8">
        <v>1124</v>
      </c>
      <c r="J159" s="8" t="s">
        <v>1427</v>
      </c>
      <c r="K159" s="127">
        <v>45932</v>
      </c>
      <c r="L159" s="9" t="s">
        <v>1478</v>
      </c>
      <c r="M159" s="9">
        <v>45932</v>
      </c>
      <c r="N159" s="62" t="s">
        <v>1478</v>
      </c>
      <c r="O159" s="8">
        <v>165</v>
      </c>
      <c r="P159" s="10">
        <v>0.65400000000000003</v>
      </c>
      <c r="Q159" s="10" t="s">
        <v>51</v>
      </c>
      <c r="R159" s="8" t="s">
        <v>51</v>
      </c>
      <c r="S159" s="8" t="s">
        <v>8</v>
      </c>
      <c r="V159" s="9"/>
      <c r="Z159" s="9"/>
      <c r="AC159" s="11" t="s">
        <v>85</v>
      </c>
      <c r="AD159" s="11"/>
      <c r="AE159" s="11" t="s">
        <v>1848</v>
      </c>
      <c r="AF159" s="11"/>
      <c r="AG159" s="11"/>
    </row>
    <row r="160" spans="4:33" ht="24.75" customHeight="1">
      <c r="D160" s="8">
        <v>148</v>
      </c>
      <c r="E160" s="8" t="s">
        <v>41</v>
      </c>
      <c r="F160" s="11">
        <v>1001546</v>
      </c>
      <c r="G160" s="11">
        <v>1</v>
      </c>
      <c r="H160" s="8" t="s">
        <v>222</v>
      </c>
      <c r="I160" s="8">
        <v>1124</v>
      </c>
      <c r="J160" s="8" t="s">
        <v>1427</v>
      </c>
      <c r="K160" s="127">
        <v>45936</v>
      </c>
      <c r="L160" s="9" t="s">
        <v>1478</v>
      </c>
      <c r="M160" s="9">
        <v>45936</v>
      </c>
      <c r="N160" s="62" t="s">
        <v>1478</v>
      </c>
      <c r="O160" s="8">
        <v>163</v>
      </c>
      <c r="P160" s="10">
        <v>0.41</v>
      </c>
      <c r="Q160" s="10" t="s">
        <v>51</v>
      </c>
      <c r="R160" s="8" t="s">
        <v>51</v>
      </c>
      <c r="S160" s="8" t="s">
        <v>8</v>
      </c>
      <c r="V160" s="9"/>
      <c r="Z160" s="9"/>
      <c r="AC160" s="11" t="s">
        <v>85</v>
      </c>
      <c r="AD160" s="11"/>
      <c r="AE160" s="11" t="s">
        <v>1848</v>
      </c>
      <c r="AF160" s="11"/>
      <c r="AG160" s="11"/>
    </row>
    <row r="161" spans="4:33" ht="24.75" customHeight="1">
      <c r="D161" s="8">
        <v>149</v>
      </c>
      <c r="E161" s="8" t="s">
        <v>41</v>
      </c>
      <c r="F161" s="11">
        <v>1001547</v>
      </c>
      <c r="G161" s="11">
        <v>1</v>
      </c>
      <c r="H161" s="8" t="s">
        <v>222</v>
      </c>
      <c r="I161" s="8">
        <v>1124</v>
      </c>
      <c r="J161" s="8" t="s">
        <v>1427</v>
      </c>
      <c r="K161" s="127">
        <v>45936</v>
      </c>
      <c r="L161" s="9" t="s">
        <v>1478</v>
      </c>
      <c r="M161" s="9">
        <v>45936</v>
      </c>
      <c r="N161" s="62" t="s">
        <v>1478</v>
      </c>
      <c r="O161" s="8">
        <v>164</v>
      </c>
      <c r="P161" s="10">
        <v>0.372</v>
      </c>
      <c r="Q161" s="10" t="s">
        <v>51</v>
      </c>
      <c r="R161" s="8" t="s">
        <v>51</v>
      </c>
      <c r="S161" s="8" t="s">
        <v>8</v>
      </c>
      <c r="V161" s="9"/>
      <c r="Z161" s="9"/>
      <c r="AC161" s="11" t="s">
        <v>85</v>
      </c>
      <c r="AD161" s="11"/>
      <c r="AE161" s="11" t="s">
        <v>1848</v>
      </c>
      <c r="AF161" s="11"/>
      <c r="AG161" s="11"/>
    </row>
    <row r="162" spans="4:33" ht="24.75" customHeight="1">
      <c r="D162" s="8">
        <v>150</v>
      </c>
      <c r="E162" s="8" t="s">
        <v>41</v>
      </c>
      <c r="F162" s="11">
        <v>1001548</v>
      </c>
      <c r="G162" s="11">
        <v>1</v>
      </c>
      <c r="H162" s="8" t="s">
        <v>222</v>
      </c>
      <c r="I162" s="8">
        <v>1124</v>
      </c>
      <c r="J162" s="8" t="s">
        <v>1427</v>
      </c>
      <c r="K162" s="127">
        <v>45936</v>
      </c>
      <c r="L162" s="9" t="s">
        <v>1478</v>
      </c>
      <c r="M162" s="9">
        <v>45936</v>
      </c>
      <c r="N162" s="62" t="s">
        <v>1478</v>
      </c>
      <c r="O162" s="8">
        <v>164</v>
      </c>
      <c r="P162" s="10">
        <v>0.438</v>
      </c>
      <c r="Q162" s="10" t="s">
        <v>51</v>
      </c>
      <c r="R162" s="8" t="s">
        <v>51</v>
      </c>
      <c r="S162" s="8" t="s">
        <v>8</v>
      </c>
      <c r="V162" s="9"/>
      <c r="Z162" s="9"/>
      <c r="AC162" s="11" t="s">
        <v>85</v>
      </c>
      <c r="AD162" s="11"/>
      <c r="AE162" s="11" t="s">
        <v>1848</v>
      </c>
      <c r="AF162" s="11"/>
      <c r="AG162" s="11" t="s">
        <v>1686</v>
      </c>
    </row>
    <row r="163" spans="4:33" ht="24.75" customHeight="1">
      <c r="D163" s="8">
        <v>151</v>
      </c>
      <c r="E163" s="8" t="s">
        <v>41</v>
      </c>
      <c r="F163" s="11">
        <v>1001561</v>
      </c>
      <c r="G163" s="11">
        <v>1</v>
      </c>
      <c r="H163" s="8" t="s">
        <v>222</v>
      </c>
      <c r="I163" s="8">
        <v>1124</v>
      </c>
      <c r="J163" s="8" t="s">
        <v>1427</v>
      </c>
      <c r="K163" s="127">
        <v>45937</v>
      </c>
      <c r="L163" s="9" t="s">
        <v>1478</v>
      </c>
      <c r="M163" s="9">
        <v>45937</v>
      </c>
      <c r="N163" s="62" t="s">
        <v>1478</v>
      </c>
      <c r="O163" s="8">
        <v>164</v>
      </c>
      <c r="P163" s="10">
        <v>0.621</v>
      </c>
      <c r="Q163" s="10" t="s">
        <v>51</v>
      </c>
      <c r="R163" s="8" t="s">
        <v>51</v>
      </c>
      <c r="S163" s="8" t="s">
        <v>8</v>
      </c>
      <c r="V163" s="9"/>
      <c r="Z163" s="9"/>
      <c r="AC163" s="11" t="s">
        <v>85</v>
      </c>
      <c r="AD163" s="11"/>
      <c r="AE163" s="11" t="s">
        <v>1848</v>
      </c>
      <c r="AF163" s="11"/>
      <c r="AG163" s="11"/>
    </row>
    <row r="164" spans="4:33" ht="24.75" customHeight="1">
      <c r="D164" s="8">
        <v>152</v>
      </c>
      <c r="E164" s="8" t="s">
        <v>41</v>
      </c>
      <c r="F164" s="11">
        <v>1001562</v>
      </c>
      <c r="G164" s="11">
        <v>1</v>
      </c>
      <c r="H164" s="8" t="s">
        <v>222</v>
      </c>
      <c r="I164" s="8">
        <v>1124</v>
      </c>
      <c r="J164" s="8" t="s">
        <v>1427</v>
      </c>
      <c r="K164" s="127">
        <v>45937</v>
      </c>
      <c r="L164" s="9" t="s">
        <v>1478</v>
      </c>
      <c r="M164" s="9">
        <v>45937</v>
      </c>
      <c r="N164" s="62" t="s">
        <v>1478</v>
      </c>
      <c r="O164" s="8">
        <v>165</v>
      </c>
      <c r="P164" s="10">
        <v>0.54100000000000004</v>
      </c>
      <c r="Q164" s="10" t="s">
        <v>51</v>
      </c>
      <c r="R164" s="8" t="s">
        <v>51</v>
      </c>
      <c r="S164" s="8" t="s">
        <v>8</v>
      </c>
      <c r="V164" s="9"/>
      <c r="Z164" s="9"/>
      <c r="AC164" s="11" t="s">
        <v>85</v>
      </c>
      <c r="AD164" s="11"/>
      <c r="AE164" s="11" t="s">
        <v>1848</v>
      </c>
      <c r="AF164" s="11"/>
      <c r="AG164" s="11"/>
    </row>
    <row r="165" spans="4:33" ht="24.75" customHeight="1">
      <c r="D165" s="8">
        <v>153</v>
      </c>
      <c r="E165" s="8" t="s">
        <v>41</v>
      </c>
      <c r="F165" s="11">
        <v>1001563</v>
      </c>
      <c r="G165" s="11">
        <v>1</v>
      </c>
      <c r="H165" s="8" t="s">
        <v>222</v>
      </c>
      <c r="I165" s="8">
        <v>1124</v>
      </c>
      <c r="J165" s="8" t="s">
        <v>1427</v>
      </c>
      <c r="K165" s="127">
        <v>45937</v>
      </c>
      <c r="L165" s="9" t="s">
        <v>1478</v>
      </c>
      <c r="M165" s="9">
        <v>45937</v>
      </c>
      <c r="N165" s="62" t="s">
        <v>1478</v>
      </c>
      <c r="O165" s="8">
        <v>166</v>
      </c>
      <c r="P165" s="10">
        <v>0.501</v>
      </c>
      <c r="Q165" s="10" t="s">
        <v>51</v>
      </c>
      <c r="R165" s="8" t="s">
        <v>51</v>
      </c>
      <c r="S165" s="8" t="s">
        <v>8</v>
      </c>
      <c r="V165" s="9"/>
      <c r="Z165" s="9"/>
      <c r="AC165" s="11" t="s">
        <v>85</v>
      </c>
      <c r="AD165" s="11"/>
      <c r="AE165" s="11" t="s">
        <v>1848</v>
      </c>
      <c r="AF165" s="11"/>
      <c r="AG165" s="11"/>
    </row>
    <row r="166" spans="4:33" ht="24.75" customHeight="1">
      <c r="D166" s="8">
        <v>154</v>
      </c>
      <c r="E166" s="8" t="s">
        <v>41</v>
      </c>
      <c r="F166" s="11">
        <v>1001576</v>
      </c>
      <c r="G166" s="11">
        <v>1</v>
      </c>
      <c r="H166" s="8" t="s">
        <v>222</v>
      </c>
      <c r="I166" s="8">
        <v>1124</v>
      </c>
      <c r="J166" s="8" t="s">
        <v>1427</v>
      </c>
      <c r="K166" s="127">
        <v>45938</v>
      </c>
      <c r="L166" s="9" t="s">
        <v>1478</v>
      </c>
      <c r="M166" s="9">
        <v>45938</v>
      </c>
      <c r="N166" s="62" t="s">
        <v>1478</v>
      </c>
      <c r="O166" s="8">
        <v>163</v>
      </c>
      <c r="P166" s="10">
        <v>1.222</v>
      </c>
      <c r="Q166" s="10" t="s">
        <v>51</v>
      </c>
      <c r="R166" s="8" t="s">
        <v>51</v>
      </c>
      <c r="S166" s="8" t="s">
        <v>8</v>
      </c>
      <c r="V166" s="9"/>
      <c r="Z166" s="9"/>
      <c r="AC166" s="11" t="s">
        <v>85</v>
      </c>
      <c r="AD166" s="11"/>
      <c r="AE166" s="11" t="s">
        <v>1848</v>
      </c>
      <c r="AF166" s="11"/>
      <c r="AG166" s="11" t="s">
        <v>1677</v>
      </c>
    </row>
    <row r="167" spans="4:33" ht="23.25" customHeight="1">
      <c r="D167" s="8">
        <v>155</v>
      </c>
      <c r="E167" s="8" t="s">
        <v>41</v>
      </c>
      <c r="F167" s="11">
        <v>1001577</v>
      </c>
      <c r="G167" s="11">
        <v>1</v>
      </c>
      <c r="H167" s="8" t="s">
        <v>222</v>
      </c>
      <c r="I167" s="8">
        <v>1124</v>
      </c>
      <c r="J167" s="8" t="s">
        <v>1427</v>
      </c>
      <c r="K167" s="127">
        <v>45938</v>
      </c>
      <c r="L167" s="9" t="s">
        <v>1478</v>
      </c>
      <c r="M167" s="9">
        <v>45938</v>
      </c>
      <c r="N167" s="62" t="s">
        <v>1478</v>
      </c>
      <c r="O167" s="8">
        <v>164</v>
      </c>
      <c r="P167" s="10">
        <v>1.08</v>
      </c>
      <c r="Q167" s="10" t="s">
        <v>51</v>
      </c>
      <c r="R167" s="8" t="s">
        <v>51</v>
      </c>
      <c r="S167" s="8" t="s">
        <v>8</v>
      </c>
      <c r="V167" s="9"/>
      <c r="Z167" s="9"/>
      <c r="AC167" s="11" t="s">
        <v>85</v>
      </c>
      <c r="AD167" s="11"/>
      <c r="AE167" s="11" t="s">
        <v>1848</v>
      </c>
      <c r="AF167" s="11"/>
      <c r="AG167" s="11"/>
    </row>
    <row r="168" spans="4:33" ht="23.25" customHeight="1">
      <c r="D168" s="8">
        <v>156</v>
      </c>
      <c r="E168" s="8" t="s">
        <v>41</v>
      </c>
      <c r="F168" s="11">
        <v>1001578</v>
      </c>
      <c r="G168" s="11">
        <v>1</v>
      </c>
      <c r="H168" s="8" t="s">
        <v>222</v>
      </c>
      <c r="I168" s="8">
        <v>1124</v>
      </c>
      <c r="J168" s="8" t="s">
        <v>1427</v>
      </c>
      <c r="K168" s="127">
        <v>45938</v>
      </c>
      <c r="L168" s="9" t="s">
        <v>1478</v>
      </c>
      <c r="M168" s="9">
        <v>45938</v>
      </c>
      <c r="N168" s="62" t="s">
        <v>1478</v>
      </c>
      <c r="O168" s="8">
        <v>165</v>
      </c>
      <c r="P168" s="10">
        <v>0.94299999999999995</v>
      </c>
      <c r="Q168" s="10" t="s">
        <v>51</v>
      </c>
      <c r="R168" s="8" t="s">
        <v>51</v>
      </c>
      <c r="S168" s="8" t="s">
        <v>8</v>
      </c>
      <c r="V168" s="9"/>
      <c r="Z168" s="9"/>
      <c r="AC168" s="11" t="s">
        <v>85</v>
      </c>
      <c r="AD168" s="11"/>
      <c r="AE168" s="11" t="s">
        <v>1848</v>
      </c>
      <c r="AF168" s="11"/>
      <c r="AG168" s="11"/>
    </row>
    <row r="169" spans="4:33">
      <c r="D169" s="8">
        <v>157</v>
      </c>
      <c r="E169" s="8" t="s">
        <v>41</v>
      </c>
      <c r="F169" s="11">
        <v>1001591</v>
      </c>
      <c r="G169" s="11">
        <v>1</v>
      </c>
      <c r="H169" s="8" t="s">
        <v>222</v>
      </c>
      <c r="I169" s="8">
        <v>1124</v>
      </c>
      <c r="J169" s="8" t="s">
        <v>1427</v>
      </c>
      <c r="K169" s="127">
        <v>45939</v>
      </c>
      <c r="L169" s="9" t="s">
        <v>1478</v>
      </c>
      <c r="M169" s="9">
        <v>45939</v>
      </c>
      <c r="N169" s="62" t="s">
        <v>1478</v>
      </c>
      <c r="O169" s="8">
        <v>163</v>
      </c>
      <c r="P169" s="10">
        <v>0.53</v>
      </c>
      <c r="Q169" s="10" t="s">
        <v>51</v>
      </c>
      <c r="R169" s="8" t="s">
        <v>51</v>
      </c>
      <c r="S169" s="8" t="s">
        <v>8</v>
      </c>
      <c r="V169" s="9"/>
      <c r="Z169" s="9"/>
      <c r="AC169" s="11" t="s">
        <v>85</v>
      </c>
      <c r="AD169" s="11"/>
      <c r="AE169" s="11" t="s">
        <v>1848</v>
      </c>
      <c r="AF169" s="11"/>
      <c r="AG169" s="11"/>
    </row>
    <row r="170" spans="4:33">
      <c r="D170" s="8">
        <v>158</v>
      </c>
      <c r="E170" s="8" t="s">
        <v>41</v>
      </c>
      <c r="F170" s="11">
        <v>1001592</v>
      </c>
      <c r="G170" s="11">
        <v>1</v>
      </c>
      <c r="H170" s="8" t="s">
        <v>222</v>
      </c>
      <c r="I170" s="8">
        <v>1124</v>
      </c>
      <c r="J170" s="8" t="s">
        <v>1427</v>
      </c>
      <c r="K170" s="127">
        <v>45939</v>
      </c>
      <c r="L170" s="9" t="s">
        <v>1478</v>
      </c>
      <c r="M170" s="9">
        <v>45939</v>
      </c>
      <c r="N170" s="62" t="s">
        <v>1478</v>
      </c>
      <c r="O170" s="8">
        <v>164</v>
      </c>
      <c r="P170" s="10">
        <v>0.873</v>
      </c>
      <c r="Q170" s="10" t="s">
        <v>51</v>
      </c>
      <c r="R170" s="8" t="s">
        <v>51</v>
      </c>
      <c r="S170" s="8" t="s">
        <v>8</v>
      </c>
      <c r="V170" s="9"/>
      <c r="Z170" s="9"/>
      <c r="AC170" s="11" t="s">
        <v>85</v>
      </c>
      <c r="AD170" s="11"/>
      <c r="AE170" s="11" t="s">
        <v>1848</v>
      </c>
      <c r="AF170" s="11"/>
      <c r="AG170" s="11"/>
    </row>
    <row r="171" spans="4:33">
      <c r="D171" s="8">
        <v>159</v>
      </c>
      <c r="E171" s="8" t="s">
        <v>41</v>
      </c>
      <c r="F171" s="11">
        <v>1001593</v>
      </c>
      <c r="G171" s="11">
        <v>1</v>
      </c>
      <c r="H171" s="8" t="s">
        <v>222</v>
      </c>
      <c r="I171" s="8">
        <v>1124</v>
      </c>
      <c r="J171" s="8" t="s">
        <v>1427</v>
      </c>
      <c r="K171" s="127">
        <v>45939</v>
      </c>
      <c r="L171" s="9" t="s">
        <v>1478</v>
      </c>
      <c r="M171" s="9">
        <v>45939</v>
      </c>
      <c r="N171" s="62" t="s">
        <v>1478</v>
      </c>
      <c r="O171" s="8">
        <v>165</v>
      </c>
      <c r="P171" s="10">
        <v>0.374</v>
      </c>
      <c r="Q171" s="10" t="s">
        <v>51</v>
      </c>
      <c r="R171" s="8" t="s">
        <v>51</v>
      </c>
      <c r="S171" s="8" t="s">
        <v>8</v>
      </c>
      <c r="V171" s="9"/>
      <c r="Z171" s="9"/>
      <c r="AC171" s="11" t="s">
        <v>85</v>
      </c>
      <c r="AD171" s="11"/>
      <c r="AE171" s="11" t="s">
        <v>1848</v>
      </c>
      <c r="AF171" s="11"/>
      <c r="AG171" s="11" t="s">
        <v>1686</v>
      </c>
    </row>
    <row r="172" spans="4:33">
      <c r="D172" s="8">
        <v>160</v>
      </c>
      <c r="E172" s="8" t="s">
        <v>41</v>
      </c>
      <c r="F172" s="11">
        <v>1001606</v>
      </c>
      <c r="G172" s="11">
        <v>1</v>
      </c>
      <c r="H172" s="8" t="s">
        <v>222</v>
      </c>
      <c r="I172" s="8">
        <v>1124</v>
      </c>
      <c r="J172" s="8" t="s">
        <v>1427</v>
      </c>
      <c r="K172" s="127">
        <v>45940</v>
      </c>
      <c r="L172" s="9" t="s">
        <v>1478</v>
      </c>
      <c r="M172" s="9">
        <v>45940</v>
      </c>
      <c r="N172" s="62" t="s">
        <v>1478</v>
      </c>
      <c r="O172" s="8">
        <v>164</v>
      </c>
      <c r="P172" s="10">
        <v>0.57399999999999995</v>
      </c>
      <c r="Q172" s="10" t="s">
        <v>51</v>
      </c>
      <c r="R172" s="8" t="s">
        <v>51</v>
      </c>
      <c r="S172" s="8" t="s">
        <v>8</v>
      </c>
      <c r="V172" s="9"/>
      <c r="Z172" s="9"/>
      <c r="AC172" s="11" t="s">
        <v>85</v>
      </c>
      <c r="AD172" s="11"/>
      <c r="AE172" s="11" t="s">
        <v>1848</v>
      </c>
      <c r="AF172" s="11"/>
      <c r="AG172" s="11"/>
    </row>
    <row r="173" spans="4:33">
      <c r="D173" s="8">
        <v>161</v>
      </c>
      <c r="E173" s="8" t="s">
        <v>41</v>
      </c>
      <c r="F173" s="11">
        <v>1001617</v>
      </c>
      <c r="G173" s="11">
        <v>1</v>
      </c>
      <c r="H173" s="8" t="s">
        <v>222</v>
      </c>
      <c r="I173" s="8">
        <v>1129</v>
      </c>
      <c r="J173" s="8" t="s">
        <v>1644</v>
      </c>
      <c r="K173" s="127">
        <v>45943</v>
      </c>
      <c r="L173" s="9" t="s">
        <v>1478</v>
      </c>
      <c r="M173" s="9">
        <v>45943</v>
      </c>
      <c r="N173" s="62" t="s">
        <v>1478</v>
      </c>
      <c r="O173" s="8">
        <v>161</v>
      </c>
      <c r="P173" s="10">
        <v>0.47299999999999998</v>
      </c>
      <c r="Q173" s="10" t="s">
        <v>51</v>
      </c>
      <c r="R173" s="8" t="s">
        <v>51</v>
      </c>
      <c r="S173" s="8" t="s">
        <v>8</v>
      </c>
      <c r="V173" s="9"/>
      <c r="Z173" s="9"/>
      <c r="AC173" s="11" t="s">
        <v>85</v>
      </c>
      <c r="AD173" s="11"/>
      <c r="AE173" s="11" t="s">
        <v>1848</v>
      </c>
      <c r="AF173" s="11"/>
      <c r="AG173" s="11"/>
    </row>
    <row r="174" spans="4:33">
      <c r="D174" s="8">
        <v>162</v>
      </c>
      <c r="E174" s="8" t="s">
        <v>41</v>
      </c>
      <c r="F174" s="11">
        <v>1001618</v>
      </c>
      <c r="G174" s="11">
        <v>1</v>
      </c>
      <c r="H174" s="8" t="s">
        <v>222</v>
      </c>
      <c r="I174" s="8">
        <v>1129</v>
      </c>
      <c r="J174" s="8" t="s">
        <v>1644</v>
      </c>
      <c r="K174" s="127">
        <v>45943</v>
      </c>
      <c r="L174" s="9" t="s">
        <v>1478</v>
      </c>
      <c r="M174" s="9">
        <v>45943</v>
      </c>
      <c r="N174" s="62" t="s">
        <v>1478</v>
      </c>
      <c r="O174" s="8">
        <v>162</v>
      </c>
      <c r="P174" s="10">
        <v>0.51700000000000002</v>
      </c>
      <c r="Q174" s="10" t="s">
        <v>50</v>
      </c>
      <c r="R174" s="8" t="s">
        <v>51</v>
      </c>
      <c r="S174" s="8" t="s">
        <v>7</v>
      </c>
      <c r="V174" s="9"/>
      <c r="Z174" s="9"/>
      <c r="AC174" s="11" t="s">
        <v>85</v>
      </c>
      <c r="AD174" s="11"/>
      <c r="AE174" s="11" t="s">
        <v>1848</v>
      </c>
      <c r="AF174" s="11"/>
      <c r="AG174" s="11" t="s">
        <v>1673</v>
      </c>
    </row>
    <row r="175" spans="4:33">
      <c r="D175" s="8">
        <v>163</v>
      </c>
      <c r="E175" s="8" t="s">
        <v>41</v>
      </c>
      <c r="F175" s="11">
        <v>1001619</v>
      </c>
      <c r="G175" s="11">
        <v>1</v>
      </c>
      <c r="H175" s="8" t="s">
        <v>222</v>
      </c>
      <c r="I175" s="8">
        <v>1129</v>
      </c>
      <c r="J175" s="8" t="s">
        <v>1644</v>
      </c>
      <c r="K175" s="127">
        <v>45943</v>
      </c>
      <c r="L175" s="9" t="s">
        <v>1478</v>
      </c>
      <c r="M175" s="9">
        <v>45943</v>
      </c>
      <c r="N175" s="62" t="s">
        <v>1478</v>
      </c>
      <c r="O175" s="8">
        <v>162</v>
      </c>
      <c r="P175" s="10">
        <v>0.34300000000000003</v>
      </c>
      <c r="Q175" s="10" t="s">
        <v>51</v>
      </c>
      <c r="R175" s="8" t="s">
        <v>51</v>
      </c>
      <c r="S175" s="8" t="s">
        <v>8</v>
      </c>
      <c r="V175" s="9"/>
      <c r="Z175" s="9"/>
      <c r="AC175" s="11" t="s">
        <v>85</v>
      </c>
      <c r="AD175" s="11"/>
      <c r="AE175" s="11" t="s">
        <v>1848</v>
      </c>
      <c r="AF175" s="11"/>
      <c r="AG175" s="11"/>
    </row>
    <row r="176" spans="4:33">
      <c r="D176" s="8">
        <v>164</v>
      </c>
      <c r="E176" s="8" t="s">
        <v>41</v>
      </c>
      <c r="F176" s="11">
        <v>1001630</v>
      </c>
      <c r="G176" s="11">
        <v>1</v>
      </c>
      <c r="H176" s="8" t="s">
        <v>222</v>
      </c>
      <c r="I176" s="8">
        <v>1129</v>
      </c>
      <c r="J176" s="8" t="s">
        <v>1644</v>
      </c>
      <c r="K176" s="127">
        <v>45944</v>
      </c>
      <c r="L176" s="9" t="s">
        <v>1478</v>
      </c>
      <c r="M176" s="9">
        <v>45944</v>
      </c>
      <c r="N176" s="62" t="s">
        <v>1478</v>
      </c>
      <c r="O176" s="8">
        <v>161</v>
      </c>
      <c r="P176" s="10">
        <v>0.70499999999999996</v>
      </c>
      <c r="Q176" s="10" t="s">
        <v>51</v>
      </c>
      <c r="R176" s="8" t="s">
        <v>51</v>
      </c>
      <c r="S176" s="8" t="s">
        <v>8</v>
      </c>
      <c r="V176" s="9"/>
      <c r="Z176" s="9"/>
      <c r="AC176" s="11" t="s">
        <v>85</v>
      </c>
      <c r="AD176" s="11"/>
      <c r="AE176" s="11" t="s">
        <v>1848</v>
      </c>
      <c r="AF176" s="11"/>
      <c r="AG176" s="11"/>
    </row>
    <row r="177" spans="4:33">
      <c r="D177" s="8">
        <v>165</v>
      </c>
      <c r="E177" s="8" t="s">
        <v>41</v>
      </c>
      <c r="F177" s="11">
        <v>1001631</v>
      </c>
      <c r="G177" s="11">
        <v>1</v>
      </c>
      <c r="H177" s="8" t="s">
        <v>222</v>
      </c>
      <c r="I177" s="8">
        <v>1129</v>
      </c>
      <c r="J177" s="8" t="s">
        <v>1644</v>
      </c>
      <c r="K177" s="127">
        <v>45944</v>
      </c>
      <c r="L177" s="9" t="s">
        <v>1478</v>
      </c>
      <c r="M177" s="9">
        <v>45944</v>
      </c>
      <c r="N177" s="62" t="s">
        <v>1478</v>
      </c>
      <c r="O177" s="8">
        <v>162</v>
      </c>
      <c r="P177" s="10">
        <v>0.93500000000000005</v>
      </c>
      <c r="Q177" s="10" t="s">
        <v>51</v>
      </c>
      <c r="R177" s="8" t="s">
        <v>51</v>
      </c>
      <c r="S177" s="8" t="s">
        <v>8</v>
      </c>
      <c r="V177" s="9"/>
      <c r="Z177" s="9"/>
      <c r="AC177" s="11" t="s">
        <v>85</v>
      </c>
      <c r="AD177" s="11"/>
      <c r="AE177" s="11" t="s">
        <v>1848</v>
      </c>
      <c r="AF177" s="11"/>
      <c r="AG177" s="11" t="s">
        <v>1691</v>
      </c>
    </row>
    <row r="178" spans="4:33">
      <c r="D178" s="8">
        <v>166</v>
      </c>
      <c r="E178" s="8" t="s">
        <v>41</v>
      </c>
      <c r="F178" s="11">
        <v>1001632</v>
      </c>
      <c r="G178" s="11">
        <v>1</v>
      </c>
      <c r="H178" s="8" t="s">
        <v>222</v>
      </c>
      <c r="I178" s="8">
        <v>1129</v>
      </c>
      <c r="J178" s="8" t="s">
        <v>1644</v>
      </c>
      <c r="K178" s="127">
        <v>45944</v>
      </c>
      <c r="L178" s="9" t="s">
        <v>1478</v>
      </c>
      <c r="M178" s="9">
        <v>45944</v>
      </c>
      <c r="N178" s="62" t="s">
        <v>1478</v>
      </c>
      <c r="O178" s="8">
        <v>162</v>
      </c>
      <c r="P178" s="10">
        <v>0.61499999999999999</v>
      </c>
      <c r="Q178" s="10" t="s">
        <v>51</v>
      </c>
      <c r="R178" s="8" t="s">
        <v>51</v>
      </c>
      <c r="S178" s="8" t="s">
        <v>8</v>
      </c>
      <c r="V178" s="9"/>
      <c r="Z178" s="9"/>
      <c r="AC178" s="11" t="s">
        <v>85</v>
      </c>
      <c r="AD178" s="11"/>
      <c r="AE178" s="11" t="s">
        <v>1848</v>
      </c>
      <c r="AF178" s="11"/>
      <c r="AG178" s="11" t="s">
        <v>1677</v>
      </c>
    </row>
    <row r="179" spans="4:33">
      <c r="D179" s="8">
        <v>167</v>
      </c>
      <c r="E179" s="8" t="s">
        <v>41</v>
      </c>
      <c r="F179" s="11">
        <v>1001645</v>
      </c>
      <c r="G179" s="11">
        <v>1</v>
      </c>
      <c r="H179" s="8" t="s">
        <v>222</v>
      </c>
      <c r="I179" s="8">
        <v>1129</v>
      </c>
      <c r="J179" s="8" t="s">
        <v>1644</v>
      </c>
      <c r="K179" s="127">
        <v>45945</v>
      </c>
      <c r="L179" s="9" t="s">
        <v>1478</v>
      </c>
      <c r="M179" s="9">
        <v>45945</v>
      </c>
      <c r="N179" s="62" t="s">
        <v>1478</v>
      </c>
      <c r="O179" s="8">
        <v>161</v>
      </c>
      <c r="P179" s="10">
        <v>0.8</v>
      </c>
      <c r="Q179" s="10" t="s">
        <v>51</v>
      </c>
      <c r="R179" s="8" t="s">
        <v>51</v>
      </c>
      <c r="S179" s="8" t="s">
        <v>8</v>
      </c>
      <c r="V179" s="9"/>
      <c r="Z179" s="9"/>
      <c r="AC179" s="11" t="s">
        <v>85</v>
      </c>
      <c r="AD179" s="11"/>
      <c r="AE179" s="11" t="s">
        <v>1848</v>
      </c>
      <c r="AF179" s="11"/>
      <c r="AG179" s="11"/>
    </row>
    <row r="180" spans="4:33">
      <c r="D180" s="8">
        <v>168</v>
      </c>
      <c r="E180" s="8" t="s">
        <v>41</v>
      </c>
      <c r="F180" s="11">
        <v>1001646</v>
      </c>
      <c r="G180" s="11">
        <v>1</v>
      </c>
      <c r="H180" s="8" t="s">
        <v>222</v>
      </c>
      <c r="I180" s="8">
        <v>1129</v>
      </c>
      <c r="J180" s="8" t="s">
        <v>1644</v>
      </c>
      <c r="K180" s="127">
        <v>45945</v>
      </c>
      <c r="L180" s="9" t="s">
        <v>1478</v>
      </c>
      <c r="M180" s="9">
        <v>45945</v>
      </c>
      <c r="N180" s="62" t="s">
        <v>1478</v>
      </c>
      <c r="O180" s="8">
        <v>162</v>
      </c>
      <c r="P180" s="10">
        <v>0.78300000000000003</v>
      </c>
      <c r="Q180" s="10" t="s">
        <v>51</v>
      </c>
      <c r="R180" s="8" t="s">
        <v>51</v>
      </c>
      <c r="S180" s="8" t="s">
        <v>8</v>
      </c>
      <c r="V180" s="9"/>
      <c r="Z180" s="9"/>
      <c r="AC180" s="11" t="s">
        <v>85</v>
      </c>
      <c r="AD180" s="11"/>
      <c r="AE180" s="11" t="s">
        <v>1848</v>
      </c>
      <c r="AF180" s="11"/>
      <c r="AG180" s="11"/>
    </row>
    <row r="181" spans="4:33">
      <c r="D181" s="8">
        <v>169</v>
      </c>
      <c r="E181" s="8" t="s">
        <v>41</v>
      </c>
      <c r="F181" s="11">
        <v>1001647</v>
      </c>
      <c r="G181" s="11">
        <v>1</v>
      </c>
      <c r="H181" s="8" t="s">
        <v>222</v>
      </c>
      <c r="I181" s="8">
        <v>1129</v>
      </c>
      <c r="J181" s="8" t="s">
        <v>1644</v>
      </c>
      <c r="K181" s="127">
        <v>45945</v>
      </c>
      <c r="L181" s="9" t="s">
        <v>1478</v>
      </c>
      <c r="M181" s="9">
        <v>45945</v>
      </c>
      <c r="N181" s="62" t="s">
        <v>1478</v>
      </c>
      <c r="O181" s="8">
        <v>162</v>
      </c>
      <c r="P181" s="10">
        <v>0.73299999999999998</v>
      </c>
      <c r="Q181" s="10" t="s">
        <v>51</v>
      </c>
      <c r="R181" s="8" t="s">
        <v>51</v>
      </c>
      <c r="S181" s="8" t="s">
        <v>8</v>
      </c>
      <c r="V181" s="9"/>
      <c r="Z181" s="9"/>
      <c r="AC181" s="11" t="s">
        <v>85</v>
      </c>
      <c r="AD181" s="11"/>
      <c r="AE181" s="11" t="s">
        <v>1848</v>
      </c>
      <c r="AF181" s="11"/>
      <c r="AG181" s="11"/>
    </row>
    <row r="182" spans="4:33" ht="24.75" customHeight="1">
      <c r="D182" s="8">
        <v>170</v>
      </c>
      <c r="E182" s="8" t="s">
        <v>41</v>
      </c>
      <c r="F182" s="11">
        <v>1001660</v>
      </c>
      <c r="G182" s="11">
        <v>1</v>
      </c>
      <c r="H182" s="8" t="s">
        <v>222</v>
      </c>
      <c r="I182" s="8">
        <v>1129</v>
      </c>
      <c r="J182" s="8" t="s">
        <v>1644</v>
      </c>
      <c r="K182" s="127">
        <v>45946</v>
      </c>
      <c r="L182" s="9" t="s">
        <v>1478</v>
      </c>
      <c r="M182" s="9">
        <v>45946</v>
      </c>
      <c r="N182" s="62" t="s">
        <v>1478</v>
      </c>
      <c r="O182" s="8">
        <v>161</v>
      </c>
      <c r="P182" s="10">
        <v>1.3360000000000001</v>
      </c>
      <c r="Q182" s="10" t="s">
        <v>51</v>
      </c>
      <c r="R182" s="8" t="s">
        <v>51</v>
      </c>
      <c r="S182" s="8" t="s">
        <v>8</v>
      </c>
      <c r="V182" s="9"/>
      <c r="Z182" s="9"/>
      <c r="AC182" s="11" t="s">
        <v>85</v>
      </c>
      <c r="AD182" s="11"/>
      <c r="AE182" s="11" t="s">
        <v>1848</v>
      </c>
      <c r="AF182" s="11"/>
      <c r="AG182" s="11"/>
    </row>
    <row r="183" spans="4:33" ht="24.75" customHeight="1">
      <c r="D183" s="8">
        <v>171</v>
      </c>
      <c r="E183" s="8" t="s">
        <v>41</v>
      </c>
      <c r="F183" s="11">
        <v>1001661</v>
      </c>
      <c r="G183" s="11">
        <v>1</v>
      </c>
      <c r="H183" s="8" t="s">
        <v>222</v>
      </c>
      <c r="I183" s="8">
        <v>1129</v>
      </c>
      <c r="J183" s="8" t="s">
        <v>1644</v>
      </c>
      <c r="K183" s="127">
        <v>45946</v>
      </c>
      <c r="L183" s="9" t="s">
        <v>1478</v>
      </c>
      <c r="M183" s="9">
        <v>45946</v>
      </c>
      <c r="N183" s="62" t="s">
        <v>1478</v>
      </c>
      <c r="O183" s="8">
        <v>162</v>
      </c>
      <c r="P183" s="10">
        <v>1.204</v>
      </c>
      <c r="Q183" s="10" t="s">
        <v>51</v>
      </c>
      <c r="R183" s="8" t="s">
        <v>51</v>
      </c>
      <c r="S183" s="8" t="s">
        <v>8</v>
      </c>
      <c r="V183" s="9"/>
      <c r="Z183" s="9"/>
      <c r="AC183" s="11" t="s">
        <v>85</v>
      </c>
      <c r="AD183" s="11"/>
      <c r="AE183" s="11" t="s">
        <v>1848</v>
      </c>
      <c r="AF183" s="11"/>
      <c r="AG183" s="11"/>
    </row>
    <row r="184" spans="4:33" ht="24.75" customHeight="1">
      <c r="D184" s="8">
        <v>172</v>
      </c>
      <c r="E184" s="8" t="s">
        <v>41</v>
      </c>
      <c r="F184" s="11">
        <v>1001662</v>
      </c>
      <c r="G184" s="11">
        <v>1</v>
      </c>
      <c r="H184" s="8" t="s">
        <v>222</v>
      </c>
      <c r="I184" s="8">
        <v>1129</v>
      </c>
      <c r="J184" s="8" t="s">
        <v>1644</v>
      </c>
      <c r="K184" s="127">
        <v>45946</v>
      </c>
      <c r="L184" s="9" t="s">
        <v>1478</v>
      </c>
      <c r="M184" s="9">
        <v>45946</v>
      </c>
      <c r="N184" s="62" t="s">
        <v>1478</v>
      </c>
      <c r="O184" s="8">
        <v>162</v>
      </c>
      <c r="P184" s="10">
        <v>0.66400000000000003</v>
      </c>
      <c r="Q184" s="10" t="s">
        <v>51</v>
      </c>
      <c r="R184" s="8" t="s">
        <v>51</v>
      </c>
      <c r="S184" s="8" t="s">
        <v>8</v>
      </c>
      <c r="V184" s="9"/>
      <c r="Z184" s="9"/>
      <c r="AC184" s="11" t="s">
        <v>85</v>
      </c>
      <c r="AD184" s="11"/>
      <c r="AE184" s="11" t="s">
        <v>1848</v>
      </c>
      <c r="AF184" s="11"/>
      <c r="AG184" s="11"/>
    </row>
    <row r="185" spans="4:33" ht="24.75" customHeight="1">
      <c r="D185" s="8">
        <v>173</v>
      </c>
      <c r="E185" s="8" t="s">
        <v>41</v>
      </c>
      <c r="F185" s="11">
        <v>1001675</v>
      </c>
      <c r="G185" s="11">
        <v>1</v>
      </c>
      <c r="H185" s="8" t="s">
        <v>222</v>
      </c>
      <c r="I185" s="8">
        <v>1129</v>
      </c>
      <c r="J185" s="8" t="s">
        <v>1644</v>
      </c>
      <c r="K185" s="127">
        <v>45947</v>
      </c>
      <c r="L185" s="9" t="s">
        <v>1478</v>
      </c>
      <c r="M185" s="9">
        <v>45947</v>
      </c>
      <c r="N185" s="62" t="s">
        <v>1478</v>
      </c>
      <c r="O185" s="8">
        <v>162</v>
      </c>
      <c r="P185" s="10">
        <v>1.4039999999999999</v>
      </c>
      <c r="Q185" s="10" t="s">
        <v>51</v>
      </c>
      <c r="R185" s="8" t="s">
        <v>51</v>
      </c>
      <c r="S185" s="8" t="s">
        <v>8</v>
      </c>
      <c r="V185" s="9"/>
      <c r="Z185" s="9"/>
      <c r="AC185" s="11" t="s">
        <v>85</v>
      </c>
      <c r="AD185" s="11"/>
      <c r="AE185" s="11" t="s">
        <v>1848</v>
      </c>
      <c r="AF185" s="11"/>
      <c r="AG185" s="11"/>
    </row>
    <row r="186" spans="4:33" ht="24.75" customHeight="1">
      <c r="D186" s="8">
        <v>174</v>
      </c>
      <c r="E186" s="8" t="s">
        <v>41</v>
      </c>
      <c r="F186" s="11">
        <v>1001676</v>
      </c>
      <c r="G186" s="11">
        <v>1</v>
      </c>
      <c r="H186" s="8" t="s">
        <v>222</v>
      </c>
      <c r="I186" s="8">
        <v>1129</v>
      </c>
      <c r="J186" s="8" t="s">
        <v>1644</v>
      </c>
      <c r="K186" s="127">
        <v>45947</v>
      </c>
      <c r="L186" s="9" t="s">
        <v>1478</v>
      </c>
      <c r="M186" s="9">
        <v>45947</v>
      </c>
      <c r="N186" s="62" t="s">
        <v>1478</v>
      </c>
      <c r="O186" s="8">
        <v>162</v>
      </c>
      <c r="P186" s="10">
        <v>0.98499999999999999</v>
      </c>
      <c r="Q186" s="10" t="s">
        <v>51</v>
      </c>
      <c r="R186" s="8" t="s">
        <v>51</v>
      </c>
      <c r="S186" s="8" t="s">
        <v>8</v>
      </c>
      <c r="V186" s="9"/>
      <c r="Z186" s="9"/>
      <c r="AC186" s="11" t="s">
        <v>85</v>
      </c>
      <c r="AD186" s="11"/>
      <c r="AE186" s="11" t="s">
        <v>1848</v>
      </c>
      <c r="AF186" s="11"/>
      <c r="AG186" s="11"/>
    </row>
    <row r="187" spans="4:33" ht="24.75" customHeight="1">
      <c r="D187" s="8">
        <v>175</v>
      </c>
      <c r="E187" s="8" t="s">
        <v>41</v>
      </c>
      <c r="F187" s="11">
        <v>1001677</v>
      </c>
      <c r="G187" s="11">
        <v>1</v>
      </c>
      <c r="H187" s="8" t="s">
        <v>222</v>
      </c>
      <c r="I187" s="8">
        <v>1129</v>
      </c>
      <c r="J187" s="8" t="s">
        <v>1644</v>
      </c>
      <c r="K187" s="127">
        <v>45947</v>
      </c>
      <c r="L187" s="9" t="s">
        <v>1478</v>
      </c>
      <c r="M187" s="9">
        <v>45947</v>
      </c>
      <c r="N187" s="62" t="s">
        <v>1478</v>
      </c>
      <c r="O187" s="8">
        <v>163</v>
      </c>
      <c r="P187" s="10">
        <v>0.81899999999999995</v>
      </c>
      <c r="Q187" s="10" t="s">
        <v>51</v>
      </c>
      <c r="R187" s="8" t="s">
        <v>51</v>
      </c>
      <c r="S187" s="8" t="s">
        <v>8</v>
      </c>
      <c r="V187" s="9"/>
      <c r="Z187" s="9"/>
      <c r="AC187" s="11" t="s">
        <v>85</v>
      </c>
      <c r="AD187" s="11"/>
      <c r="AE187" s="11" t="s">
        <v>1848</v>
      </c>
      <c r="AF187" s="11"/>
      <c r="AG187" s="11"/>
    </row>
    <row r="188" spans="4:33" ht="24.75" customHeight="1">
      <c r="D188" s="8">
        <v>176</v>
      </c>
      <c r="E188" s="8" t="s">
        <v>41</v>
      </c>
      <c r="F188" s="11">
        <v>1001690</v>
      </c>
      <c r="G188" s="11">
        <v>1</v>
      </c>
      <c r="H188" s="8" t="s">
        <v>222</v>
      </c>
      <c r="I188" s="8">
        <v>1129</v>
      </c>
      <c r="J188" s="8" t="s">
        <v>1644</v>
      </c>
      <c r="K188" s="127">
        <v>45950</v>
      </c>
      <c r="L188" s="9" t="s">
        <v>1478</v>
      </c>
      <c r="M188" s="9">
        <v>45950</v>
      </c>
      <c r="N188" s="62" t="s">
        <v>1478</v>
      </c>
      <c r="O188" s="8">
        <v>162</v>
      </c>
      <c r="P188" s="10">
        <v>0.436</v>
      </c>
      <c r="Q188" s="10" t="s">
        <v>51</v>
      </c>
      <c r="R188" s="8" t="s">
        <v>51</v>
      </c>
      <c r="S188" s="8" t="s">
        <v>8</v>
      </c>
      <c r="V188" s="9"/>
      <c r="Z188" s="9"/>
      <c r="AC188" s="11" t="s">
        <v>85</v>
      </c>
      <c r="AD188" s="11"/>
      <c r="AE188" s="11" t="s">
        <v>1848</v>
      </c>
      <c r="AF188" s="11"/>
      <c r="AG188" s="11"/>
    </row>
    <row r="189" spans="4:33" ht="24.75" customHeight="1">
      <c r="D189" s="8">
        <v>177</v>
      </c>
      <c r="E189" s="8" t="s">
        <v>41</v>
      </c>
      <c r="F189" s="11">
        <v>1001691</v>
      </c>
      <c r="G189" s="11">
        <v>1</v>
      </c>
      <c r="H189" s="8" t="s">
        <v>222</v>
      </c>
      <c r="I189" s="8">
        <v>1129</v>
      </c>
      <c r="J189" s="8" t="s">
        <v>1644</v>
      </c>
      <c r="K189" s="127">
        <v>45950</v>
      </c>
      <c r="L189" s="9" t="s">
        <v>1478</v>
      </c>
      <c r="M189" s="9">
        <v>45950</v>
      </c>
      <c r="N189" s="62" t="s">
        <v>1478</v>
      </c>
      <c r="O189" s="8">
        <v>163</v>
      </c>
      <c r="P189" s="10">
        <v>0.33200000000000002</v>
      </c>
      <c r="Q189" s="10" t="s">
        <v>51</v>
      </c>
      <c r="R189" s="8" t="s">
        <v>51</v>
      </c>
      <c r="S189" s="8" t="s">
        <v>8</v>
      </c>
      <c r="V189" s="9"/>
      <c r="Z189" s="9"/>
      <c r="AC189" s="11" t="s">
        <v>85</v>
      </c>
      <c r="AD189" s="11"/>
      <c r="AE189" s="11" t="s">
        <v>1848</v>
      </c>
      <c r="AF189" s="11"/>
      <c r="AG189" s="11"/>
    </row>
    <row r="190" spans="4:33" ht="24.75" customHeight="1">
      <c r="D190" s="8">
        <v>178</v>
      </c>
      <c r="E190" s="8" t="s">
        <v>41</v>
      </c>
      <c r="F190" s="11">
        <v>1001692</v>
      </c>
      <c r="G190" s="11">
        <v>1</v>
      </c>
      <c r="H190" s="8" t="s">
        <v>222</v>
      </c>
      <c r="I190" s="8">
        <v>1129</v>
      </c>
      <c r="J190" s="8" t="s">
        <v>1644</v>
      </c>
      <c r="K190" s="127">
        <v>45950</v>
      </c>
      <c r="L190" s="9" t="s">
        <v>1478</v>
      </c>
      <c r="M190" s="9">
        <v>45950</v>
      </c>
      <c r="N190" s="62" t="s">
        <v>1478</v>
      </c>
      <c r="O190" s="8">
        <v>163</v>
      </c>
      <c r="P190" s="10">
        <v>0.34599999999999997</v>
      </c>
      <c r="Q190" s="10" t="s">
        <v>51</v>
      </c>
      <c r="R190" s="8" t="s">
        <v>51</v>
      </c>
      <c r="S190" s="8" t="s">
        <v>8</v>
      </c>
      <c r="V190" s="9"/>
      <c r="Z190" s="9"/>
      <c r="AC190" s="11" t="s">
        <v>85</v>
      </c>
      <c r="AD190" s="11"/>
      <c r="AE190" s="11" t="s">
        <v>1848</v>
      </c>
      <c r="AF190" s="11"/>
      <c r="AG190" s="11"/>
    </row>
    <row r="191" spans="4:33" ht="24.75" customHeight="1">
      <c r="D191" s="8">
        <v>179</v>
      </c>
      <c r="E191" s="8" t="s">
        <v>41</v>
      </c>
      <c r="F191" s="11">
        <v>1001705</v>
      </c>
      <c r="G191" s="11">
        <v>1</v>
      </c>
      <c r="H191" s="8" t="s">
        <v>222</v>
      </c>
      <c r="I191" s="8">
        <v>1129</v>
      </c>
      <c r="J191" s="8" t="s">
        <v>1644</v>
      </c>
      <c r="K191" s="127">
        <v>45951</v>
      </c>
      <c r="L191" s="9" t="s">
        <v>1478</v>
      </c>
      <c r="M191" s="9">
        <v>45951</v>
      </c>
      <c r="N191" s="62" t="s">
        <v>1478</v>
      </c>
      <c r="O191" s="8">
        <v>162</v>
      </c>
      <c r="P191" s="10">
        <v>0.59299999999999997</v>
      </c>
      <c r="Q191" s="10" t="s">
        <v>51</v>
      </c>
      <c r="R191" s="8" t="s">
        <v>51</v>
      </c>
      <c r="S191" s="8" t="s">
        <v>8</v>
      </c>
      <c r="V191" s="9"/>
      <c r="Z191" s="9"/>
      <c r="AC191" s="11" t="s">
        <v>85</v>
      </c>
      <c r="AD191" s="11"/>
      <c r="AE191" s="11" t="s">
        <v>1848</v>
      </c>
      <c r="AF191" s="11"/>
      <c r="AG191" s="11" t="s">
        <v>1728</v>
      </c>
    </row>
    <row r="192" spans="4:33" ht="24.75" customHeight="1">
      <c r="D192" s="8">
        <v>180</v>
      </c>
      <c r="E192" s="8" t="s">
        <v>41</v>
      </c>
      <c r="F192" s="11">
        <v>1001706</v>
      </c>
      <c r="G192" s="11">
        <v>1</v>
      </c>
      <c r="H192" s="8" t="s">
        <v>222</v>
      </c>
      <c r="I192" s="8">
        <v>1129</v>
      </c>
      <c r="J192" s="8" t="s">
        <v>1644</v>
      </c>
      <c r="K192" s="127">
        <v>45951</v>
      </c>
      <c r="L192" s="9" t="s">
        <v>1478</v>
      </c>
      <c r="M192" s="9">
        <v>45951</v>
      </c>
      <c r="N192" s="62" t="s">
        <v>1478</v>
      </c>
      <c r="O192" s="8">
        <v>163</v>
      </c>
      <c r="P192" s="10">
        <v>0.55300000000000005</v>
      </c>
      <c r="Q192" s="10" t="s">
        <v>51</v>
      </c>
      <c r="R192" s="8" t="s">
        <v>51</v>
      </c>
      <c r="S192" s="8" t="s">
        <v>8</v>
      </c>
      <c r="V192" s="9"/>
      <c r="Z192" s="9"/>
      <c r="AC192" s="11" t="s">
        <v>148</v>
      </c>
      <c r="AD192" s="11"/>
      <c r="AE192" s="11"/>
      <c r="AF192" s="11"/>
      <c r="AG192" s="11" t="s">
        <v>1729</v>
      </c>
    </row>
    <row r="193" spans="4:33" ht="24.75" customHeight="1">
      <c r="D193" s="8">
        <v>181</v>
      </c>
      <c r="E193" s="8" t="s">
        <v>41</v>
      </c>
      <c r="F193" s="11">
        <v>1001707</v>
      </c>
      <c r="G193" s="11">
        <v>1</v>
      </c>
      <c r="H193" s="8" t="s">
        <v>222</v>
      </c>
      <c r="I193" s="8">
        <v>1129</v>
      </c>
      <c r="J193" s="8" t="s">
        <v>1644</v>
      </c>
      <c r="K193" s="127">
        <v>45951</v>
      </c>
      <c r="L193" s="9" t="s">
        <v>1478</v>
      </c>
      <c r="M193" s="9">
        <v>45951</v>
      </c>
      <c r="N193" s="62" t="s">
        <v>1478</v>
      </c>
      <c r="O193" s="8">
        <v>163</v>
      </c>
      <c r="P193" s="10">
        <v>0.53200000000000003</v>
      </c>
      <c r="Q193" s="10" t="s">
        <v>51</v>
      </c>
      <c r="R193" s="8" t="s">
        <v>51</v>
      </c>
      <c r="S193" s="8" t="s">
        <v>8</v>
      </c>
      <c r="V193" s="9"/>
      <c r="Z193" s="9"/>
      <c r="AC193" s="11" t="s">
        <v>148</v>
      </c>
      <c r="AD193" s="11"/>
      <c r="AE193" s="11"/>
      <c r="AF193" s="11"/>
      <c r="AG193" s="11" t="s">
        <v>1729</v>
      </c>
    </row>
    <row r="194" spans="4:33">
      <c r="D194" s="8">
        <v>182</v>
      </c>
      <c r="E194" s="8" t="s">
        <v>41</v>
      </c>
      <c r="F194" s="11">
        <v>1001720</v>
      </c>
      <c r="G194" s="11">
        <v>1</v>
      </c>
      <c r="H194" s="8" t="s">
        <v>222</v>
      </c>
      <c r="I194" s="8">
        <v>1129</v>
      </c>
      <c r="J194" s="8" t="s">
        <v>1644</v>
      </c>
      <c r="K194" s="127">
        <v>45952</v>
      </c>
      <c r="L194" s="9" t="s">
        <v>1478</v>
      </c>
      <c r="M194" s="9">
        <v>45952</v>
      </c>
      <c r="N194" s="62" t="s">
        <v>1478</v>
      </c>
      <c r="O194" s="8">
        <v>162</v>
      </c>
      <c r="P194" s="10">
        <v>0.96</v>
      </c>
      <c r="Q194" s="10" t="s">
        <v>51</v>
      </c>
      <c r="R194" s="8" t="s">
        <v>51</v>
      </c>
      <c r="S194" s="8" t="s">
        <v>8</v>
      </c>
      <c r="V194" s="9"/>
      <c r="Z194" s="9"/>
      <c r="AC194" s="11" t="s">
        <v>85</v>
      </c>
      <c r="AD194" s="11"/>
      <c r="AE194" s="11" t="s">
        <v>1848</v>
      </c>
      <c r="AF194" s="11"/>
      <c r="AG194" s="11" t="s">
        <v>1732</v>
      </c>
    </row>
    <row r="195" spans="4:33">
      <c r="D195" s="8">
        <v>183</v>
      </c>
      <c r="E195" s="8" t="s">
        <v>41</v>
      </c>
      <c r="F195" s="11">
        <v>1001721</v>
      </c>
      <c r="G195" s="11">
        <v>1</v>
      </c>
      <c r="H195" s="8" t="s">
        <v>222</v>
      </c>
      <c r="I195" s="8">
        <v>1129</v>
      </c>
      <c r="J195" s="8" t="s">
        <v>1644</v>
      </c>
      <c r="K195" s="127">
        <v>45952</v>
      </c>
      <c r="L195" s="9" t="s">
        <v>1478</v>
      </c>
      <c r="M195" s="9">
        <v>45952</v>
      </c>
      <c r="N195" s="62" t="s">
        <v>1478</v>
      </c>
      <c r="O195" s="8">
        <v>163</v>
      </c>
      <c r="P195" s="10">
        <v>0.89500000000000002</v>
      </c>
      <c r="Q195" s="10" t="s">
        <v>51</v>
      </c>
      <c r="R195" s="8" t="s">
        <v>51</v>
      </c>
      <c r="S195" s="8" t="s">
        <v>8</v>
      </c>
      <c r="V195" s="9"/>
      <c r="Z195" s="9"/>
      <c r="AC195" s="11" t="s">
        <v>148</v>
      </c>
      <c r="AD195" s="11"/>
      <c r="AE195" s="11"/>
      <c r="AF195" s="11"/>
      <c r="AG195" s="11" t="s">
        <v>1733</v>
      </c>
    </row>
    <row r="196" spans="4:33">
      <c r="D196" s="8">
        <v>184</v>
      </c>
      <c r="E196" s="8" t="s">
        <v>41</v>
      </c>
      <c r="F196" s="11">
        <v>1001722</v>
      </c>
      <c r="G196" s="11">
        <v>1</v>
      </c>
      <c r="H196" s="8" t="s">
        <v>222</v>
      </c>
      <c r="I196" s="8">
        <v>1129</v>
      </c>
      <c r="J196" s="8" t="s">
        <v>1644</v>
      </c>
      <c r="K196" s="127">
        <v>45952</v>
      </c>
      <c r="L196" s="9" t="s">
        <v>1478</v>
      </c>
      <c r="M196" s="9">
        <v>45952</v>
      </c>
      <c r="N196" s="62" t="s">
        <v>1478</v>
      </c>
      <c r="O196" s="8">
        <v>164</v>
      </c>
      <c r="P196" s="10">
        <v>0.66800000000000004</v>
      </c>
      <c r="Q196" s="10" t="s">
        <v>51</v>
      </c>
      <c r="R196" s="8" t="s">
        <v>51</v>
      </c>
      <c r="S196" s="8" t="s">
        <v>8</v>
      </c>
      <c r="V196" s="9"/>
      <c r="Z196" s="9"/>
      <c r="AC196" s="11" t="s">
        <v>148</v>
      </c>
      <c r="AD196" s="11"/>
      <c r="AE196" s="11"/>
      <c r="AF196" s="11"/>
      <c r="AG196" s="11" t="s">
        <v>1733</v>
      </c>
    </row>
    <row r="197" spans="4:33">
      <c r="D197" s="8">
        <v>185</v>
      </c>
      <c r="E197" s="8" t="s">
        <v>41</v>
      </c>
      <c r="F197" s="11">
        <v>1001735</v>
      </c>
      <c r="G197" s="11">
        <v>1</v>
      </c>
      <c r="H197" s="8" t="s">
        <v>222</v>
      </c>
      <c r="I197" s="8">
        <v>1129</v>
      </c>
      <c r="J197" s="8" t="s">
        <v>1644</v>
      </c>
      <c r="K197" s="127">
        <v>45953</v>
      </c>
      <c r="L197" s="9" t="s">
        <v>1478</v>
      </c>
      <c r="M197" s="9">
        <v>45953</v>
      </c>
      <c r="N197" s="62" t="s">
        <v>1478</v>
      </c>
      <c r="O197" s="8">
        <v>162</v>
      </c>
      <c r="P197" s="10">
        <v>0.51600000000000001</v>
      </c>
      <c r="Q197" s="10" t="s">
        <v>51</v>
      </c>
      <c r="R197" s="8" t="s">
        <v>51</v>
      </c>
      <c r="S197" s="8" t="s">
        <v>8</v>
      </c>
      <c r="V197" s="9"/>
      <c r="Z197" s="9"/>
      <c r="AC197" s="11" t="s">
        <v>85</v>
      </c>
      <c r="AD197" s="11"/>
      <c r="AE197" s="11" t="s">
        <v>1848</v>
      </c>
      <c r="AF197" s="11"/>
      <c r="AG197" s="11" t="s">
        <v>1743</v>
      </c>
    </row>
    <row r="198" spans="4:33" ht="25.5" customHeight="1">
      <c r="D198" s="8">
        <v>186</v>
      </c>
      <c r="E198" s="8" t="s">
        <v>41</v>
      </c>
      <c r="F198" s="11">
        <v>1001736</v>
      </c>
      <c r="G198" s="11">
        <v>1</v>
      </c>
      <c r="H198" s="8" t="s">
        <v>222</v>
      </c>
      <c r="I198" s="8">
        <v>1129</v>
      </c>
      <c r="J198" s="8" t="s">
        <v>1644</v>
      </c>
      <c r="K198" s="127">
        <v>45953</v>
      </c>
      <c r="L198" s="9" t="s">
        <v>1478</v>
      </c>
      <c r="M198" s="9">
        <v>45953</v>
      </c>
      <c r="N198" s="62" t="s">
        <v>1478</v>
      </c>
      <c r="O198" s="8">
        <v>165</v>
      </c>
      <c r="P198" s="10">
        <v>0.58299999999999996</v>
      </c>
      <c r="Q198" s="10" t="s">
        <v>51</v>
      </c>
      <c r="R198" s="8" t="s">
        <v>51</v>
      </c>
      <c r="S198" s="8" t="s">
        <v>8</v>
      </c>
      <c r="V198" s="9"/>
      <c r="Z198" s="9"/>
      <c r="AC198" s="11" t="s">
        <v>148</v>
      </c>
      <c r="AD198" s="11"/>
      <c r="AE198" s="11"/>
      <c r="AF198" s="11"/>
      <c r="AG198" s="11" t="s">
        <v>1744</v>
      </c>
    </row>
    <row r="199" spans="4:33" ht="25.5" customHeight="1">
      <c r="D199" s="8">
        <v>187</v>
      </c>
      <c r="E199" s="8" t="s">
        <v>41</v>
      </c>
      <c r="F199" s="11">
        <v>1001737</v>
      </c>
      <c r="G199" s="11">
        <v>1</v>
      </c>
      <c r="H199" s="8" t="s">
        <v>222</v>
      </c>
      <c r="I199" s="8">
        <v>1129</v>
      </c>
      <c r="J199" s="8" t="s">
        <v>1644</v>
      </c>
      <c r="K199" s="127">
        <v>45953</v>
      </c>
      <c r="L199" s="9" t="s">
        <v>1478</v>
      </c>
      <c r="M199" s="9">
        <v>45953</v>
      </c>
      <c r="N199" s="62" t="s">
        <v>1478</v>
      </c>
      <c r="O199" s="8">
        <v>164</v>
      </c>
      <c r="P199" s="10">
        <v>0.52300000000000002</v>
      </c>
      <c r="Q199" s="10" t="s">
        <v>51</v>
      </c>
      <c r="R199" s="8" t="s">
        <v>51</v>
      </c>
      <c r="S199" s="8" t="s">
        <v>8</v>
      </c>
      <c r="V199" s="9"/>
      <c r="Z199" s="9"/>
      <c r="AC199" s="11" t="s">
        <v>148</v>
      </c>
      <c r="AD199" s="11"/>
      <c r="AE199" s="11"/>
      <c r="AF199" s="11"/>
      <c r="AG199" s="11" t="s">
        <v>1744</v>
      </c>
    </row>
    <row r="200" spans="4:33" ht="25.5" customHeight="1">
      <c r="D200" s="8">
        <v>188</v>
      </c>
      <c r="E200" s="8" t="s">
        <v>41</v>
      </c>
      <c r="F200" s="11">
        <v>1001750</v>
      </c>
      <c r="G200" s="11">
        <v>1</v>
      </c>
      <c r="H200" s="8" t="s">
        <v>222</v>
      </c>
      <c r="I200" s="8">
        <v>1129</v>
      </c>
      <c r="J200" s="8" t="s">
        <v>1644</v>
      </c>
      <c r="K200" s="127">
        <v>45954</v>
      </c>
      <c r="L200" s="9" t="s">
        <v>1478</v>
      </c>
      <c r="M200" s="9">
        <v>45954</v>
      </c>
      <c r="N200" s="62" t="s">
        <v>1478</v>
      </c>
      <c r="O200" s="8">
        <v>163</v>
      </c>
      <c r="P200" s="10">
        <v>0.88</v>
      </c>
      <c r="Q200" s="10" t="s">
        <v>51</v>
      </c>
      <c r="R200" s="8" t="s">
        <v>51</v>
      </c>
      <c r="S200" s="8" t="s">
        <v>8</v>
      </c>
      <c r="V200" s="9"/>
      <c r="Z200" s="9"/>
      <c r="AC200" s="11" t="s">
        <v>85</v>
      </c>
      <c r="AD200" s="11"/>
      <c r="AE200" s="11" t="s">
        <v>1848</v>
      </c>
      <c r="AF200" s="11"/>
      <c r="AG200" s="11"/>
    </row>
    <row r="201" spans="4:33" ht="25.5" customHeight="1">
      <c r="D201" s="8">
        <v>189</v>
      </c>
      <c r="E201" s="8" t="s">
        <v>41</v>
      </c>
      <c r="F201" s="11">
        <v>1001751</v>
      </c>
      <c r="G201" s="11">
        <v>1</v>
      </c>
      <c r="H201" s="8" t="s">
        <v>222</v>
      </c>
      <c r="I201" s="8">
        <v>1129</v>
      </c>
      <c r="J201" s="8" t="s">
        <v>1644</v>
      </c>
      <c r="K201" s="127">
        <v>45954</v>
      </c>
      <c r="L201" s="9" t="s">
        <v>1478</v>
      </c>
      <c r="M201" s="9">
        <v>45954</v>
      </c>
      <c r="N201" s="62" t="s">
        <v>1478</v>
      </c>
      <c r="O201" s="8">
        <v>163</v>
      </c>
      <c r="P201" s="10">
        <v>0.86199999999999999</v>
      </c>
      <c r="Q201" s="10" t="s">
        <v>51</v>
      </c>
      <c r="R201" s="8" t="s">
        <v>51</v>
      </c>
      <c r="S201" s="8" t="s">
        <v>8</v>
      </c>
      <c r="V201" s="9"/>
      <c r="Z201" s="9"/>
      <c r="AC201" s="11" t="s">
        <v>85</v>
      </c>
      <c r="AD201" s="11"/>
      <c r="AE201" s="11" t="s">
        <v>1848</v>
      </c>
      <c r="AF201" s="11"/>
      <c r="AG201" s="11"/>
    </row>
    <row r="202" spans="4:33" ht="24.75" customHeight="1">
      <c r="D202" s="8">
        <v>190</v>
      </c>
      <c r="E202" s="8" t="s">
        <v>41</v>
      </c>
      <c r="F202" s="11">
        <v>1001752</v>
      </c>
      <c r="G202" s="11">
        <v>1</v>
      </c>
      <c r="H202" s="8" t="s">
        <v>222</v>
      </c>
      <c r="I202" s="8">
        <v>1129</v>
      </c>
      <c r="J202" s="8" t="s">
        <v>1644</v>
      </c>
      <c r="K202" s="127">
        <v>45954</v>
      </c>
      <c r="L202" s="9" t="s">
        <v>1478</v>
      </c>
      <c r="M202" s="9">
        <v>45954</v>
      </c>
      <c r="N202" s="62" t="s">
        <v>1478</v>
      </c>
      <c r="O202" s="8">
        <v>164</v>
      </c>
      <c r="P202" s="10">
        <v>0.68100000000000005</v>
      </c>
      <c r="Q202" s="10" t="s">
        <v>51</v>
      </c>
      <c r="R202" s="8" t="s">
        <v>51</v>
      </c>
      <c r="S202" s="8" t="s">
        <v>8</v>
      </c>
      <c r="V202" s="9"/>
      <c r="Z202" s="9"/>
      <c r="AC202" s="11" t="s">
        <v>85</v>
      </c>
      <c r="AD202" s="11"/>
      <c r="AE202" s="11" t="s">
        <v>1848</v>
      </c>
      <c r="AF202" s="11"/>
      <c r="AG202" s="11"/>
    </row>
    <row r="203" spans="4:33" ht="24.75" customHeight="1">
      <c r="D203" s="8">
        <v>191</v>
      </c>
      <c r="E203" s="8" t="s">
        <v>41</v>
      </c>
      <c r="F203" s="11">
        <v>1001765</v>
      </c>
      <c r="G203" s="11">
        <v>1</v>
      </c>
      <c r="H203" s="8" t="s">
        <v>222</v>
      </c>
      <c r="I203" s="8">
        <v>1129</v>
      </c>
      <c r="J203" s="8" t="s">
        <v>1644</v>
      </c>
      <c r="K203" s="127">
        <v>45957</v>
      </c>
      <c r="L203" s="9" t="s">
        <v>1478</v>
      </c>
      <c r="M203" s="9">
        <v>45957</v>
      </c>
      <c r="N203" s="62" t="s">
        <v>1478</v>
      </c>
      <c r="O203" s="8">
        <v>162</v>
      </c>
      <c r="P203" s="10">
        <v>0.34100000000000003</v>
      </c>
      <c r="Q203" s="10" t="s">
        <v>51</v>
      </c>
      <c r="R203" s="8" t="s">
        <v>51</v>
      </c>
      <c r="S203" s="8" t="s">
        <v>8</v>
      </c>
      <c r="V203" s="9"/>
      <c r="Z203" s="9"/>
      <c r="AC203" s="11" t="s">
        <v>85</v>
      </c>
      <c r="AD203" s="11"/>
      <c r="AE203" s="11" t="s">
        <v>1848</v>
      </c>
      <c r="AF203" s="11"/>
      <c r="AG203" s="11"/>
    </row>
    <row r="204" spans="4:33" ht="24.75" customHeight="1">
      <c r="D204" s="8">
        <v>192</v>
      </c>
      <c r="E204" s="8" t="s">
        <v>41</v>
      </c>
      <c r="F204" s="11">
        <v>1001766</v>
      </c>
      <c r="G204" s="11">
        <v>1</v>
      </c>
      <c r="H204" s="8" t="s">
        <v>222</v>
      </c>
      <c r="I204" s="8">
        <v>1129</v>
      </c>
      <c r="J204" s="8" t="s">
        <v>1644</v>
      </c>
      <c r="K204" s="127">
        <v>45957</v>
      </c>
      <c r="L204" s="9" t="s">
        <v>1478</v>
      </c>
      <c r="M204" s="9">
        <v>45957</v>
      </c>
      <c r="N204" s="62" t="s">
        <v>1478</v>
      </c>
      <c r="O204" s="8">
        <v>163</v>
      </c>
      <c r="P204" s="10">
        <v>0.58599999999999997</v>
      </c>
      <c r="Q204" s="10" t="s">
        <v>51</v>
      </c>
      <c r="R204" s="8" t="s">
        <v>51</v>
      </c>
      <c r="S204" s="8" t="s">
        <v>8</v>
      </c>
      <c r="V204" s="9"/>
      <c r="Z204" s="9"/>
      <c r="AC204" s="11" t="s">
        <v>85</v>
      </c>
      <c r="AD204" s="11"/>
      <c r="AE204" s="11" t="s">
        <v>1848</v>
      </c>
      <c r="AF204" s="11"/>
      <c r="AG204" s="11"/>
    </row>
    <row r="205" spans="4:33" ht="24.75" customHeight="1">
      <c r="D205" s="8">
        <v>193</v>
      </c>
      <c r="E205" s="8" t="s">
        <v>41</v>
      </c>
      <c r="F205" s="11">
        <v>1001767</v>
      </c>
      <c r="G205" s="11">
        <v>1</v>
      </c>
      <c r="H205" s="8" t="s">
        <v>222</v>
      </c>
      <c r="I205" s="8">
        <v>1129</v>
      </c>
      <c r="J205" s="8" t="s">
        <v>1644</v>
      </c>
      <c r="K205" s="127">
        <v>45957</v>
      </c>
      <c r="L205" s="9" t="s">
        <v>1478</v>
      </c>
      <c r="M205" s="9">
        <v>45957</v>
      </c>
      <c r="N205" s="62" t="s">
        <v>1478</v>
      </c>
      <c r="O205" s="8">
        <v>164</v>
      </c>
      <c r="P205" s="10">
        <v>0.36199999999999999</v>
      </c>
      <c r="Q205" s="10" t="s">
        <v>51</v>
      </c>
      <c r="R205" s="8" t="s">
        <v>51</v>
      </c>
      <c r="S205" s="8" t="s">
        <v>8</v>
      </c>
      <c r="V205" s="9"/>
      <c r="Z205" s="9"/>
      <c r="AC205" s="11" t="s">
        <v>85</v>
      </c>
      <c r="AD205" s="11"/>
      <c r="AE205" s="11" t="s">
        <v>1848</v>
      </c>
      <c r="AF205" s="11"/>
      <c r="AG205" s="11"/>
    </row>
    <row r="206" spans="4:33" ht="24.75" customHeight="1">
      <c r="D206" s="8">
        <v>194</v>
      </c>
      <c r="E206" s="8" t="s">
        <v>41</v>
      </c>
      <c r="F206" s="11">
        <v>1001780</v>
      </c>
      <c r="G206" s="11">
        <v>1</v>
      </c>
      <c r="H206" s="8" t="s">
        <v>222</v>
      </c>
      <c r="I206" s="8">
        <v>1129</v>
      </c>
      <c r="J206" s="8" t="s">
        <v>1644</v>
      </c>
      <c r="K206" s="127">
        <v>45958</v>
      </c>
      <c r="L206" s="9" t="s">
        <v>1478</v>
      </c>
      <c r="M206" s="9">
        <v>45958</v>
      </c>
      <c r="N206" s="62" t="s">
        <v>1478</v>
      </c>
      <c r="O206" s="8">
        <v>162</v>
      </c>
      <c r="P206" s="10">
        <v>0.49</v>
      </c>
      <c r="Q206" s="10" t="s">
        <v>51</v>
      </c>
      <c r="R206" s="8" t="s">
        <v>51</v>
      </c>
      <c r="S206" s="8" t="s">
        <v>8</v>
      </c>
      <c r="V206" s="9"/>
      <c r="Z206" s="9"/>
      <c r="AC206" s="11" t="s">
        <v>85</v>
      </c>
      <c r="AD206" s="11"/>
      <c r="AE206" s="11" t="s">
        <v>1848</v>
      </c>
      <c r="AF206" s="11"/>
      <c r="AG206" s="11"/>
    </row>
    <row r="207" spans="4:33" ht="24.75" customHeight="1">
      <c r="D207" s="8">
        <v>195</v>
      </c>
      <c r="E207" s="8" t="s">
        <v>41</v>
      </c>
      <c r="F207" s="11">
        <v>1001781</v>
      </c>
      <c r="G207" s="11">
        <v>1</v>
      </c>
      <c r="H207" s="8" t="s">
        <v>222</v>
      </c>
      <c r="I207" s="8">
        <v>1129</v>
      </c>
      <c r="J207" s="8" t="s">
        <v>1644</v>
      </c>
      <c r="K207" s="127">
        <v>45958</v>
      </c>
      <c r="L207" s="9" t="s">
        <v>1478</v>
      </c>
      <c r="M207" s="9">
        <v>45958</v>
      </c>
      <c r="N207" s="62" t="s">
        <v>1478</v>
      </c>
      <c r="O207" s="8">
        <v>163</v>
      </c>
      <c r="P207" s="10">
        <v>0.62</v>
      </c>
      <c r="Q207" s="10" t="s">
        <v>51</v>
      </c>
      <c r="R207" s="8" t="s">
        <v>51</v>
      </c>
      <c r="S207" s="8" t="s">
        <v>8</v>
      </c>
      <c r="V207" s="9"/>
      <c r="Z207" s="9"/>
      <c r="AC207" s="11" t="s">
        <v>85</v>
      </c>
      <c r="AD207" s="11"/>
      <c r="AE207" s="11" t="s">
        <v>1848</v>
      </c>
      <c r="AF207" s="11"/>
      <c r="AG207" s="11" t="s">
        <v>1691</v>
      </c>
    </row>
    <row r="208" spans="4:33" ht="24.75" customHeight="1">
      <c r="D208" s="8">
        <v>196</v>
      </c>
      <c r="E208" s="8" t="s">
        <v>41</v>
      </c>
      <c r="F208" s="11">
        <v>1001782</v>
      </c>
      <c r="G208" s="11">
        <v>1</v>
      </c>
      <c r="H208" s="8" t="s">
        <v>222</v>
      </c>
      <c r="I208" s="8">
        <v>1129</v>
      </c>
      <c r="J208" s="8" t="s">
        <v>1644</v>
      </c>
      <c r="K208" s="127">
        <v>45958</v>
      </c>
      <c r="L208" s="9" t="s">
        <v>1478</v>
      </c>
      <c r="M208" s="9">
        <v>45958</v>
      </c>
      <c r="N208" s="62" t="s">
        <v>1478</v>
      </c>
      <c r="O208" s="8">
        <v>163</v>
      </c>
      <c r="P208" s="10">
        <v>0.46200000000000002</v>
      </c>
      <c r="Q208" s="10" t="s">
        <v>51</v>
      </c>
      <c r="R208" s="8" t="s">
        <v>51</v>
      </c>
      <c r="S208" s="8" t="s">
        <v>8</v>
      </c>
      <c r="V208" s="9"/>
      <c r="Z208" s="9"/>
      <c r="AC208" s="11" t="s">
        <v>85</v>
      </c>
      <c r="AD208" s="11"/>
      <c r="AE208" s="11" t="s">
        <v>1848</v>
      </c>
      <c r="AF208" s="11"/>
      <c r="AG208" s="11"/>
    </row>
    <row r="209" spans="4:33" ht="24.75" customHeight="1">
      <c r="D209" s="8">
        <v>197</v>
      </c>
      <c r="E209" s="8" t="s">
        <v>41</v>
      </c>
      <c r="F209" s="11">
        <v>1001795</v>
      </c>
      <c r="G209" s="11">
        <v>1</v>
      </c>
      <c r="H209" s="8" t="s">
        <v>222</v>
      </c>
      <c r="I209" s="8">
        <v>1129</v>
      </c>
      <c r="J209" s="8" t="s">
        <v>1644</v>
      </c>
      <c r="K209" s="127">
        <v>45959</v>
      </c>
      <c r="L209" s="9" t="s">
        <v>1478</v>
      </c>
      <c r="M209" s="9">
        <v>45959</v>
      </c>
      <c r="N209" s="62" t="s">
        <v>1478</v>
      </c>
      <c r="O209" s="8">
        <v>162</v>
      </c>
      <c r="P209" s="10">
        <v>1.147</v>
      </c>
      <c r="Q209" s="10" t="s">
        <v>51</v>
      </c>
      <c r="R209" s="8" t="s">
        <v>51</v>
      </c>
      <c r="S209" s="8" t="s">
        <v>8</v>
      </c>
      <c r="V209" s="9"/>
      <c r="Z209" s="9"/>
      <c r="AC209" s="11" t="s">
        <v>85</v>
      </c>
      <c r="AD209" s="11"/>
      <c r="AE209" s="11" t="s">
        <v>1848</v>
      </c>
      <c r="AF209" s="11"/>
      <c r="AG209" s="11"/>
    </row>
    <row r="210" spans="4:33" ht="24.75" customHeight="1">
      <c r="D210" s="8">
        <v>198</v>
      </c>
      <c r="E210" s="8" t="s">
        <v>41</v>
      </c>
      <c r="F210" s="11">
        <v>1001796</v>
      </c>
      <c r="G210" s="11">
        <v>1</v>
      </c>
      <c r="H210" s="8" t="s">
        <v>222</v>
      </c>
      <c r="I210" s="8">
        <v>1129</v>
      </c>
      <c r="J210" s="8" t="s">
        <v>1644</v>
      </c>
      <c r="K210" s="127">
        <v>45959</v>
      </c>
      <c r="L210" s="9" t="s">
        <v>1478</v>
      </c>
      <c r="M210" s="9">
        <v>45959</v>
      </c>
      <c r="N210" s="62" t="s">
        <v>1478</v>
      </c>
      <c r="O210" s="8">
        <v>164</v>
      </c>
      <c r="P210" s="10">
        <v>1.0720000000000001</v>
      </c>
      <c r="Q210" s="10" t="s">
        <v>51</v>
      </c>
      <c r="R210" s="8" t="s">
        <v>51</v>
      </c>
      <c r="S210" s="8" t="s">
        <v>8</v>
      </c>
      <c r="V210" s="9"/>
      <c r="Z210" s="9"/>
      <c r="AC210" s="11" t="s">
        <v>85</v>
      </c>
      <c r="AD210" s="11"/>
      <c r="AE210" s="11" t="s">
        <v>1848</v>
      </c>
      <c r="AF210" s="11"/>
      <c r="AG210" s="11"/>
    </row>
    <row r="211" spans="4:33" ht="24.75" customHeight="1">
      <c r="D211" s="8">
        <v>199</v>
      </c>
      <c r="E211" s="8" t="s">
        <v>41</v>
      </c>
      <c r="F211" s="11">
        <v>1001797</v>
      </c>
      <c r="G211" s="11">
        <v>1</v>
      </c>
      <c r="H211" s="8" t="s">
        <v>222</v>
      </c>
      <c r="I211" s="8">
        <v>1129</v>
      </c>
      <c r="J211" s="8" t="s">
        <v>1644</v>
      </c>
      <c r="K211" s="127">
        <v>45959</v>
      </c>
      <c r="L211" s="9" t="s">
        <v>1478</v>
      </c>
      <c r="M211" s="9">
        <v>45959</v>
      </c>
      <c r="N211" s="62" t="s">
        <v>1478</v>
      </c>
      <c r="O211" s="8">
        <v>164</v>
      </c>
      <c r="P211" s="10">
        <v>0.89200000000000002</v>
      </c>
      <c r="Q211" s="10" t="s">
        <v>51</v>
      </c>
      <c r="R211" s="8" t="s">
        <v>51</v>
      </c>
      <c r="S211" s="8" t="s">
        <v>8</v>
      </c>
      <c r="V211" s="9"/>
      <c r="Z211" s="9"/>
      <c r="AC211" s="11" t="s">
        <v>85</v>
      </c>
      <c r="AD211" s="11"/>
      <c r="AE211" s="11" t="s">
        <v>1848</v>
      </c>
      <c r="AF211" s="11"/>
      <c r="AG211" s="11"/>
    </row>
    <row r="212" spans="4:33" ht="24.75" customHeight="1">
      <c r="D212" s="8">
        <v>200</v>
      </c>
      <c r="E212" s="8" t="s">
        <v>41</v>
      </c>
      <c r="F212" s="11">
        <v>1001810</v>
      </c>
      <c r="G212" s="11">
        <v>1</v>
      </c>
      <c r="H212" s="8" t="s">
        <v>222</v>
      </c>
      <c r="I212" s="8">
        <v>1129</v>
      </c>
      <c r="J212" s="8" t="s">
        <v>1644</v>
      </c>
      <c r="K212" s="127">
        <v>45960</v>
      </c>
      <c r="L212" s="9" t="s">
        <v>1478</v>
      </c>
      <c r="M212" s="9">
        <v>45960</v>
      </c>
      <c r="N212" s="62" t="s">
        <v>1478</v>
      </c>
      <c r="O212" s="8">
        <v>163</v>
      </c>
      <c r="P212" s="10">
        <v>0.218</v>
      </c>
      <c r="Q212" s="10" t="s">
        <v>51</v>
      </c>
      <c r="R212" s="8" t="s">
        <v>51</v>
      </c>
      <c r="S212" s="8" t="s">
        <v>8</v>
      </c>
      <c r="V212" s="9"/>
      <c r="Z212" s="9"/>
      <c r="AC212" s="11" t="s">
        <v>85</v>
      </c>
      <c r="AD212" s="11"/>
      <c r="AE212" s="11" t="s">
        <v>1848</v>
      </c>
      <c r="AF212" s="11"/>
      <c r="AG212" s="11"/>
    </row>
    <row r="213" spans="4:33" ht="24.75" customHeight="1">
      <c r="D213" s="8">
        <v>201</v>
      </c>
      <c r="E213" s="8" t="s">
        <v>41</v>
      </c>
      <c r="F213" s="11">
        <v>1001823</v>
      </c>
      <c r="G213" s="11">
        <v>1</v>
      </c>
      <c r="H213" s="8" t="s">
        <v>222</v>
      </c>
      <c r="I213" s="8">
        <v>1134</v>
      </c>
      <c r="J213" s="8" t="s">
        <v>1649</v>
      </c>
      <c r="K213" s="127">
        <v>45961</v>
      </c>
      <c r="L213" s="9" t="s">
        <v>1478</v>
      </c>
      <c r="M213" s="9">
        <v>45961</v>
      </c>
      <c r="N213" s="62" t="s">
        <v>1478</v>
      </c>
      <c r="O213" s="8">
        <v>161</v>
      </c>
      <c r="P213" s="10">
        <v>0.871</v>
      </c>
      <c r="Q213" s="10" t="s">
        <v>51</v>
      </c>
      <c r="R213" s="8" t="s">
        <v>51</v>
      </c>
      <c r="S213" s="8" t="s">
        <v>8</v>
      </c>
      <c r="V213" s="9"/>
      <c r="Z213" s="9"/>
      <c r="AC213" s="11" t="s">
        <v>85</v>
      </c>
      <c r="AD213" s="11"/>
      <c r="AE213" s="11" t="s">
        <v>1848</v>
      </c>
      <c r="AF213" s="11"/>
      <c r="AG213" s="11"/>
    </row>
    <row r="214" spans="4:33" ht="23.25" customHeight="1">
      <c r="D214" s="8">
        <v>202</v>
      </c>
      <c r="E214" s="8" t="s">
        <v>41</v>
      </c>
      <c r="F214" s="11">
        <v>1001824</v>
      </c>
      <c r="G214" s="11">
        <v>1</v>
      </c>
      <c r="H214" s="8" t="s">
        <v>222</v>
      </c>
      <c r="I214" s="8">
        <v>1134</v>
      </c>
      <c r="J214" s="8" t="s">
        <v>1649</v>
      </c>
      <c r="K214" s="127">
        <v>45961</v>
      </c>
      <c r="L214" s="9" t="s">
        <v>1478</v>
      </c>
      <c r="M214" s="9">
        <v>45961</v>
      </c>
      <c r="N214" s="62" t="s">
        <v>1478</v>
      </c>
      <c r="O214" s="8">
        <v>162</v>
      </c>
      <c r="P214" s="10">
        <v>0.82599999999999996</v>
      </c>
      <c r="Q214" s="10" t="s">
        <v>50</v>
      </c>
      <c r="R214" s="8" t="s">
        <v>51</v>
      </c>
      <c r="S214" s="8" t="s">
        <v>7</v>
      </c>
      <c r="V214" s="9"/>
      <c r="Z214" s="9"/>
      <c r="AC214" s="11" t="s">
        <v>85</v>
      </c>
      <c r="AD214" s="11"/>
      <c r="AE214" s="11" t="s">
        <v>1848</v>
      </c>
      <c r="AF214" s="11"/>
      <c r="AG214" s="11" t="s">
        <v>1673</v>
      </c>
    </row>
    <row r="215" spans="4:33" ht="23.25" customHeight="1">
      <c r="D215" s="8">
        <v>203</v>
      </c>
      <c r="E215" s="8" t="s">
        <v>41</v>
      </c>
      <c r="F215" s="11">
        <v>1001825</v>
      </c>
      <c r="G215" s="11">
        <v>1</v>
      </c>
      <c r="H215" s="8" t="s">
        <v>222</v>
      </c>
      <c r="I215" s="8">
        <v>1134</v>
      </c>
      <c r="J215" s="8" t="s">
        <v>1649</v>
      </c>
      <c r="K215" s="127">
        <v>45961</v>
      </c>
      <c r="L215" s="9" t="s">
        <v>1478</v>
      </c>
      <c r="M215" s="9">
        <v>45961</v>
      </c>
      <c r="N215" s="62" t="s">
        <v>1478</v>
      </c>
      <c r="O215" s="8">
        <v>162</v>
      </c>
      <c r="P215" s="10">
        <v>0.68</v>
      </c>
      <c r="Q215" s="10" t="s">
        <v>51</v>
      </c>
      <c r="R215" s="8" t="s">
        <v>51</v>
      </c>
      <c r="S215" s="8" t="s">
        <v>8</v>
      </c>
      <c r="V215" s="9"/>
      <c r="Z215" s="9"/>
      <c r="AC215" s="11" t="s">
        <v>85</v>
      </c>
      <c r="AD215" s="11"/>
      <c r="AE215" s="11" t="s">
        <v>1848</v>
      </c>
      <c r="AF215" s="11"/>
      <c r="AG215" s="11"/>
    </row>
    <row r="216" spans="4:33" ht="22.5" customHeight="1">
      <c r="D216" s="8">
        <v>204</v>
      </c>
      <c r="E216" s="8" t="s">
        <v>40</v>
      </c>
      <c r="F216" s="11">
        <v>1001830</v>
      </c>
      <c r="G216" s="11">
        <v>1</v>
      </c>
      <c r="H216" s="8" t="s">
        <v>222</v>
      </c>
      <c r="I216" s="8">
        <v>1134</v>
      </c>
      <c r="J216" s="8" t="s">
        <v>1649</v>
      </c>
      <c r="K216" s="127">
        <v>45964</v>
      </c>
      <c r="L216" s="9" t="s">
        <v>334</v>
      </c>
      <c r="M216" s="9">
        <v>45964</v>
      </c>
      <c r="N216" s="62" t="s">
        <v>334</v>
      </c>
      <c r="O216" s="8">
        <v>922</v>
      </c>
      <c r="P216" s="10">
        <v>0.36699999999999999</v>
      </c>
      <c r="Q216" s="10" t="s">
        <v>51</v>
      </c>
      <c r="R216" s="8" t="s">
        <v>51</v>
      </c>
      <c r="S216" s="8" t="s">
        <v>8</v>
      </c>
      <c r="V216" s="9"/>
      <c r="Z216" s="9"/>
      <c r="AC216" s="11" t="s">
        <v>85</v>
      </c>
      <c r="AD216" s="11"/>
      <c r="AE216" s="11"/>
      <c r="AF216" s="11"/>
      <c r="AG216" s="11"/>
    </row>
    <row r="217" spans="4:33" ht="22.5" customHeight="1">
      <c r="D217" s="8">
        <v>205</v>
      </c>
      <c r="E217" s="8" t="s">
        <v>40</v>
      </c>
      <c r="F217" s="11">
        <v>1001834</v>
      </c>
      <c r="G217" s="11">
        <v>1</v>
      </c>
      <c r="H217" s="8" t="s">
        <v>222</v>
      </c>
      <c r="I217" s="8">
        <v>1134</v>
      </c>
      <c r="J217" s="8" t="s">
        <v>1649</v>
      </c>
      <c r="K217" s="127">
        <v>45966</v>
      </c>
      <c r="L217" s="9" t="s">
        <v>1478</v>
      </c>
      <c r="M217" s="9">
        <v>45966</v>
      </c>
      <c r="N217" s="62" t="s">
        <v>1478</v>
      </c>
      <c r="O217" s="8">
        <v>923</v>
      </c>
      <c r="P217" s="10">
        <v>0.373</v>
      </c>
      <c r="Q217" s="10" t="s">
        <v>51</v>
      </c>
      <c r="R217" s="8" t="s">
        <v>51</v>
      </c>
      <c r="S217" s="8" t="s">
        <v>8</v>
      </c>
      <c r="V217" s="9"/>
      <c r="Z217" s="9"/>
      <c r="AC217" s="11" t="s">
        <v>85</v>
      </c>
      <c r="AD217" s="11"/>
      <c r="AE217" s="11"/>
      <c r="AF217" s="11"/>
      <c r="AG217" s="11"/>
    </row>
    <row r="218" spans="4:33" ht="22.5" customHeight="1">
      <c r="D218" s="8">
        <v>206</v>
      </c>
      <c r="E218" s="8" t="s">
        <v>40</v>
      </c>
      <c r="F218" s="11">
        <v>1001840</v>
      </c>
      <c r="G218" s="11">
        <v>1</v>
      </c>
      <c r="H218" s="8" t="s">
        <v>222</v>
      </c>
      <c r="I218" s="8">
        <v>1134</v>
      </c>
      <c r="J218" s="8" t="s">
        <v>1649</v>
      </c>
      <c r="K218" s="127">
        <v>45968</v>
      </c>
      <c r="L218" s="9" t="s">
        <v>1478</v>
      </c>
      <c r="M218" s="9">
        <v>45968</v>
      </c>
      <c r="N218" s="62" t="s">
        <v>1478</v>
      </c>
      <c r="O218" s="8">
        <v>925</v>
      </c>
      <c r="P218" s="10">
        <v>0.36399999999999999</v>
      </c>
      <c r="Q218" s="10" t="s">
        <v>51</v>
      </c>
      <c r="R218" s="8" t="s">
        <v>51</v>
      </c>
      <c r="S218" s="8" t="s">
        <v>8</v>
      </c>
      <c r="V218" s="9"/>
      <c r="Z218" s="9"/>
      <c r="AC218" s="11" t="s">
        <v>85</v>
      </c>
      <c r="AD218" s="11"/>
      <c r="AE218" s="11"/>
      <c r="AF218" s="11"/>
      <c r="AG218" s="11"/>
    </row>
    <row r="219" spans="4:33" ht="23.25" customHeight="1">
      <c r="D219" s="8">
        <v>207</v>
      </c>
      <c r="E219" s="8" t="s">
        <v>40</v>
      </c>
      <c r="F219" s="11">
        <v>1001845</v>
      </c>
      <c r="G219" s="11">
        <v>1</v>
      </c>
      <c r="H219" s="8" t="s">
        <v>222</v>
      </c>
      <c r="I219" s="8">
        <v>1134</v>
      </c>
      <c r="J219" s="8" t="s">
        <v>1649</v>
      </c>
      <c r="K219" s="127">
        <v>45971</v>
      </c>
      <c r="L219" s="9" t="s">
        <v>1478</v>
      </c>
      <c r="M219" s="9">
        <v>45971</v>
      </c>
      <c r="N219" s="62" t="s">
        <v>1478</v>
      </c>
      <c r="O219" s="8">
        <v>928</v>
      </c>
      <c r="P219" s="10">
        <v>0.377</v>
      </c>
      <c r="Q219" s="10" t="s">
        <v>51</v>
      </c>
      <c r="R219" s="8" t="s">
        <v>51</v>
      </c>
      <c r="S219" s="8" t="s">
        <v>8</v>
      </c>
      <c r="V219" s="9"/>
      <c r="Z219" s="9"/>
      <c r="AC219" s="11" t="s">
        <v>85</v>
      </c>
      <c r="AD219" s="11"/>
      <c r="AE219" s="11"/>
      <c r="AF219" s="11"/>
      <c r="AG219" s="11"/>
    </row>
    <row r="220" spans="4:33" ht="23.25" customHeight="1">
      <c r="D220" s="8">
        <v>208</v>
      </c>
      <c r="E220" s="8" t="s">
        <v>40</v>
      </c>
      <c r="F220" s="11">
        <v>1001850</v>
      </c>
      <c r="G220" s="11">
        <v>1</v>
      </c>
      <c r="H220" s="8" t="s">
        <v>222</v>
      </c>
      <c r="I220" s="8">
        <v>1134</v>
      </c>
      <c r="J220" s="8" t="s">
        <v>1649</v>
      </c>
      <c r="K220" s="127">
        <v>45973</v>
      </c>
      <c r="L220" s="9" t="s">
        <v>1478</v>
      </c>
      <c r="M220" s="9">
        <v>45973</v>
      </c>
      <c r="N220" s="62" t="s">
        <v>1478</v>
      </c>
      <c r="O220" s="8">
        <v>932</v>
      </c>
      <c r="P220" s="10">
        <v>0.72099999999999997</v>
      </c>
      <c r="Q220" s="10" t="s">
        <v>51</v>
      </c>
      <c r="R220" s="8" t="s">
        <v>51</v>
      </c>
      <c r="S220" s="8" t="s">
        <v>8</v>
      </c>
      <c r="V220" s="9"/>
      <c r="Z220" s="9"/>
      <c r="AC220" s="11" t="s">
        <v>85</v>
      </c>
      <c r="AD220" s="11"/>
      <c r="AE220" s="11"/>
      <c r="AF220" s="11"/>
      <c r="AG220" s="11"/>
    </row>
    <row r="221" spans="4:33" ht="23.25" customHeight="1">
      <c r="D221" s="8">
        <v>209</v>
      </c>
      <c r="E221" s="8" t="s">
        <v>40</v>
      </c>
      <c r="F221" s="11">
        <v>1001855</v>
      </c>
      <c r="G221" s="11">
        <v>1</v>
      </c>
      <c r="H221" s="8" t="s">
        <v>222</v>
      </c>
      <c r="I221" s="8">
        <v>1134</v>
      </c>
      <c r="J221" s="8" t="s">
        <v>1649</v>
      </c>
      <c r="K221" s="127">
        <v>45975</v>
      </c>
      <c r="L221" s="9" t="s">
        <v>1478</v>
      </c>
      <c r="M221" s="9">
        <v>45975</v>
      </c>
      <c r="N221" s="62" t="s">
        <v>1478</v>
      </c>
      <c r="O221" s="8">
        <v>932</v>
      </c>
      <c r="P221" s="10">
        <v>0.91500000000000004</v>
      </c>
      <c r="Q221" s="10" t="s">
        <v>51</v>
      </c>
      <c r="R221" s="8" t="s">
        <v>51</v>
      </c>
      <c r="S221" s="8" t="s">
        <v>8</v>
      </c>
      <c r="V221" s="9"/>
      <c r="Z221" s="9"/>
      <c r="AC221" s="11" t="s">
        <v>85</v>
      </c>
      <c r="AD221" s="11"/>
      <c r="AE221" s="11"/>
      <c r="AF221" s="11"/>
      <c r="AG221" s="11"/>
    </row>
    <row r="222" spans="4:33" ht="23.25" customHeight="1">
      <c r="D222" s="8">
        <v>210</v>
      </c>
      <c r="E222" s="8" t="s">
        <v>40</v>
      </c>
      <c r="F222" s="11">
        <v>1001861</v>
      </c>
      <c r="G222" s="11">
        <v>1</v>
      </c>
      <c r="H222" s="8" t="s">
        <v>222</v>
      </c>
      <c r="I222" s="8">
        <v>1134</v>
      </c>
      <c r="J222" s="8" t="s">
        <v>1649</v>
      </c>
      <c r="K222" s="127">
        <v>45977</v>
      </c>
      <c r="L222" s="9" t="s">
        <v>1478</v>
      </c>
      <c r="M222" s="9">
        <v>45977</v>
      </c>
      <c r="N222" s="62" t="s">
        <v>1478</v>
      </c>
      <c r="O222" s="8">
        <v>933</v>
      </c>
      <c r="P222" s="10">
        <v>0.48199999999999998</v>
      </c>
      <c r="Q222" s="10" t="s">
        <v>51</v>
      </c>
      <c r="R222" s="8" t="s">
        <v>51</v>
      </c>
      <c r="S222" s="8" t="s">
        <v>8</v>
      </c>
      <c r="V222" s="9"/>
      <c r="Z222" s="9"/>
      <c r="AC222" s="11" t="s">
        <v>85</v>
      </c>
      <c r="AD222" s="11"/>
      <c r="AE222" s="11"/>
      <c r="AF222" s="11"/>
      <c r="AG222" s="11"/>
    </row>
    <row r="223" spans="4:33" ht="23.25" customHeight="1">
      <c r="D223" s="8">
        <v>211</v>
      </c>
      <c r="E223" s="8" t="s">
        <v>30</v>
      </c>
      <c r="F223" s="11">
        <v>1001866</v>
      </c>
      <c r="G223" s="11">
        <v>1</v>
      </c>
      <c r="H223" s="8" t="s">
        <v>222</v>
      </c>
      <c r="I223" s="8">
        <v>1134</v>
      </c>
      <c r="J223" s="8" t="s">
        <v>1649</v>
      </c>
      <c r="K223" s="127">
        <v>45978</v>
      </c>
      <c r="L223" s="9" t="s">
        <v>1478</v>
      </c>
      <c r="M223" s="9">
        <v>45978</v>
      </c>
      <c r="N223" s="62" t="s">
        <v>1478</v>
      </c>
      <c r="O223" s="8">
        <v>619</v>
      </c>
      <c r="P223" s="10">
        <v>1.0960000000000001</v>
      </c>
      <c r="Q223" s="10" t="s">
        <v>51</v>
      </c>
      <c r="R223" s="8" t="s">
        <v>51</v>
      </c>
      <c r="S223" s="8" t="s">
        <v>8</v>
      </c>
      <c r="V223" s="9"/>
      <c r="Z223" s="9"/>
      <c r="AC223" s="11" t="s">
        <v>85</v>
      </c>
      <c r="AD223" s="11"/>
      <c r="AE223" s="11"/>
      <c r="AF223" s="11"/>
      <c r="AG223" s="11"/>
    </row>
    <row r="224" spans="4:33" ht="23.25" customHeight="1">
      <c r="D224" s="8">
        <v>212</v>
      </c>
      <c r="E224" s="8" t="s">
        <v>30</v>
      </c>
      <c r="F224" s="11">
        <v>1001871</v>
      </c>
      <c r="G224" s="11">
        <v>1</v>
      </c>
      <c r="H224" s="8" t="s">
        <v>222</v>
      </c>
      <c r="I224" s="8">
        <v>1139</v>
      </c>
      <c r="J224" s="8" t="s">
        <v>1654</v>
      </c>
      <c r="K224" s="127">
        <v>45980</v>
      </c>
      <c r="L224" s="9" t="s">
        <v>1478</v>
      </c>
      <c r="M224" s="9">
        <v>45980</v>
      </c>
      <c r="N224" s="62" t="s">
        <v>1478</v>
      </c>
      <c r="O224" s="8">
        <v>611</v>
      </c>
      <c r="P224" s="10">
        <v>0.82899999999999996</v>
      </c>
      <c r="Q224" s="10" t="s">
        <v>51</v>
      </c>
      <c r="R224" s="8" t="s">
        <v>51</v>
      </c>
      <c r="S224" s="8" t="s">
        <v>8</v>
      </c>
      <c r="V224" s="9"/>
      <c r="Z224" s="9"/>
      <c r="AC224" s="11" t="s">
        <v>85</v>
      </c>
      <c r="AD224" s="11"/>
      <c r="AE224" s="11"/>
      <c r="AF224" s="11"/>
      <c r="AG224" s="11"/>
    </row>
    <row r="225" spans="4:33" ht="22.5" customHeight="1">
      <c r="D225" s="8">
        <v>213</v>
      </c>
      <c r="E225" s="8" t="s">
        <v>30</v>
      </c>
      <c r="F225" s="11">
        <v>1001876</v>
      </c>
      <c r="G225" s="11">
        <v>1</v>
      </c>
      <c r="H225" s="8" t="s">
        <v>222</v>
      </c>
      <c r="I225" s="8">
        <v>1139</v>
      </c>
      <c r="J225" s="8" t="s">
        <v>1654</v>
      </c>
      <c r="K225" s="127">
        <v>45981</v>
      </c>
      <c r="L225" s="9" t="s">
        <v>1478</v>
      </c>
      <c r="M225" s="9">
        <v>45981</v>
      </c>
      <c r="N225" s="62" t="s">
        <v>1478</v>
      </c>
      <c r="O225" s="8">
        <v>612</v>
      </c>
      <c r="P225" s="10">
        <v>0.78</v>
      </c>
      <c r="Q225" s="10" t="s">
        <v>51</v>
      </c>
      <c r="R225" s="8" t="s">
        <v>51</v>
      </c>
      <c r="S225" s="8" t="s">
        <v>8</v>
      </c>
      <c r="V225" s="9"/>
      <c r="Z225" s="9"/>
      <c r="AC225" s="11" t="s">
        <v>85</v>
      </c>
      <c r="AD225" s="11"/>
      <c r="AE225" s="11"/>
      <c r="AF225" s="11"/>
      <c r="AG225" s="11"/>
    </row>
    <row r="226" spans="4:33" ht="22.5" customHeight="1">
      <c r="D226" s="8">
        <v>214</v>
      </c>
      <c r="E226" s="8" t="s">
        <v>30</v>
      </c>
      <c r="F226" s="11">
        <v>1001880</v>
      </c>
      <c r="G226" s="11">
        <v>1</v>
      </c>
      <c r="H226" s="8" t="s">
        <v>222</v>
      </c>
      <c r="I226" s="8">
        <v>1139</v>
      </c>
      <c r="J226" s="8" t="s">
        <v>1654</v>
      </c>
      <c r="K226" s="127">
        <v>45982</v>
      </c>
      <c r="L226" s="9" t="s">
        <v>1478</v>
      </c>
      <c r="M226" s="9">
        <v>45982</v>
      </c>
      <c r="N226" s="62" t="s">
        <v>1478</v>
      </c>
      <c r="O226" s="8">
        <v>611</v>
      </c>
      <c r="P226" s="10">
        <v>1.1839999999999999</v>
      </c>
      <c r="Q226" s="10" t="s">
        <v>51</v>
      </c>
      <c r="R226" s="8" t="s">
        <v>51</v>
      </c>
      <c r="S226" s="8" t="s">
        <v>8</v>
      </c>
      <c r="V226" s="9"/>
      <c r="Z226" s="9"/>
      <c r="AC226" s="11" t="s">
        <v>85</v>
      </c>
      <c r="AD226" s="11"/>
      <c r="AE226" s="11"/>
      <c r="AF226" s="11"/>
      <c r="AG226" s="11"/>
    </row>
    <row r="227" spans="4:33" ht="22.5" customHeight="1">
      <c r="D227" s="8">
        <v>215</v>
      </c>
      <c r="E227" s="8" t="s">
        <v>40</v>
      </c>
      <c r="F227" s="11">
        <v>1001885</v>
      </c>
      <c r="G227" s="11">
        <v>1</v>
      </c>
      <c r="H227" s="8" t="s">
        <v>222</v>
      </c>
      <c r="I227" s="8">
        <v>1139</v>
      </c>
      <c r="J227" s="8" t="s">
        <v>1654</v>
      </c>
      <c r="K227" s="127">
        <v>45985</v>
      </c>
      <c r="L227" s="9" t="s">
        <v>1478</v>
      </c>
      <c r="M227" s="9">
        <v>45985</v>
      </c>
      <c r="N227" s="62" t="s">
        <v>1478</v>
      </c>
      <c r="O227" s="8">
        <v>922</v>
      </c>
      <c r="P227" s="10">
        <v>0.378</v>
      </c>
      <c r="Q227" s="10" t="s">
        <v>51</v>
      </c>
      <c r="R227" s="8" t="s">
        <v>51</v>
      </c>
      <c r="S227" s="8" t="s">
        <v>8</v>
      </c>
      <c r="V227" s="9"/>
      <c r="Z227" s="9"/>
      <c r="AC227" s="11" t="s">
        <v>85</v>
      </c>
      <c r="AD227" s="11"/>
      <c r="AE227" s="11"/>
      <c r="AF227" s="11"/>
      <c r="AG227" s="11"/>
    </row>
    <row r="228" spans="4:33" ht="22.5" customHeight="1">
      <c r="D228" s="8">
        <v>216</v>
      </c>
      <c r="E228" s="8" t="s">
        <v>40</v>
      </c>
      <c r="F228" s="11">
        <v>1001890</v>
      </c>
      <c r="G228" s="11">
        <v>1</v>
      </c>
      <c r="H228" s="8" t="s">
        <v>222</v>
      </c>
      <c r="I228" s="8">
        <v>1139</v>
      </c>
      <c r="J228" s="8" t="s">
        <v>1654</v>
      </c>
      <c r="K228" s="127">
        <v>45987</v>
      </c>
      <c r="L228" s="9" t="s">
        <v>1478</v>
      </c>
      <c r="M228" s="9">
        <v>45987</v>
      </c>
      <c r="N228" s="62" t="s">
        <v>1478</v>
      </c>
      <c r="O228" s="8">
        <v>918</v>
      </c>
      <c r="P228" s="10">
        <v>0.38200000000000001</v>
      </c>
      <c r="Q228" s="10" t="s">
        <v>51</v>
      </c>
      <c r="R228" s="8" t="s">
        <v>51</v>
      </c>
      <c r="S228" s="8" t="s">
        <v>8</v>
      </c>
      <c r="V228" s="9"/>
      <c r="Z228" s="9"/>
      <c r="AC228" s="11" t="s">
        <v>85</v>
      </c>
      <c r="AD228" s="11"/>
      <c r="AE228" s="11"/>
      <c r="AF228" s="11"/>
      <c r="AG228" s="11"/>
    </row>
    <row r="229" spans="4:33" ht="22.5" customHeight="1">
      <c r="D229" s="8">
        <v>217</v>
      </c>
      <c r="E229" s="8" t="s">
        <v>30</v>
      </c>
      <c r="F229" s="11">
        <v>1001895</v>
      </c>
      <c r="G229" s="11">
        <v>1</v>
      </c>
      <c r="H229" s="8" t="s">
        <v>222</v>
      </c>
      <c r="I229" s="8">
        <v>1139</v>
      </c>
      <c r="J229" s="8" t="s">
        <v>1654</v>
      </c>
      <c r="K229" s="127">
        <v>45988</v>
      </c>
      <c r="L229" s="9" t="s">
        <v>1478</v>
      </c>
      <c r="M229" s="9">
        <v>45988</v>
      </c>
      <c r="N229" s="62" t="s">
        <v>1478</v>
      </c>
      <c r="O229" s="8">
        <v>611</v>
      </c>
      <c r="P229" s="10">
        <v>0.53700000000000003</v>
      </c>
      <c r="Q229" s="10" t="s">
        <v>51</v>
      </c>
      <c r="R229" s="8" t="s">
        <v>51</v>
      </c>
      <c r="S229" s="8" t="s">
        <v>8</v>
      </c>
      <c r="V229" s="9"/>
      <c r="Z229" s="9"/>
      <c r="AC229" s="11" t="s">
        <v>85</v>
      </c>
      <c r="AD229" s="11"/>
      <c r="AE229" s="11"/>
      <c r="AF229" s="11"/>
      <c r="AG229" s="11"/>
    </row>
    <row r="230" spans="4:33" ht="22.5" customHeight="1">
      <c r="D230" s="8">
        <v>218</v>
      </c>
      <c r="E230" s="8" t="s">
        <v>30</v>
      </c>
      <c r="F230" s="11">
        <v>1001900</v>
      </c>
      <c r="G230" s="11">
        <v>1</v>
      </c>
      <c r="H230" s="8" t="s">
        <v>222</v>
      </c>
      <c r="I230" s="8">
        <v>1139</v>
      </c>
      <c r="J230" s="8" t="s">
        <v>1654</v>
      </c>
      <c r="K230" s="127">
        <v>45989</v>
      </c>
      <c r="L230" s="9" t="s">
        <v>1478</v>
      </c>
      <c r="M230" s="9">
        <v>45989</v>
      </c>
      <c r="N230" s="62" t="s">
        <v>1478</v>
      </c>
      <c r="O230" s="8">
        <v>612</v>
      </c>
      <c r="P230" s="10">
        <v>1.6870000000000001</v>
      </c>
      <c r="Q230" s="10" t="s">
        <v>51</v>
      </c>
      <c r="R230" s="8" t="s">
        <v>51</v>
      </c>
      <c r="S230" s="8" t="s">
        <v>8</v>
      </c>
      <c r="V230" s="9"/>
      <c r="Z230" s="9"/>
      <c r="AC230" s="11" t="s">
        <v>85</v>
      </c>
      <c r="AD230" s="11"/>
      <c r="AE230" s="11"/>
      <c r="AF230" s="11"/>
      <c r="AG230" s="11"/>
    </row>
    <row r="231" spans="4:33" ht="22.5" customHeight="1">
      <c r="D231" s="8">
        <v>219</v>
      </c>
      <c r="E231" s="8" t="s">
        <v>40</v>
      </c>
      <c r="F231" s="11">
        <v>1001904</v>
      </c>
      <c r="G231" s="11">
        <v>1</v>
      </c>
      <c r="H231" s="8" t="s">
        <v>222</v>
      </c>
      <c r="I231" s="8">
        <v>1139</v>
      </c>
      <c r="J231" s="8" t="s">
        <v>1654</v>
      </c>
      <c r="K231" s="127">
        <v>45992</v>
      </c>
      <c r="L231" s="9" t="s">
        <v>1478</v>
      </c>
      <c r="M231" s="9">
        <v>45992</v>
      </c>
      <c r="N231" s="62" t="s">
        <v>1478</v>
      </c>
      <c r="O231" s="8">
        <v>925</v>
      </c>
      <c r="P231" s="10">
        <v>0.38100000000000001</v>
      </c>
      <c r="Q231" s="10" t="s">
        <v>51</v>
      </c>
      <c r="R231" s="8" t="s">
        <v>51</v>
      </c>
      <c r="S231" s="8" t="s">
        <v>8</v>
      </c>
      <c r="V231" s="9"/>
      <c r="Z231" s="9"/>
      <c r="AC231" s="11" t="s">
        <v>85</v>
      </c>
      <c r="AD231" s="11"/>
      <c r="AE231" s="11"/>
      <c r="AF231" s="11"/>
      <c r="AG231" s="11"/>
    </row>
    <row r="232" spans="4:33" ht="22.5" customHeight="1">
      <c r="D232" s="8">
        <v>220</v>
      </c>
      <c r="E232" s="8" t="s">
        <v>30</v>
      </c>
      <c r="F232" s="11">
        <v>1001910</v>
      </c>
      <c r="G232" s="11">
        <v>1</v>
      </c>
      <c r="H232" s="8" t="s">
        <v>222</v>
      </c>
      <c r="I232" s="8">
        <v>1139</v>
      </c>
      <c r="J232" s="8" t="s">
        <v>1654</v>
      </c>
      <c r="K232" s="127">
        <v>45993</v>
      </c>
      <c r="L232" s="9" t="s">
        <v>1478</v>
      </c>
      <c r="M232" s="9">
        <v>45993</v>
      </c>
      <c r="N232" s="62" t="s">
        <v>1478</v>
      </c>
      <c r="O232" s="8">
        <v>617</v>
      </c>
      <c r="P232" s="10">
        <v>1.526</v>
      </c>
      <c r="Q232" s="10" t="s">
        <v>51</v>
      </c>
      <c r="R232" s="8" t="s">
        <v>51</v>
      </c>
      <c r="S232" s="8" t="s">
        <v>8</v>
      </c>
      <c r="V232" s="9"/>
      <c r="Z232" s="9"/>
      <c r="AC232" s="11" t="s">
        <v>85</v>
      </c>
      <c r="AD232" s="11"/>
      <c r="AE232" s="11"/>
      <c r="AF232" s="11"/>
      <c r="AG232" s="11"/>
    </row>
    <row r="233" spans="4:33" ht="22.5" customHeight="1">
      <c r="D233" s="8">
        <v>221</v>
      </c>
      <c r="E233" s="8" t="s">
        <v>30</v>
      </c>
      <c r="F233" s="11">
        <v>1001915</v>
      </c>
      <c r="G233" s="11">
        <v>1</v>
      </c>
      <c r="H233" s="8" t="s">
        <v>222</v>
      </c>
      <c r="I233" s="8">
        <v>1139</v>
      </c>
      <c r="J233" s="8" t="s">
        <v>1654</v>
      </c>
      <c r="K233" s="127">
        <v>45994</v>
      </c>
      <c r="L233" s="9" t="s">
        <v>1478</v>
      </c>
      <c r="M233" s="9">
        <v>45994</v>
      </c>
      <c r="N233" s="62" t="s">
        <v>1478</v>
      </c>
      <c r="O233" s="8">
        <v>617</v>
      </c>
      <c r="P233" s="10">
        <v>0.49099999999999999</v>
      </c>
      <c r="Q233" s="10" t="s">
        <v>51</v>
      </c>
      <c r="R233" s="8" t="s">
        <v>51</v>
      </c>
      <c r="S233" s="8" t="s">
        <v>8</v>
      </c>
      <c r="V233" s="9"/>
      <c r="Z233" s="9"/>
      <c r="AC233" s="11" t="s">
        <v>85</v>
      </c>
      <c r="AD233" s="11"/>
      <c r="AE233" s="11"/>
      <c r="AF233" s="11"/>
      <c r="AG233" s="11"/>
    </row>
    <row r="234" spans="4:33" ht="22.5" customHeight="1"/>
    <row r="235" spans="4:33" ht="22.5" customHeight="1"/>
    <row r="236" spans="4:33" ht="24.75" customHeight="1"/>
    <row r="237" spans="4:33" ht="24.75" customHeight="1"/>
    <row r="238" spans="4:33" ht="24.75" customHeight="1"/>
    <row r="239" spans="4:33" ht="22.5" customHeight="1"/>
    <row r="240" spans="4:33" ht="22.5" customHeight="1"/>
    <row r="241" ht="22.5" customHeight="1"/>
    <row r="242" ht="22.5" customHeight="1"/>
    <row r="243" ht="22.5" customHeight="1"/>
    <row r="244" ht="22.5" customHeight="1"/>
    <row r="245" ht="22.5" customHeight="1"/>
    <row r="246" ht="24.75" customHeight="1"/>
    <row r="247" ht="24.75" customHeight="1"/>
    <row r="248" ht="24.75" customHeight="1"/>
    <row r="249" ht="24.75" customHeight="1"/>
    <row r="250" ht="24.75" customHeight="1"/>
    <row r="251" ht="24.75" customHeight="1"/>
    <row r="252" ht="24.75" customHeight="1"/>
    <row r="253" ht="24.75" customHeight="1"/>
    <row r="254" ht="24.75" customHeight="1"/>
    <row r="255" ht="24.75" customHeight="1"/>
    <row r="256" ht="24.75" customHeight="1"/>
    <row r="257" ht="24.75" customHeight="1"/>
    <row r="258" ht="24.75" customHeight="1"/>
    <row r="259" ht="24.75" customHeight="1"/>
    <row r="260" ht="24.75" customHeight="1"/>
    <row r="261" ht="24.75" customHeight="1"/>
    <row r="262" ht="24.75" customHeight="1"/>
  </sheetData>
  <sheetProtection sort="0" autoFilter="0" pivotTables="0"/>
  <conditionalFormatting sqref="L234:M1048576">
    <cfRule type="containsText" dxfId="578" priority="287" operator="containsText" text="OK">
      <formula>NOT(ISERROR(SEARCH("OK",L234)))</formula>
    </cfRule>
    <cfRule type="containsText" dxfId="577" priority="288" operator="containsText" text="LEAKING">
      <formula>NOT(ISERROR(SEARCH("LEAKING",L234)))</formula>
    </cfRule>
  </conditionalFormatting>
  <conditionalFormatting sqref="Q234:Q1048576 AC12:AF12">
    <cfRule type="containsText" dxfId="576" priority="284" stopIfTrue="1" operator="containsText" text="B-WARE">
      <formula>NOT(ISERROR(SEARCH("B-WARE",Q12)))</formula>
    </cfRule>
  </conditionalFormatting>
  <conditionalFormatting sqref="O234:O314">
    <cfRule type="containsText" dxfId="575" priority="283" operator="containsText" text="YES">
      <formula>NOT(ISERROR(SEARCH("YES",O234)))</formula>
    </cfRule>
  </conditionalFormatting>
  <conditionalFormatting sqref="AC13:AF233">
    <cfRule type="containsText" dxfId="574" priority="281" stopIfTrue="1" operator="containsText" text="B-WARE">
      <formula>NOT(ISERROR(SEARCH("B-WARE",AC13)))</formula>
    </cfRule>
    <cfRule type="containsText" dxfId="573" priority="282" operator="containsText" text="SOLD">
      <formula>NOT(ISERROR(SEARCH("SOLD",AC13)))</formula>
    </cfRule>
  </conditionalFormatting>
  <conditionalFormatting sqref="S13:AB233">
    <cfRule type="containsText" dxfId="572" priority="280" stopIfTrue="1" operator="containsText" text="YES">
      <formula>NOT(ISERROR(SEARCH("YES",S13)))</formula>
    </cfRule>
  </conditionalFormatting>
  <conditionalFormatting sqref="P234:P1000032 S13:AB233">
    <cfRule type="containsText" dxfId="571" priority="279" operator="containsText" text="NO">
      <formula>NOT(ISERROR(SEARCH("NO",P13)))</formula>
    </cfRule>
  </conditionalFormatting>
  <conditionalFormatting sqref="R234:R1000032 AC13:AF233">
    <cfRule type="containsText" dxfId="570" priority="285" operator="containsText" text="SOLD">
      <formula>NOT(ISERROR(SEARCH("SOLD",R13)))</formula>
    </cfRule>
  </conditionalFormatting>
  <conditionalFormatting sqref="R13:R233">
    <cfRule type="containsText" dxfId="569" priority="275" operator="containsText" text="CHECKED">
      <formula>NOT(ISERROR(SEARCH("CHECKED",R13)))</formula>
    </cfRule>
    <cfRule type="containsText" dxfId="568" priority="276" stopIfTrue="1" operator="containsText" text="REJECT">
      <formula>NOT(ISERROR(SEARCH("REJECT",R13)))</formula>
    </cfRule>
  </conditionalFormatting>
  <conditionalFormatting sqref="N234:N1000021 R13:R233">
    <cfRule type="containsText" dxfId="567" priority="277" operator="containsText" text="PASS">
      <formula>NOT(ISERROR(SEARCH("PASS",N13)))</formula>
    </cfRule>
    <cfRule type="containsText" dxfId="566" priority="278" operator="containsText" text="FAIL">
      <formula>NOT(ISERROR(SEARCH("FAIL",N13)))</formula>
    </cfRule>
  </conditionalFormatting>
  <conditionalFormatting sqref="E5:F5">
    <cfRule type="expression" dxfId="565" priority="3">
      <formula>ISBLANK(E5)=FALSE</formula>
    </cfRule>
  </conditionalFormatting>
  <conditionalFormatting sqref="F7">
    <cfRule type="expression" dxfId="564" priority="2">
      <formula>ISBLANK(F7)=FALSE</formula>
    </cfRule>
  </conditionalFormatting>
  <conditionalFormatting sqref="H5">
    <cfRule type="expression" dxfId="563" priority="1">
      <formula>ISBLANK(H5)=FALSE</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86" id="{EEAC1142-6A43-4495-AA08-0524AC867B1E}">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K234:K1048576 O12:Q12</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C6F0C-83E6-4DF1-941C-D6FE4EB592F2}">
  <sheetPr codeName="Tabelle59">
    <pageSetUpPr autoPageBreaks="0"/>
  </sheetPr>
  <dimension ref="A1:AS483"/>
  <sheetViews>
    <sheetView showGridLines="0" showRowColHeaders="0" topLeftCell="C1" zoomScale="40" zoomScaleNormal="40" workbookViewId="0">
      <pane xSplit="4" ySplit="13" topLeftCell="G14" activePane="bottomRight" state="frozen"/>
      <selection pane="topRight" activeCell="G1" sqref="G1"/>
      <selection pane="bottomLeft" activeCell="C14" sqref="C14"/>
      <selection pane="bottomRight" activeCell="R230" sqref="R230"/>
    </sheetView>
  </sheetViews>
  <sheetFormatPr defaultColWidth="11.453125" defaultRowHeight="22.5"/>
  <cols>
    <col min="1" max="2" width="20.54296875" style="8" hidden="1" customWidth="1"/>
    <col min="3" max="3" width="36.453125" style="1" customWidth="1"/>
    <col min="4" max="4" width="24.54296875" style="8" customWidth="1"/>
    <col min="5" max="5" width="23" style="8" customWidth="1"/>
    <col min="6" max="6" width="44.453125" style="8" customWidth="1"/>
    <col min="7" max="7" width="22.453125" style="8" customWidth="1"/>
    <col min="8" max="8" width="17.453125" style="8" customWidth="1"/>
    <col min="9" max="9" width="26.54296875" style="8" customWidth="1"/>
    <col min="10" max="10" width="29.54296875" style="9" customWidth="1"/>
    <col min="11" max="11" width="27.453125" style="8" customWidth="1"/>
    <col min="12" max="12" width="24" style="8" customWidth="1"/>
    <col min="13" max="13" width="31" style="10" customWidth="1"/>
    <col min="14" max="14" width="31.54296875" style="62" customWidth="1"/>
    <col min="15" max="15" width="22.45312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0" style="8" customWidth="1"/>
    <col min="32" max="32" width="20.54296875" style="8" customWidth="1"/>
    <col min="33" max="33" width="46.453125" style="8" customWidth="1"/>
    <col min="34" max="16384" width="11.453125" style="8"/>
  </cols>
  <sheetData>
    <row r="1" spans="3:45" s="1" customFormat="1" ht="14">
      <c r="J1" s="4"/>
      <c r="M1" s="49"/>
      <c r="N1" s="59"/>
    </row>
    <row r="2" spans="3:45" s="1" customFormat="1" ht="14">
      <c r="J2" s="4"/>
      <c r="M2" s="49"/>
      <c r="N2" s="59"/>
    </row>
    <row r="3" spans="3:45" s="1" customFormat="1" ht="14">
      <c r="J3" s="4"/>
      <c r="M3" s="49"/>
      <c r="N3" s="59"/>
    </row>
    <row r="4" spans="3:45" s="1" customFormat="1" ht="14">
      <c r="J4" s="4"/>
      <c r="M4" s="49"/>
      <c r="N4" s="59"/>
    </row>
    <row r="5" spans="3:45" s="1" customFormat="1" ht="14">
      <c r="J5" s="4"/>
      <c r="M5" s="49"/>
      <c r="N5" s="59"/>
    </row>
    <row r="6" spans="3:45" s="1" customFormat="1" ht="14">
      <c r="J6" s="4"/>
      <c r="M6" s="49"/>
      <c r="N6" s="59"/>
    </row>
    <row r="7" spans="3:45" s="1" customFormat="1" ht="14">
      <c r="J7" s="4"/>
      <c r="M7" s="49"/>
      <c r="N7" s="59"/>
    </row>
    <row r="8" spans="3:45" s="1" customFormat="1" ht="14">
      <c r="J8" s="4"/>
      <c r="M8" s="49"/>
      <c r="N8" s="59"/>
    </row>
    <row r="9" spans="3:45" s="1" customFormat="1" ht="14">
      <c r="J9" s="4"/>
      <c r="M9" s="49"/>
      <c r="N9" s="59"/>
    </row>
    <row r="10" spans="3:45" s="1" customFormat="1" ht="14">
      <c r="N10" s="59"/>
    </row>
    <row r="11" spans="3:45" s="2" customFormat="1" ht="17.25" hidden="1" customHeight="1">
      <c r="C11" s="1"/>
      <c r="J11" s="5"/>
      <c r="M11" s="50"/>
      <c r="N11" s="60"/>
    </row>
    <row r="12" spans="3:45" s="7" customFormat="1" ht="160.5" customHeight="1">
      <c r="C12" s="1"/>
      <c r="D12" s="51" t="s">
        <v>0</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row>
    <row r="13" spans="3:45" ht="36" customHeight="1">
      <c r="D13" s="8">
        <v>1</v>
      </c>
      <c r="E13" s="8">
        <v>1000235</v>
      </c>
      <c r="J13" s="8"/>
      <c r="K13" s="9"/>
      <c r="L13" s="9"/>
      <c r="M13" s="9"/>
      <c r="P13" s="10"/>
      <c r="Q13" s="10"/>
      <c r="AC13" s="8" t="s">
        <v>34</v>
      </c>
      <c r="AE13" s="8" t="s">
        <v>35</v>
      </c>
      <c r="AS13" s="8" t="s">
        <v>80</v>
      </c>
    </row>
    <row r="14" spans="3:45" ht="25.5" customHeight="1">
      <c r="D14" s="8">
        <v>1</v>
      </c>
      <c r="E14" s="8" t="s">
        <v>30</v>
      </c>
      <c r="F14" s="8">
        <v>1000001</v>
      </c>
      <c r="G14" s="8">
        <v>1</v>
      </c>
      <c r="H14" s="8" t="s">
        <v>222</v>
      </c>
      <c r="J14" s="8" t="s">
        <v>223</v>
      </c>
      <c r="K14" s="9">
        <v>44971</v>
      </c>
      <c r="M14" s="9"/>
      <c r="O14" s="8">
        <v>557.73</v>
      </c>
      <c r="P14" s="10">
        <v>2.2450000000000001</v>
      </c>
      <c r="Q14" s="10"/>
      <c r="R14" s="8" t="s">
        <v>51</v>
      </c>
      <c r="S14" s="8" t="s">
        <v>8</v>
      </c>
      <c r="V14" s="9"/>
      <c r="AC14" s="8" t="s">
        <v>163</v>
      </c>
      <c r="AD14" s="11"/>
      <c r="AE14" s="11"/>
      <c r="AF14" s="11"/>
      <c r="AG14" s="8" t="s">
        <v>224</v>
      </c>
    </row>
    <row r="15" spans="3:45" ht="25.5" customHeight="1">
      <c r="D15" s="8">
        <v>2</v>
      </c>
      <c r="E15" s="8" t="s">
        <v>30</v>
      </c>
      <c r="F15" s="8">
        <v>1000002</v>
      </c>
      <c r="G15" s="8">
        <v>1</v>
      </c>
      <c r="H15" s="8" t="s">
        <v>216</v>
      </c>
      <c r="J15" s="8" t="s">
        <v>223</v>
      </c>
      <c r="K15" s="9">
        <v>44974</v>
      </c>
      <c r="M15" s="9"/>
      <c r="O15" s="8">
        <v>558.30999999999995</v>
      </c>
      <c r="P15" s="10">
        <v>0.9</v>
      </c>
      <c r="Q15" s="10"/>
      <c r="R15" s="8" t="s">
        <v>51</v>
      </c>
      <c r="S15" s="8" t="s">
        <v>8</v>
      </c>
      <c r="V15" s="9"/>
      <c r="AC15" s="8" t="s">
        <v>147</v>
      </c>
      <c r="AD15" s="11"/>
      <c r="AE15" s="11"/>
      <c r="AF15" s="11"/>
      <c r="AG15" s="11" t="s">
        <v>225</v>
      </c>
    </row>
    <row r="16" spans="3:45" ht="25.5" customHeight="1">
      <c r="D16" s="8">
        <v>3</v>
      </c>
      <c r="E16" s="8" t="s">
        <v>30</v>
      </c>
      <c r="F16" s="8">
        <v>1000003</v>
      </c>
      <c r="G16" s="8">
        <v>1</v>
      </c>
      <c r="H16" s="8" t="s">
        <v>222</v>
      </c>
      <c r="J16" s="8" t="s">
        <v>223</v>
      </c>
      <c r="K16" s="9">
        <v>44977</v>
      </c>
      <c r="M16" s="9"/>
      <c r="O16" s="8">
        <v>558.9</v>
      </c>
      <c r="P16" s="10">
        <v>1.3049999999999999</v>
      </c>
      <c r="Q16" s="10"/>
      <c r="R16" s="8" t="s">
        <v>51</v>
      </c>
      <c r="S16" s="8" t="s">
        <v>8</v>
      </c>
      <c r="V16" s="9"/>
      <c r="AC16" s="8" t="s">
        <v>147</v>
      </c>
      <c r="AD16" s="11"/>
      <c r="AE16" s="11"/>
      <c r="AF16" s="11"/>
      <c r="AG16" s="8" t="s">
        <v>226</v>
      </c>
    </row>
    <row r="17" spans="4:33" ht="25.5" customHeight="1">
      <c r="D17" s="8">
        <v>4</v>
      </c>
      <c r="E17" s="8" t="s">
        <v>30</v>
      </c>
      <c r="F17" s="8">
        <v>1000004</v>
      </c>
      <c r="G17" s="8">
        <v>1</v>
      </c>
      <c r="H17" s="8" t="s">
        <v>140</v>
      </c>
      <c r="J17" s="8" t="s">
        <v>227</v>
      </c>
      <c r="K17" s="9">
        <v>44979</v>
      </c>
      <c r="M17" s="9"/>
      <c r="O17" s="8">
        <v>562.5</v>
      </c>
      <c r="P17" s="10"/>
      <c r="Q17" s="10"/>
      <c r="V17" s="9"/>
      <c r="AC17" s="8" t="s">
        <v>163</v>
      </c>
      <c r="AD17" s="11"/>
      <c r="AE17" s="11"/>
      <c r="AF17" s="11"/>
      <c r="AG17" s="8" t="s">
        <v>224</v>
      </c>
    </row>
    <row r="18" spans="4:33" ht="25.5" customHeight="1">
      <c r="D18" s="8">
        <v>5</v>
      </c>
      <c r="E18" s="8" t="s">
        <v>30</v>
      </c>
      <c r="F18" s="8">
        <v>1000005</v>
      </c>
      <c r="G18" s="8">
        <v>1</v>
      </c>
      <c r="H18" s="8" t="s">
        <v>140</v>
      </c>
      <c r="J18" s="8" t="s">
        <v>227</v>
      </c>
      <c r="K18" s="9">
        <v>44985</v>
      </c>
      <c r="M18" s="9"/>
      <c r="O18" s="8">
        <v>562.75</v>
      </c>
      <c r="P18" s="10">
        <v>1.5</v>
      </c>
      <c r="Q18" s="10"/>
      <c r="R18" s="8" t="s">
        <v>51</v>
      </c>
      <c r="S18" s="8" t="s">
        <v>8</v>
      </c>
      <c r="V18" s="9"/>
      <c r="AC18" s="8" t="s">
        <v>147</v>
      </c>
      <c r="AD18" s="11"/>
      <c r="AE18" s="11"/>
      <c r="AF18" s="11"/>
      <c r="AG18" s="8" t="s">
        <v>225</v>
      </c>
    </row>
    <row r="19" spans="4:33" ht="25.5" customHeight="1">
      <c r="D19" s="8">
        <v>6</v>
      </c>
      <c r="E19" s="8" t="s">
        <v>30</v>
      </c>
      <c r="F19" s="8">
        <v>1000006</v>
      </c>
      <c r="G19" s="8">
        <v>1</v>
      </c>
      <c r="H19" s="8" t="s">
        <v>216</v>
      </c>
      <c r="J19" s="8" t="s">
        <v>228</v>
      </c>
      <c r="K19" s="9">
        <v>44998</v>
      </c>
      <c r="M19" s="9"/>
      <c r="O19" s="8">
        <v>553.11</v>
      </c>
      <c r="P19" s="10">
        <v>1.46</v>
      </c>
      <c r="Q19" s="10"/>
      <c r="R19" s="8" t="s">
        <v>51</v>
      </c>
      <c r="S19" s="8" t="s">
        <v>8</v>
      </c>
      <c r="V19" s="9"/>
      <c r="AC19" s="8" t="s">
        <v>163</v>
      </c>
      <c r="AD19" s="11"/>
      <c r="AE19" s="11"/>
      <c r="AF19" s="11"/>
      <c r="AG19" s="8" t="s">
        <v>229</v>
      </c>
    </row>
    <row r="20" spans="4:33" ht="25.5" customHeight="1">
      <c r="D20" s="8">
        <v>7</v>
      </c>
      <c r="E20" s="8" t="s">
        <v>30</v>
      </c>
      <c r="F20" s="8">
        <v>1000007</v>
      </c>
      <c r="G20" s="8">
        <v>1</v>
      </c>
      <c r="H20" s="8" t="s">
        <v>222</v>
      </c>
      <c r="J20" s="8" t="s">
        <v>228</v>
      </c>
      <c r="K20" s="9">
        <v>44999</v>
      </c>
      <c r="M20" s="9"/>
      <c r="O20" s="8">
        <v>557.65</v>
      </c>
      <c r="P20" s="10">
        <v>1.2250000000000001</v>
      </c>
      <c r="Q20" s="10"/>
      <c r="R20" s="8" t="s">
        <v>51</v>
      </c>
      <c r="S20" s="8" t="s">
        <v>8</v>
      </c>
      <c r="V20" s="9"/>
      <c r="AC20" s="8" t="s">
        <v>147</v>
      </c>
      <c r="AD20" s="11"/>
      <c r="AE20" s="11"/>
      <c r="AF20" s="11"/>
      <c r="AG20" s="8" t="s">
        <v>230</v>
      </c>
    </row>
    <row r="21" spans="4:33" ht="25.5" customHeight="1">
      <c r="D21" s="8">
        <v>8</v>
      </c>
      <c r="E21" s="8" t="s">
        <v>30</v>
      </c>
      <c r="F21" s="8">
        <v>1000008</v>
      </c>
      <c r="G21" s="8">
        <v>1</v>
      </c>
      <c r="H21" s="8" t="s">
        <v>216</v>
      </c>
      <c r="J21" s="8" t="s">
        <v>228</v>
      </c>
      <c r="K21" s="9">
        <v>44999</v>
      </c>
      <c r="M21" s="9"/>
      <c r="O21" s="8">
        <v>555.19000000000005</v>
      </c>
      <c r="P21" s="10">
        <v>1.355</v>
      </c>
      <c r="Q21" s="10"/>
      <c r="R21" s="8" t="s">
        <v>51</v>
      </c>
      <c r="S21" s="8" t="s">
        <v>8</v>
      </c>
      <c r="V21" s="9"/>
      <c r="AC21" s="8" t="s">
        <v>147</v>
      </c>
      <c r="AD21" s="11"/>
      <c r="AE21" s="11"/>
      <c r="AF21" s="11"/>
      <c r="AG21" s="8" t="s">
        <v>226</v>
      </c>
    </row>
    <row r="22" spans="4:33" ht="25.5" customHeight="1">
      <c r="D22" s="8">
        <v>9</v>
      </c>
      <c r="E22" s="8" t="s">
        <v>30</v>
      </c>
      <c r="F22" s="8">
        <v>1000009</v>
      </c>
      <c r="G22" s="8">
        <v>1</v>
      </c>
      <c r="H22" s="8" t="s">
        <v>222</v>
      </c>
      <c r="J22" s="8" t="s">
        <v>228</v>
      </c>
      <c r="K22" s="9">
        <v>45000</v>
      </c>
      <c r="M22" s="9"/>
      <c r="P22" s="10">
        <v>1.9550000000000001</v>
      </c>
      <c r="Q22" s="10"/>
      <c r="R22" s="8" t="s">
        <v>51</v>
      </c>
      <c r="S22" s="8" t="s">
        <v>7</v>
      </c>
      <c r="V22" s="9"/>
      <c r="AC22" s="8" t="s">
        <v>163</v>
      </c>
      <c r="AD22" s="11"/>
      <c r="AE22" s="11"/>
      <c r="AF22" s="11"/>
      <c r="AG22" s="8" t="s">
        <v>231</v>
      </c>
    </row>
    <row r="23" spans="4:33" ht="25.5" customHeight="1">
      <c r="D23" s="8">
        <v>10</v>
      </c>
      <c r="E23" s="8" t="s">
        <v>30</v>
      </c>
      <c r="F23" s="8">
        <v>1000010</v>
      </c>
      <c r="G23" s="8">
        <v>1</v>
      </c>
      <c r="H23" s="8" t="s">
        <v>216</v>
      </c>
      <c r="J23" s="8" t="s">
        <v>228</v>
      </c>
      <c r="K23" s="9">
        <v>45000</v>
      </c>
      <c r="M23" s="9"/>
      <c r="O23" s="8">
        <v>557.53</v>
      </c>
      <c r="P23" s="10">
        <v>1.5349999999999999</v>
      </c>
      <c r="Q23" s="10"/>
      <c r="R23" s="8" t="s">
        <v>51</v>
      </c>
      <c r="S23" s="8" t="s">
        <v>8</v>
      </c>
      <c r="V23" s="9"/>
      <c r="AC23" s="8" t="s">
        <v>147</v>
      </c>
      <c r="AD23" s="11"/>
      <c r="AE23" s="11"/>
      <c r="AF23" s="11"/>
      <c r="AG23" s="8" t="s">
        <v>226</v>
      </c>
    </row>
    <row r="24" spans="4:33" ht="25.5" customHeight="1">
      <c r="D24" s="8">
        <v>11</v>
      </c>
      <c r="E24" s="8" t="s">
        <v>30</v>
      </c>
      <c r="F24" s="8">
        <v>1000011</v>
      </c>
      <c r="G24" s="8">
        <v>1</v>
      </c>
      <c r="H24" s="8" t="s">
        <v>216</v>
      </c>
      <c r="J24" s="8" t="s">
        <v>228</v>
      </c>
      <c r="K24" s="9">
        <v>45001</v>
      </c>
      <c r="M24" s="9"/>
      <c r="O24" s="8">
        <v>555.97</v>
      </c>
      <c r="P24" s="10">
        <v>2.12</v>
      </c>
      <c r="Q24" s="10"/>
      <c r="R24" s="8" t="s">
        <v>51</v>
      </c>
      <c r="S24" s="8" t="s">
        <v>8</v>
      </c>
      <c r="V24" s="9"/>
      <c r="AC24" s="8" t="s">
        <v>147</v>
      </c>
      <c r="AD24" s="11"/>
      <c r="AE24" s="11"/>
      <c r="AF24" s="11"/>
      <c r="AG24" s="8" t="s">
        <v>230</v>
      </c>
    </row>
    <row r="25" spans="4:33" ht="25.5" customHeight="1">
      <c r="D25" s="8">
        <v>12</v>
      </c>
      <c r="E25" s="8" t="s">
        <v>30</v>
      </c>
      <c r="F25" s="8">
        <v>1000012</v>
      </c>
      <c r="G25" s="8">
        <v>1</v>
      </c>
      <c r="H25" s="8" t="s">
        <v>222</v>
      </c>
      <c r="J25" s="8" t="s">
        <v>228</v>
      </c>
      <c r="K25" s="9">
        <v>45001</v>
      </c>
      <c r="M25" s="9"/>
      <c r="O25" s="8">
        <v>553.02</v>
      </c>
      <c r="P25" s="10">
        <v>2.375</v>
      </c>
      <c r="Q25" s="10"/>
      <c r="R25" s="8" t="s">
        <v>51</v>
      </c>
      <c r="S25" s="8" t="s">
        <v>7</v>
      </c>
      <c r="V25" s="9"/>
      <c r="AC25" s="8" t="s">
        <v>163</v>
      </c>
      <c r="AD25" s="11"/>
      <c r="AE25" s="11"/>
      <c r="AF25" s="11"/>
      <c r="AG25" s="8" t="s">
        <v>231</v>
      </c>
    </row>
    <row r="26" spans="4:33" ht="25.5" customHeight="1">
      <c r="D26" s="8">
        <v>13</v>
      </c>
      <c r="E26" s="8" t="s">
        <v>30</v>
      </c>
      <c r="F26" s="8">
        <v>1000013</v>
      </c>
      <c r="G26" s="8">
        <v>1</v>
      </c>
      <c r="H26" s="8" t="s">
        <v>216</v>
      </c>
      <c r="J26" s="8" t="s">
        <v>228</v>
      </c>
      <c r="K26" s="9">
        <v>45002</v>
      </c>
      <c r="M26" s="9"/>
      <c r="O26" s="8">
        <v>551.59</v>
      </c>
      <c r="P26" s="10">
        <v>3.0449999999999999</v>
      </c>
      <c r="Q26" s="10"/>
      <c r="R26" s="8" t="s">
        <v>51</v>
      </c>
      <c r="S26" s="8" t="s">
        <v>8</v>
      </c>
      <c r="V26" s="9"/>
      <c r="AC26" s="8" t="s">
        <v>147</v>
      </c>
      <c r="AD26" s="11"/>
      <c r="AE26" s="11"/>
      <c r="AF26" s="11"/>
    </row>
    <row r="27" spans="4:33" ht="25.5" customHeight="1">
      <c r="D27" s="8">
        <v>14</v>
      </c>
      <c r="E27" s="8" t="s">
        <v>30</v>
      </c>
      <c r="F27" s="8">
        <v>1000014</v>
      </c>
      <c r="G27" s="8">
        <v>1</v>
      </c>
      <c r="H27" s="8" t="s">
        <v>222</v>
      </c>
      <c r="J27" s="8" t="s">
        <v>228</v>
      </c>
      <c r="K27" s="9">
        <v>45002</v>
      </c>
      <c r="M27" s="9"/>
      <c r="O27" s="8">
        <v>552.83000000000004</v>
      </c>
      <c r="P27" s="10">
        <v>1.08</v>
      </c>
      <c r="Q27" s="10"/>
      <c r="R27" s="8" t="s">
        <v>51</v>
      </c>
      <c r="S27" s="8" t="s">
        <v>8</v>
      </c>
      <c r="V27" s="9"/>
      <c r="AC27" s="8" t="s">
        <v>147</v>
      </c>
      <c r="AD27" s="11"/>
      <c r="AE27" s="11"/>
      <c r="AF27" s="11"/>
    </row>
    <row r="28" spans="4:33" ht="25.5" customHeight="1">
      <c r="D28" s="8">
        <v>15</v>
      </c>
      <c r="E28" s="8" t="s">
        <v>30</v>
      </c>
      <c r="F28" s="8">
        <v>1000015</v>
      </c>
      <c r="G28" s="8">
        <v>1</v>
      </c>
      <c r="H28" s="8" t="s">
        <v>216</v>
      </c>
      <c r="J28" s="8" t="s">
        <v>228</v>
      </c>
      <c r="K28" s="9">
        <v>45005</v>
      </c>
      <c r="M28" s="9"/>
      <c r="O28" s="8">
        <v>553.39</v>
      </c>
      <c r="P28" s="10">
        <v>1.94</v>
      </c>
      <c r="Q28" s="10"/>
      <c r="R28" s="8" t="s">
        <v>51</v>
      </c>
      <c r="S28" s="8" t="s">
        <v>7</v>
      </c>
      <c r="V28" s="9"/>
      <c r="AC28" s="8" t="s">
        <v>163</v>
      </c>
      <c r="AD28" s="11"/>
      <c r="AE28" s="11"/>
      <c r="AF28" s="11"/>
      <c r="AG28" s="8" t="s">
        <v>232</v>
      </c>
    </row>
    <row r="29" spans="4:33" ht="25.5" customHeight="1">
      <c r="D29" s="8">
        <v>16</v>
      </c>
      <c r="E29" s="8" t="s">
        <v>30</v>
      </c>
      <c r="F29" s="8">
        <v>1000016</v>
      </c>
      <c r="G29" s="8">
        <v>1</v>
      </c>
      <c r="H29" s="8" t="s">
        <v>222</v>
      </c>
      <c r="J29" s="8" t="s">
        <v>228</v>
      </c>
      <c r="K29" s="9">
        <v>45005</v>
      </c>
      <c r="M29" s="9"/>
      <c r="O29" s="8">
        <v>555.17999999999995</v>
      </c>
      <c r="P29" s="10">
        <v>1.24</v>
      </c>
      <c r="Q29" s="10"/>
      <c r="R29" s="8" t="s">
        <v>51</v>
      </c>
      <c r="S29" s="8" t="s">
        <v>8</v>
      </c>
      <c r="V29" s="9"/>
      <c r="AC29" s="8" t="s">
        <v>147</v>
      </c>
      <c r="AD29" s="11"/>
      <c r="AE29" s="11"/>
      <c r="AF29" s="11"/>
    </row>
    <row r="30" spans="4:33" ht="25.5" customHeight="1">
      <c r="D30" s="8">
        <v>17</v>
      </c>
      <c r="E30" s="8" t="s">
        <v>30</v>
      </c>
      <c r="F30" s="8">
        <v>1000017</v>
      </c>
      <c r="G30" s="8">
        <v>1</v>
      </c>
      <c r="H30" s="8" t="s">
        <v>222</v>
      </c>
      <c r="J30" s="8" t="s">
        <v>228</v>
      </c>
      <c r="K30" s="9">
        <v>45006</v>
      </c>
      <c r="M30" s="9"/>
      <c r="O30" s="8">
        <v>552.79</v>
      </c>
      <c r="P30" s="10">
        <v>1.89</v>
      </c>
      <c r="Q30" s="10"/>
      <c r="R30" s="8" t="s">
        <v>51</v>
      </c>
      <c r="S30" s="8" t="s">
        <v>7</v>
      </c>
      <c r="V30" s="9"/>
      <c r="AC30" s="8" t="s">
        <v>163</v>
      </c>
      <c r="AD30" s="11"/>
      <c r="AE30" s="11"/>
      <c r="AF30" s="11"/>
      <c r="AG30" s="8" t="s">
        <v>233</v>
      </c>
    </row>
    <row r="31" spans="4:33" ht="25.5" customHeight="1">
      <c r="D31" s="8">
        <v>18</v>
      </c>
      <c r="E31" s="8" t="s">
        <v>30</v>
      </c>
      <c r="F31" s="8">
        <v>1000018</v>
      </c>
      <c r="G31" s="8">
        <v>1</v>
      </c>
      <c r="H31" s="8" t="s">
        <v>216</v>
      </c>
      <c r="J31" s="8" t="s">
        <v>228</v>
      </c>
      <c r="K31" s="9">
        <v>45006</v>
      </c>
      <c r="M31" s="9"/>
      <c r="O31" s="8">
        <v>553.13</v>
      </c>
      <c r="P31" s="10">
        <v>1.5149999999999999</v>
      </c>
      <c r="Q31" s="10"/>
      <c r="R31" s="8" t="s">
        <v>51</v>
      </c>
      <c r="S31" s="8" t="s">
        <v>8</v>
      </c>
      <c r="V31" s="9"/>
      <c r="AC31" s="8" t="s">
        <v>147</v>
      </c>
      <c r="AD31" s="11"/>
      <c r="AE31" s="11"/>
      <c r="AF31" s="11"/>
    </row>
    <row r="32" spans="4:33" ht="25.5" customHeight="1">
      <c r="D32" s="8">
        <v>19</v>
      </c>
      <c r="E32" s="11" t="s">
        <v>30</v>
      </c>
      <c r="F32" s="8">
        <v>1000020</v>
      </c>
      <c r="G32" s="11">
        <v>1</v>
      </c>
      <c r="H32" s="8" t="s">
        <v>222</v>
      </c>
      <c r="J32" s="8" t="s">
        <v>228</v>
      </c>
      <c r="K32" s="9">
        <v>45007</v>
      </c>
      <c r="M32" s="9"/>
      <c r="O32" s="8">
        <v>551.61</v>
      </c>
      <c r="P32" s="62">
        <v>1.23</v>
      </c>
      <c r="Q32" s="10"/>
      <c r="R32" s="8" t="s">
        <v>51</v>
      </c>
      <c r="S32" s="10" t="s">
        <v>7</v>
      </c>
      <c r="AC32" s="8" t="s">
        <v>163</v>
      </c>
      <c r="AD32" s="11"/>
      <c r="AE32" s="11"/>
      <c r="AF32" s="11"/>
      <c r="AG32" s="8" t="s">
        <v>232</v>
      </c>
    </row>
    <row r="33" spans="4:33" ht="25.5" customHeight="1">
      <c r="D33" s="8">
        <v>20</v>
      </c>
      <c r="E33" s="8" t="s">
        <v>30</v>
      </c>
      <c r="F33" s="8">
        <v>1000021</v>
      </c>
      <c r="G33" s="8">
        <v>1</v>
      </c>
      <c r="H33" s="8" t="s">
        <v>140</v>
      </c>
      <c r="J33" s="8" t="s">
        <v>227</v>
      </c>
      <c r="K33" s="9">
        <v>45008</v>
      </c>
      <c r="M33" s="9"/>
      <c r="O33" s="8">
        <v>560.85</v>
      </c>
      <c r="P33" s="62">
        <v>1.39</v>
      </c>
      <c r="Q33" s="10"/>
      <c r="R33" s="8" t="s">
        <v>51</v>
      </c>
      <c r="S33" s="10" t="s">
        <v>7</v>
      </c>
      <c r="AC33" s="8" t="s">
        <v>163</v>
      </c>
      <c r="AD33" s="11"/>
      <c r="AE33" s="11"/>
      <c r="AF33" s="11"/>
    </row>
    <row r="34" spans="4:33" ht="25.5" customHeight="1">
      <c r="D34" s="8">
        <v>21</v>
      </c>
      <c r="E34" s="8" t="s">
        <v>30</v>
      </c>
      <c r="F34" s="8">
        <v>1000022</v>
      </c>
      <c r="G34" s="8">
        <v>1</v>
      </c>
      <c r="H34" s="8" t="s">
        <v>216</v>
      </c>
      <c r="J34" s="8" t="s">
        <v>227</v>
      </c>
      <c r="K34" s="9">
        <v>45008</v>
      </c>
      <c r="M34" s="9"/>
      <c r="O34" s="8">
        <v>549.17999999999995</v>
      </c>
      <c r="P34" s="62">
        <v>1.585</v>
      </c>
      <c r="Q34" s="10"/>
      <c r="R34" s="8" t="s">
        <v>51</v>
      </c>
      <c r="S34" s="10" t="s">
        <v>8</v>
      </c>
      <c r="AC34" s="8" t="s">
        <v>147</v>
      </c>
      <c r="AD34" s="11"/>
      <c r="AE34" s="11"/>
      <c r="AF34" s="11"/>
      <c r="AG34" s="8" t="s">
        <v>234</v>
      </c>
    </row>
    <row r="35" spans="4:33" ht="25.5" customHeight="1">
      <c r="D35" s="8">
        <v>22</v>
      </c>
      <c r="E35" s="8" t="s">
        <v>30</v>
      </c>
      <c r="F35" s="8">
        <v>1000023</v>
      </c>
      <c r="G35" s="8">
        <v>1</v>
      </c>
      <c r="H35" s="8" t="s">
        <v>216</v>
      </c>
      <c r="J35" s="8" t="s">
        <v>227</v>
      </c>
      <c r="K35" s="9">
        <v>45009</v>
      </c>
      <c r="M35" s="9"/>
      <c r="O35" s="8">
        <v>561.73</v>
      </c>
      <c r="P35" s="62">
        <v>1.21</v>
      </c>
      <c r="Q35" s="10"/>
      <c r="R35" s="8" t="s">
        <v>51</v>
      </c>
      <c r="S35" s="10" t="s">
        <v>7</v>
      </c>
      <c r="AC35" s="8" t="s">
        <v>163</v>
      </c>
      <c r="AD35" s="11"/>
      <c r="AE35" s="11"/>
      <c r="AF35" s="11"/>
      <c r="AG35" s="8" t="s">
        <v>233</v>
      </c>
    </row>
    <row r="36" spans="4:33" ht="25.5" customHeight="1">
      <c r="D36" s="8">
        <v>23</v>
      </c>
      <c r="E36" s="8" t="s">
        <v>30</v>
      </c>
      <c r="F36" s="8">
        <v>1000024</v>
      </c>
      <c r="G36" s="8">
        <v>1</v>
      </c>
      <c r="H36" s="8" t="s">
        <v>140</v>
      </c>
      <c r="J36" s="8" t="s">
        <v>227</v>
      </c>
      <c r="K36" s="9">
        <v>45009</v>
      </c>
      <c r="M36" s="9"/>
      <c r="O36" s="8">
        <v>548.66999999999996</v>
      </c>
      <c r="P36" s="62">
        <v>0.755</v>
      </c>
      <c r="Q36" s="10"/>
      <c r="R36" s="8" t="s">
        <v>51</v>
      </c>
      <c r="S36" s="10" t="s">
        <v>8</v>
      </c>
      <c r="AC36" s="8" t="s">
        <v>163</v>
      </c>
      <c r="AD36" s="11"/>
      <c r="AE36" s="11"/>
      <c r="AF36" s="11"/>
    </row>
    <row r="37" spans="4:33" ht="25.5" customHeight="1">
      <c r="D37" s="8">
        <v>24</v>
      </c>
      <c r="E37" s="8" t="s">
        <v>30</v>
      </c>
      <c r="F37" s="8">
        <v>1000025</v>
      </c>
      <c r="G37" s="8">
        <v>1</v>
      </c>
      <c r="H37" s="8" t="s">
        <v>140</v>
      </c>
      <c r="J37" s="8" t="s">
        <v>227</v>
      </c>
      <c r="K37" s="9">
        <v>45012</v>
      </c>
      <c r="M37" s="9"/>
      <c r="O37" s="8">
        <v>559.08000000000004</v>
      </c>
      <c r="P37" s="62">
        <v>0.95499999999999996</v>
      </c>
      <c r="Q37" s="10"/>
      <c r="R37" s="8" t="s">
        <v>51</v>
      </c>
      <c r="S37" s="10" t="s">
        <v>8</v>
      </c>
      <c r="AC37" s="8" t="s">
        <v>147</v>
      </c>
      <c r="AD37" s="11"/>
      <c r="AE37" s="11"/>
      <c r="AF37" s="11"/>
    </row>
    <row r="38" spans="4:33" ht="25.5" customHeight="1">
      <c r="D38" s="8">
        <v>25</v>
      </c>
      <c r="E38" s="8" t="s">
        <v>30</v>
      </c>
      <c r="F38" s="8">
        <v>1000026</v>
      </c>
      <c r="G38" s="8">
        <v>1</v>
      </c>
      <c r="H38" s="8" t="s">
        <v>216</v>
      </c>
      <c r="J38" s="8" t="s">
        <v>227</v>
      </c>
      <c r="K38" s="9">
        <v>45012</v>
      </c>
      <c r="M38" s="9"/>
      <c r="O38" s="8">
        <v>551.09</v>
      </c>
      <c r="P38" s="62">
        <v>0.85499999999999998</v>
      </c>
      <c r="Q38" s="10"/>
      <c r="R38" s="8" t="s">
        <v>51</v>
      </c>
      <c r="S38" s="10" t="s">
        <v>8</v>
      </c>
      <c r="AC38" s="8" t="s">
        <v>147</v>
      </c>
      <c r="AD38" s="11"/>
      <c r="AE38" s="11"/>
      <c r="AF38" s="11"/>
    </row>
    <row r="39" spans="4:33" ht="25.5" customHeight="1">
      <c r="D39" s="8">
        <v>26</v>
      </c>
      <c r="E39" s="8" t="s">
        <v>30</v>
      </c>
      <c r="F39" s="8">
        <v>1000027</v>
      </c>
      <c r="G39" s="8">
        <v>1</v>
      </c>
      <c r="H39" s="8" t="s">
        <v>222</v>
      </c>
      <c r="J39" s="8" t="s">
        <v>228</v>
      </c>
      <c r="K39" s="9">
        <v>45012</v>
      </c>
      <c r="M39" s="9"/>
      <c r="O39" s="8">
        <v>552.69000000000005</v>
      </c>
      <c r="P39" s="62">
        <v>2.085</v>
      </c>
      <c r="Q39" s="10"/>
      <c r="R39" s="8" t="s">
        <v>51</v>
      </c>
      <c r="S39" s="10" t="s">
        <v>8</v>
      </c>
      <c r="AC39" s="8" t="s">
        <v>147</v>
      </c>
      <c r="AD39" s="11"/>
      <c r="AE39" s="11"/>
      <c r="AF39" s="11"/>
    </row>
    <row r="40" spans="4:33" ht="25.5" customHeight="1">
      <c r="D40" s="8">
        <v>27</v>
      </c>
      <c r="E40" s="8" t="s">
        <v>30</v>
      </c>
      <c r="F40" s="8">
        <v>1000028</v>
      </c>
      <c r="G40" s="8">
        <v>1</v>
      </c>
      <c r="H40" s="8" t="s">
        <v>140</v>
      </c>
      <c r="J40" s="8" t="s">
        <v>227</v>
      </c>
      <c r="K40" s="9">
        <v>45013</v>
      </c>
      <c r="M40" s="9"/>
      <c r="O40" s="8">
        <v>564.24</v>
      </c>
      <c r="P40" s="62">
        <v>0.77500000000000002</v>
      </c>
      <c r="Q40" s="10"/>
      <c r="R40" s="8" t="s">
        <v>51</v>
      </c>
      <c r="S40" s="10" t="s">
        <v>7</v>
      </c>
      <c r="AC40" s="8" t="s">
        <v>147</v>
      </c>
      <c r="AD40" s="11"/>
      <c r="AE40" s="11"/>
      <c r="AF40" s="11"/>
    </row>
    <row r="41" spans="4:33" ht="25.5" customHeight="1">
      <c r="D41" s="8">
        <v>28</v>
      </c>
      <c r="E41" s="8" t="s">
        <v>30</v>
      </c>
      <c r="F41" s="8">
        <v>1000029</v>
      </c>
      <c r="G41" s="8">
        <v>1</v>
      </c>
      <c r="H41" s="8" t="s">
        <v>222</v>
      </c>
      <c r="J41" s="8" t="s">
        <v>228</v>
      </c>
      <c r="K41" s="9">
        <v>45013</v>
      </c>
      <c r="M41" s="9"/>
      <c r="O41" s="8">
        <v>553.79</v>
      </c>
      <c r="P41" s="62">
        <v>1.5</v>
      </c>
      <c r="Q41" s="10"/>
      <c r="R41" s="8" t="s">
        <v>51</v>
      </c>
      <c r="S41" s="10" t="s">
        <v>8</v>
      </c>
      <c r="AC41" s="8" t="s">
        <v>147</v>
      </c>
      <c r="AD41" s="11"/>
      <c r="AE41" s="11"/>
      <c r="AF41" s="11"/>
    </row>
    <row r="42" spans="4:33" ht="25.5" customHeight="1">
      <c r="D42" s="8">
        <v>29</v>
      </c>
      <c r="E42" s="8" t="s">
        <v>30</v>
      </c>
      <c r="F42" s="8">
        <v>1000030</v>
      </c>
      <c r="G42" s="8">
        <v>1</v>
      </c>
      <c r="H42" s="8" t="s">
        <v>216</v>
      </c>
      <c r="J42" s="8" t="s">
        <v>227</v>
      </c>
      <c r="K42" s="9">
        <v>45013</v>
      </c>
      <c r="M42" s="9"/>
      <c r="O42" s="8">
        <v>549.72</v>
      </c>
      <c r="P42" s="62">
        <v>2.0150000000000001</v>
      </c>
      <c r="Q42" s="10"/>
      <c r="R42" s="8" t="s">
        <v>51</v>
      </c>
      <c r="S42" s="10" t="s">
        <v>8</v>
      </c>
      <c r="AC42" s="8" t="s">
        <v>147</v>
      </c>
      <c r="AD42" s="11"/>
      <c r="AE42" s="11"/>
      <c r="AF42" s="11"/>
    </row>
    <row r="43" spans="4:33" ht="25.5" customHeight="1">
      <c r="D43" s="8">
        <v>30</v>
      </c>
      <c r="E43" s="8" t="s">
        <v>30</v>
      </c>
      <c r="F43" s="8">
        <v>1000031</v>
      </c>
      <c r="G43" s="8">
        <v>1</v>
      </c>
      <c r="H43" s="8" t="s">
        <v>140</v>
      </c>
      <c r="J43" s="8" t="s">
        <v>227</v>
      </c>
      <c r="K43" s="9">
        <v>45014</v>
      </c>
      <c r="M43" s="9"/>
      <c r="O43" s="8">
        <v>560.45000000000005</v>
      </c>
      <c r="P43" s="62">
        <v>0.79500000000000004</v>
      </c>
      <c r="Q43" s="10"/>
      <c r="R43" s="8" t="s">
        <v>51</v>
      </c>
      <c r="S43" s="10" t="s">
        <v>7</v>
      </c>
      <c r="AC43" s="8" t="s">
        <v>147</v>
      </c>
      <c r="AD43" s="11"/>
      <c r="AE43" s="11"/>
      <c r="AF43" s="11"/>
      <c r="AG43" s="8" t="s">
        <v>225</v>
      </c>
    </row>
    <row r="44" spans="4:33" ht="25.5" customHeight="1">
      <c r="D44" s="8">
        <v>31</v>
      </c>
      <c r="E44" s="8" t="s">
        <v>30</v>
      </c>
      <c r="F44" s="8">
        <v>1000032</v>
      </c>
      <c r="G44" s="8">
        <v>1</v>
      </c>
      <c r="H44" s="8" t="s">
        <v>216</v>
      </c>
      <c r="J44" s="8" t="s">
        <v>227</v>
      </c>
      <c r="K44" s="9">
        <v>45014</v>
      </c>
      <c r="M44" s="9"/>
      <c r="O44" s="8">
        <v>547.29</v>
      </c>
      <c r="P44" s="62">
        <v>0.68</v>
      </c>
      <c r="Q44" s="10"/>
      <c r="R44" s="8" t="s">
        <v>51</v>
      </c>
      <c r="S44" s="10" t="s">
        <v>8</v>
      </c>
      <c r="AC44" s="8" t="s">
        <v>147</v>
      </c>
      <c r="AD44" s="11"/>
      <c r="AE44" s="11"/>
      <c r="AF44" s="11"/>
      <c r="AG44" s="8" t="s">
        <v>225</v>
      </c>
    </row>
    <row r="45" spans="4:33" ht="25.5" customHeight="1">
      <c r="D45" s="8">
        <v>32</v>
      </c>
      <c r="E45" s="8" t="s">
        <v>30</v>
      </c>
      <c r="F45" s="8">
        <v>1000033</v>
      </c>
      <c r="G45" s="8">
        <v>1</v>
      </c>
      <c r="H45" s="8" t="s">
        <v>222</v>
      </c>
      <c r="J45" s="8" t="s">
        <v>228</v>
      </c>
      <c r="K45" s="9">
        <v>45014</v>
      </c>
      <c r="M45" s="9"/>
      <c r="O45" s="8">
        <v>548.36</v>
      </c>
      <c r="P45" s="62">
        <v>2.0499999999999998</v>
      </c>
      <c r="Q45" s="10"/>
      <c r="R45" s="8" t="s">
        <v>51</v>
      </c>
      <c r="S45" s="10" t="s">
        <v>8</v>
      </c>
      <c r="AC45" s="8" t="s">
        <v>147</v>
      </c>
      <c r="AD45" s="11"/>
      <c r="AE45" s="11"/>
      <c r="AF45" s="11"/>
      <c r="AG45" s="8" t="s">
        <v>230</v>
      </c>
    </row>
    <row r="46" spans="4:33" ht="25.5" customHeight="1">
      <c r="D46" s="8">
        <v>33</v>
      </c>
      <c r="E46" s="8" t="s">
        <v>30</v>
      </c>
      <c r="F46" s="8">
        <v>1000035</v>
      </c>
      <c r="G46" s="8">
        <v>1</v>
      </c>
      <c r="H46" s="8" t="s">
        <v>140</v>
      </c>
      <c r="J46" s="8" t="s">
        <v>227</v>
      </c>
      <c r="K46" s="9">
        <v>45015</v>
      </c>
      <c r="M46" s="9"/>
      <c r="O46" s="8">
        <v>558.35</v>
      </c>
      <c r="P46" s="10">
        <v>1.895</v>
      </c>
      <c r="Q46" s="10"/>
      <c r="R46" s="8" t="s">
        <v>51</v>
      </c>
      <c r="S46" s="8" t="s">
        <v>8</v>
      </c>
      <c r="AC46" s="8" t="s">
        <v>147</v>
      </c>
      <c r="AD46" s="11"/>
      <c r="AE46" s="11"/>
      <c r="AF46" s="11"/>
      <c r="AG46" s="8" t="s">
        <v>225</v>
      </c>
    </row>
    <row r="47" spans="4:33" ht="25.5" customHeight="1">
      <c r="D47" s="8">
        <v>34</v>
      </c>
      <c r="E47" s="11" t="s">
        <v>30</v>
      </c>
      <c r="F47" s="8">
        <v>1000036</v>
      </c>
      <c r="G47" s="11">
        <v>1</v>
      </c>
      <c r="H47" s="8" t="s">
        <v>216</v>
      </c>
      <c r="J47" s="8" t="s">
        <v>227</v>
      </c>
      <c r="K47" s="9">
        <v>45015</v>
      </c>
      <c r="M47" s="9"/>
      <c r="O47" s="8">
        <v>547.14</v>
      </c>
      <c r="P47" s="62">
        <v>1.8</v>
      </c>
      <c r="Q47" s="10"/>
      <c r="R47" s="8" t="s">
        <v>51</v>
      </c>
      <c r="S47" s="10" t="s">
        <v>8</v>
      </c>
      <c r="AC47" s="8" t="s">
        <v>147</v>
      </c>
      <c r="AD47" s="11"/>
      <c r="AE47" s="11"/>
      <c r="AF47" s="11"/>
      <c r="AG47" s="8" t="s">
        <v>225</v>
      </c>
    </row>
    <row r="48" spans="4:33" ht="25.5" customHeight="1">
      <c r="D48" s="8">
        <v>35</v>
      </c>
      <c r="E48" s="8" t="s">
        <v>30</v>
      </c>
      <c r="F48" s="8">
        <v>1000037</v>
      </c>
      <c r="G48" s="8">
        <v>1</v>
      </c>
      <c r="H48" s="8" t="s">
        <v>222</v>
      </c>
      <c r="J48" s="8" t="s">
        <v>228</v>
      </c>
      <c r="K48" s="9">
        <v>45016</v>
      </c>
      <c r="M48" s="9"/>
      <c r="O48" s="8">
        <v>551.02</v>
      </c>
      <c r="P48" s="62">
        <v>0.61</v>
      </c>
      <c r="Q48" s="10"/>
      <c r="R48" s="8" t="s">
        <v>51</v>
      </c>
      <c r="S48" s="10" t="s">
        <v>8</v>
      </c>
      <c r="AC48" s="8" t="s">
        <v>147</v>
      </c>
      <c r="AD48" s="11"/>
      <c r="AE48" s="11"/>
      <c r="AF48" s="11"/>
    </row>
    <row r="49" spans="4:33" ht="25.5" customHeight="1">
      <c r="D49" s="8">
        <v>36</v>
      </c>
      <c r="E49" s="8" t="s">
        <v>30</v>
      </c>
      <c r="F49" s="8">
        <v>1000038</v>
      </c>
      <c r="G49" s="8">
        <v>1</v>
      </c>
      <c r="H49" s="8" t="s">
        <v>216</v>
      </c>
      <c r="J49" s="8" t="s">
        <v>227</v>
      </c>
      <c r="K49" s="9">
        <v>45016</v>
      </c>
      <c r="M49" s="9"/>
      <c r="O49" s="8">
        <v>550.17999999999995</v>
      </c>
      <c r="P49" s="62">
        <v>1.4750000000000001</v>
      </c>
      <c r="Q49" s="10"/>
      <c r="R49" s="8" t="s">
        <v>51</v>
      </c>
      <c r="S49" s="10" t="s">
        <v>7</v>
      </c>
      <c r="AC49" s="8" t="s">
        <v>163</v>
      </c>
      <c r="AD49" s="11"/>
      <c r="AE49" s="11"/>
      <c r="AF49" s="11"/>
      <c r="AG49" s="8" t="s">
        <v>233</v>
      </c>
    </row>
    <row r="50" spans="4:33" ht="25.5" customHeight="1">
      <c r="D50" s="8">
        <v>37</v>
      </c>
      <c r="E50" s="8" t="s">
        <v>30</v>
      </c>
      <c r="F50" s="8">
        <v>1000039</v>
      </c>
      <c r="G50" s="8">
        <v>1</v>
      </c>
      <c r="H50" s="8" t="s">
        <v>140</v>
      </c>
      <c r="J50" s="8" t="s">
        <v>227</v>
      </c>
      <c r="K50" s="9">
        <v>45016</v>
      </c>
      <c r="M50" s="9"/>
      <c r="O50" s="8">
        <v>559.15</v>
      </c>
      <c r="P50" s="62">
        <v>1.0449999999999999</v>
      </c>
      <c r="Q50" s="10"/>
      <c r="R50" s="8" t="s">
        <v>51</v>
      </c>
      <c r="S50" s="10" t="s">
        <v>8</v>
      </c>
      <c r="AC50" s="8" t="s">
        <v>147</v>
      </c>
      <c r="AD50" s="11"/>
      <c r="AE50" s="11"/>
      <c r="AF50" s="11"/>
    </row>
    <row r="51" spans="4:33" ht="25.5" customHeight="1">
      <c r="D51" s="8">
        <v>38</v>
      </c>
      <c r="E51" s="8" t="s">
        <v>30</v>
      </c>
      <c r="F51" s="8">
        <v>1000040</v>
      </c>
      <c r="G51" s="8">
        <v>1</v>
      </c>
      <c r="H51" s="8" t="s">
        <v>222</v>
      </c>
      <c r="J51" s="8" t="s">
        <v>235</v>
      </c>
      <c r="K51" s="9">
        <v>45021</v>
      </c>
      <c r="M51" s="9"/>
      <c r="O51" s="8">
        <v>549.94000000000005</v>
      </c>
      <c r="P51" s="62">
        <v>1.7450000000000001</v>
      </c>
      <c r="Q51" s="10"/>
      <c r="R51" s="8" t="s">
        <v>51</v>
      </c>
      <c r="S51" s="10" t="s">
        <v>8</v>
      </c>
      <c r="AC51" s="8" t="s">
        <v>163</v>
      </c>
      <c r="AD51" s="11"/>
      <c r="AE51" s="11"/>
      <c r="AF51" s="11"/>
      <c r="AG51" s="9">
        <v>45259</v>
      </c>
    </row>
    <row r="52" spans="4:33" ht="25.5" customHeight="1">
      <c r="D52" s="8">
        <v>39</v>
      </c>
      <c r="E52" s="8" t="s">
        <v>30</v>
      </c>
      <c r="F52" s="8">
        <v>1000041</v>
      </c>
      <c r="G52" s="8">
        <v>1</v>
      </c>
      <c r="H52" s="8" t="s">
        <v>216</v>
      </c>
      <c r="J52" s="8" t="s">
        <v>236</v>
      </c>
      <c r="K52" s="9">
        <v>45021</v>
      </c>
      <c r="M52" s="9"/>
      <c r="O52" s="8">
        <v>545.34</v>
      </c>
      <c r="P52" s="62"/>
      <c r="Q52" s="10"/>
      <c r="S52" s="10" t="s">
        <v>8</v>
      </c>
      <c r="AC52" s="8" t="s">
        <v>163</v>
      </c>
      <c r="AD52" s="11"/>
      <c r="AE52" s="11"/>
      <c r="AF52" s="11"/>
      <c r="AG52" s="8" t="s">
        <v>224</v>
      </c>
    </row>
    <row r="53" spans="4:33" ht="25.5" customHeight="1">
      <c r="D53" s="8">
        <v>40</v>
      </c>
      <c r="E53" s="8" t="s">
        <v>30</v>
      </c>
      <c r="F53" s="8">
        <v>1000042</v>
      </c>
      <c r="G53" s="8">
        <v>1</v>
      </c>
      <c r="H53" s="8" t="s">
        <v>140</v>
      </c>
      <c r="J53" s="8" t="s">
        <v>236</v>
      </c>
      <c r="K53" s="9">
        <v>45022</v>
      </c>
      <c r="M53" s="9"/>
      <c r="O53" s="8">
        <v>562.59</v>
      </c>
      <c r="P53" s="62">
        <v>1.1950000000000001</v>
      </c>
      <c r="Q53" s="10"/>
      <c r="R53" s="8" t="s">
        <v>51</v>
      </c>
      <c r="S53" s="10" t="s">
        <v>8</v>
      </c>
      <c r="AC53" s="8" t="s">
        <v>147</v>
      </c>
      <c r="AD53" s="11"/>
      <c r="AE53" s="11"/>
      <c r="AF53" s="11"/>
      <c r="AG53" s="8" t="s">
        <v>234</v>
      </c>
    </row>
    <row r="54" spans="4:33" ht="25.5" customHeight="1">
      <c r="D54" s="8">
        <v>41</v>
      </c>
      <c r="E54" s="8" t="s">
        <v>30</v>
      </c>
      <c r="F54" s="8">
        <v>1000043</v>
      </c>
      <c r="G54" s="8">
        <v>1</v>
      </c>
      <c r="H54" s="8" t="s">
        <v>216</v>
      </c>
      <c r="J54" s="8" t="s">
        <v>236</v>
      </c>
      <c r="K54" s="9">
        <v>45022</v>
      </c>
      <c r="M54" s="9"/>
      <c r="O54" s="8">
        <v>549.41999999999996</v>
      </c>
      <c r="P54" s="62">
        <v>1.0049999999999999</v>
      </c>
      <c r="Q54" s="10"/>
      <c r="R54" s="8" t="s">
        <v>51</v>
      </c>
      <c r="S54" s="10" t="s">
        <v>8</v>
      </c>
      <c r="AC54" s="8" t="s">
        <v>147</v>
      </c>
      <c r="AD54" s="11"/>
      <c r="AE54" s="11"/>
      <c r="AF54" s="11"/>
      <c r="AG54" s="8" t="s">
        <v>234</v>
      </c>
    </row>
    <row r="55" spans="4:33" ht="25.5" customHeight="1">
      <c r="D55" s="8">
        <v>42</v>
      </c>
      <c r="E55" s="8" t="s">
        <v>30</v>
      </c>
      <c r="F55" s="8">
        <v>1000044</v>
      </c>
      <c r="G55" s="8">
        <v>1</v>
      </c>
      <c r="H55" s="8" t="s">
        <v>222</v>
      </c>
      <c r="J55" s="8" t="s">
        <v>236</v>
      </c>
      <c r="K55" s="9">
        <v>45022</v>
      </c>
      <c r="M55" s="9"/>
      <c r="O55" s="8">
        <v>550.53</v>
      </c>
      <c r="P55" s="62">
        <v>1.31</v>
      </c>
      <c r="Q55" s="10"/>
      <c r="R55" s="8" t="s">
        <v>51</v>
      </c>
      <c r="S55" s="10" t="s">
        <v>8</v>
      </c>
      <c r="AC55" s="8" t="s">
        <v>163</v>
      </c>
      <c r="AD55" s="11"/>
      <c r="AE55" s="11"/>
      <c r="AF55" s="11"/>
      <c r="AG55" s="8" t="s">
        <v>224</v>
      </c>
    </row>
    <row r="56" spans="4:33" ht="25.5" customHeight="1">
      <c r="D56" s="8">
        <v>43</v>
      </c>
      <c r="E56" s="8" t="s">
        <v>30</v>
      </c>
      <c r="F56" s="8">
        <v>1000045</v>
      </c>
      <c r="G56" s="8">
        <v>1</v>
      </c>
      <c r="H56" s="8" t="s">
        <v>140</v>
      </c>
      <c r="J56" s="8" t="s">
        <v>237</v>
      </c>
      <c r="K56" s="9">
        <v>45029</v>
      </c>
      <c r="M56" s="9"/>
      <c r="O56" s="8">
        <v>562.22</v>
      </c>
      <c r="P56" s="62">
        <v>0.87</v>
      </c>
      <c r="Q56" s="10"/>
      <c r="R56" s="8" t="s">
        <v>51</v>
      </c>
      <c r="S56" s="10" t="s">
        <v>7</v>
      </c>
      <c r="AC56" s="8" t="s">
        <v>163</v>
      </c>
      <c r="AD56" s="11"/>
      <c r="AE56" s="11"/>
      <c r="AF56" s="11"/>
      <c r="AG56" s="8" t="s">
        <v>238</v>
      </c>
    </row>
    <row r="57" spans="4:33" ht="25.5" customHeight="1">
      <c r="D57" s="8">
        <v>44</v>
      </c>
      <c r="E57" s="8" t="s">
        <v>30</v>
      </c>
      <c r="F57" s="8">
        <v>1000046</v>
      </c>
      <c r="G57" s="8">
        <v>1</v>
      </c>
      <c r="H57" s="8" t="s">
        <v>140</v>
      </c>
      <c r="J57" s="8" t="s">
        <v>237</v>
      </c>
      <c r="K57" s="9">
        <v>45030</v>
      </c>
      <c r="M57" s="9"/>
      <c r="O57" s="8">
        <v>564.14</v>
      </c>
      <c r="P57" s="62">
        <v>1</v>
      </c>
      <c r="Q57" s="10"/>
      <c r="R57" s="8" t="s">
        <v>51</v>
      </c>
      <c r="S57" s="10" t="s">
        <v>7</v>
      </c>
      <c r="AC57" s="8" t="s">
        <v>147</v>
      </c>
      <c r="AD57" s="11"/>
      <c r="AE57" s="11"/>
      <c r="AF57" s="11"/>
      <c r="AG57" s="8" t="s">
        <v>239</v>
      </c>
    </row>
    <row r="58" spans="4:33" ht="25.5" customHeight="1">
      <c r="D58" s="8">
        <v>45</v>
      </c>
      <c r="E58" s="8" t="s">
        <v>30</v>
      </c>
      <c r="F58" s="8">
        <v>1000047</v>
      </c>
      <c r="G58" s="8">
        <v>1</v>
      </c>
      <c r="H58" s="8" t="s">
        <v>216</v>
      </c>
      <c r="J58" s="8" t="s">
        <v>227</v>
      </c>
      <c r="K58" s="9">
        <v>45034</v>
      </c>
      <c r="M58" s="9"/>
      <c r="O58" s="8">
        <v>549.04</v>
      </c>
      <c r="P58" s="62">
        <v>0.44</v>
      </c>
      <c r="Q58" s="10"/>
      <c r="R58" s="8" t="s">
        <v>51</v>
      </c>
      <c r="S58" s="10" t="s">
        <v>8</v>
      </c>
      <c r="AC58" s="8" t="s">
        <v>163</v>
      </c>
      <c r="AD58" s="11"/>
      <c r="AE58" s="11"/>
      <c r="AF58" s="11"/>
      <c r="AG58" s="9">
        <v>45259</v>
      </c>
    </row>
    <row r="59" spans="4:33" ht="25.5" customHeight="1">
      <c r="D59" s="8">
        <v>46</v>
      </c>
      <c r="E59" s="8" t="s">
        <v>30</v>
      </c>
      <c r="F59" s="8">
        <v>1000048</v>
      </c>
      <c r="G59" s="8">
        <v>1</v>
      </c>
      <c r="H59" s="8" t="s">
        <v>222</v>
      </c>
      <c r="J59" s="8" t="s">
        <v>227</v>
      </c>
      <c r="K59" s="9">
        <v>45034</v>
      </c>
      <c r="M59" s="9"/>
      <c r="O59" s="8">
        <v>546.64</v>
      </c>
      <c r="P59" s="62">
        <v>0.86</v>
      </c>
      <c r="Q59" s="10"/>
      <c r="R59" s="8" t="s">
        <v>51</v>
      </c>
      <c r="S59" s="10" t="s">
        <v>8</v>
      </c>
      <c r="AC59" s="8" t="s">
        <v>163</v>
      </c>
      <c r="AD59" s="11"/>
      <c r="AE59" s="11"/>
      <c r="AF59" s="11"/>
      <c r="AG59" s="9">
        <v>45259</v>
      </c>
    </row>
    <row r="60" spans="4:33" ht="25.5" customHeight="1">
      <c r="D60" s="8">
        <v>47</v>
      </c>
      <c r="E60" s="8" t="s">
        <v>30</v>
      </c>
      <c r="F60" s="8">
        <v>1000049</v>
      </c>
      <c r="G60" s="8">
        <v>1</v>
      </c>
      <c r="H60" s="8" t="s">
        <v>140</v>
      </c>
      <c r="J60" s="8" t="s">
        <v>237</v>
      </c>
      <c r="K60" s="9">
        <v>45034</v>
      </c>
      <c r="M60" s="9"/>
      <c r="O60" s="8">
        <v>557.79999999999995</v>
      </c>
      <c r="P60" s="62">
        <v>1.6950000000000001</v>
      </c>
      <c r="Q60" s="10"/>
      <c r="R60" s="8" t="s">
        <v>51</v>
      </c>
      <c r="S60" s="10" t="s">
        <v>8</v>
      </c>
      <c r="AC60" s="8" t="s">
        <v>147</v>
      </c>
      <c r="AD60" s="11"/>
      <c r="AE60" s="11"/>
      <c r="AF60" s="11"/>
      <c r="AG60" s="8" t="s">
        <v>239</v>
      </c>
    </row>
    <row r="61" spans="4:33" ht="25.5" customHeight="1">
      <c r="D61" s="8">
        <v>48</v>
      </c>
      <c r="E61" s="8" t="s">
        <v>30</v>
      </c>
      <c r="F61" s="8">
        <v>1000050</v>
      </c>
      <c r="G61" s="8">
        <v>1</v>
      </c>
      <c r="H61" s="8" t="s">
        <v>216</v>
      </c>
      <c r="J61" s="8" t="s">
        <v>227</v>
      </c>
      <c r="K61" s="9">
        <v>45040</v>
      </c>
      <c r="M61" s="9"/>
      <c r="O61" s="8">
        <v>549.54</v>
      </c>
      <c r="P61" s="62">
        <v>0.57999999999999996</v>
      </c>
      <c r="Q61" s="10"/>
      <c r="R61" s="8" t="s">
        <v>51</v>
      </c>
      <c r="S61" s="10" t="s">
        <v>8</v>
      </c>
      <c r="AC61" s="8" t="s">
        <v>147</v>
      </c>
      <c r="AD61" s="11"/>
      <c r="AE61" s="11"/>
      <c r="AF61" s="11"/>
    </row>
    <row r="62" spans="4:33" ht="25.5" customHeight="1">
      <c r="D62" s="8">
        <v>49</v>
      </c>
      <c r="E62" s="8" t="s">
        <v>30</v>
      </c>
      <c r="F62" s="8">
        <v>1000051</v>
      </c>
      <c r="G62" s="8">
        <v>1</v>
      </c>
      <c r="H62" s="8" t="s">
        <v>222</v>
      </c>
      <c r="J62" s="8" t="s">
        <v>227</v>
      </c>
      <c r="K62" s="9">
        <v>45040</v>
      </c>
      <c r="M62" s="9"/>
      <c r="O62" s="8">
        <v>546.24</v>
      </c>
      <c r="P62" s="62">
        <v>1.2250000000000001</v>
      </c>
      <c r="Q62" s="10"/>
      <c r="R62" s="8" t="s">
        <v>51</v>
      </c>
      <c r="S62" s="10" t="s">
        <v>8</v>
      </c>
      <c r="AC62" s="8" t="s">
        <v>147</v>
      </c>
      <c r="AD62" s="11"/>
      <c r="AE62" s="11"/>
      <c r="AF62" s="11"/>
    </row>
    <row r="63" spans="4:33" ht="25.5" customHeight="1">
      <c r="D63" s="8">
        <v>50</v>
      </c>
      <c r="E63" s="8" t="s">
        <v>30</v>
      </c>
      <c r="F63" s="8">
        <v>1000052</v>
      </c>
      <c r="G63" s="8">
        <v>1</v>
      </c>
      <c r="H63" s="8" t="s">
        <v>140</v>
      </c>
      <c r="J63" s="8" t="s">
        <v>227</v>
      </c>
      <c r="K63" s="9">
        <v>45040</v>
      </c>
      <c r="M63" s="9"/>
      <c r="O63" s="8">
        <v>555.58000000000004</v>
      </c>
      <c r="P63" s="62">
        <v>0.72</v>
      </c>
      <c r="Q63" s="10"/>
      <c r="R63" s="8" t="s">
        <v>51</v>
      </c>
      <c r="S63" s="10" t="s">
        <v>8</v>
      </c>
      <c r="AC63" s="8" t="s">
        <v>163</v>
      </c>
      <c r="AD63" s="11"/>
      <c r="AE63" s="11"/>
      <c r="AF63" s="11"/>
      <c r="AG63" s="9">
        <v>45259</v>
      </c>
    </row>
    <row r="64" spans="4:33" ht="25.5" customHeight="1">
      <c r="D64" s="8">
        <v>51</v>
      </c>
      <c r="E64" s="8" t="s">
        <v>30</v>
      </c>
      <c r="F64" s="8">
        <v>1000053</v>
      </c>
      <c r="G64" s="8">
        <v>1</v>
      </c>
      <c r="H64" s="8" t="s">
        <v>216</v>
      </c>
      <c r="J64" s="8" t="s">
        <v>227</v>
      </c>
      <c r="K64" s="9">
        <v>45041</v>
      </c>
      <c r="M64" s="9"/>
      <c r="O64" s="8">
        <v>559.16999999999996</v>
      </c>
      <c r="P64" s="10"/>
      <c r="Q64" s="10"/>
      <c r="S64" s="10" t="s">
        <v>8</v>
      </c>
      <c r="AC64" s="8" t="s">
        <v>163</v>
      </c>
      <c r="AD64" s="11"/>
      <c r="AE64" s="11"/>
      <c r="AF64" s="11"/>
      <c r="AG64" s="8" t="s">
        <v>224</v>
      </c>
    </row>
    <row r="65" spans="4:33" ht="25.5" customHeight="1">
      <c r="D65" s="8">
        <v>52</v>
      </c>
      <c r="E65" s="8" t="s">
        <v>30</v>
      </c>
      <c r="F65" s="8">
        <v>1000055</v>
      </c>
      <c r="G65" s="8">
        <v>1</v>
      </c>
      <c r="H65" s="8" t="s">
        <v>140</v>
      </c>
      <c r="J65" s="8" t="s">
        <v>227</v>
      </c>
      <c r="K65" s="9">
        <v>45041</v>
      </c>
      <c r="M65" s="9"/>
      <c r="N65" s="10"/>
      <c r="O65" s="8">
        <v>556.11</v>
      </c>
      <c r="Q65" s="10"/>
      <c r="S65" s="8" t="s">
        <v>8</v>
      </c>
      <c r="AC65" s="8" t="s">
        <v>163</v>
      </c>
      <c r="AD65" s="11"/>
      <c r="AE65" s="11"/>
      <c r="AF65" s="11"/>
      <c r="AG65" s="8" t="s">
        <v>224</v>
      </c>
    </row>
    <row r="66" spans="4:33" ht="25.5" customHeight="1">
      <c r="D66" s="8">
        <v>53</v>
      </c>
      <c r="E66" s="8" t="s">
        <v>30</v>
      </c>
      <c r="F66" s="8">
        <v>1000057</v>
      </c>
      <c r="G66" s="8">
        <v>1</v>
      </c>
      <c r="H66" s="8" t="s">
        <v>222</v>
      </c>
      <c r="J66" s="8" t="s">
        <v>227</v>
      </c>
      <c r="K66" s="9">
        <v>45042</v>
      </c>
      <c r="M66" s="9"/>
      <c r="O66" s="8">
        <v>550.4</v>
      </c>
      <c r="P66" s="10">
        <v>1.64</v>
      </c>
      <c r="Q66" s="10"/>
      <c r="R66" s="8" t="s">
        <v>51</v>
      </c>
      <c r="S66" s="8" t="s">
        <v>7</v>
      </c>
      <c r="AC66" s="8" t="s">
        <v>163</v>
      </c>
      <c r="AD66" s="11"/>
      <c r="AE66" s="11"/>
      <c r="AF66" s="11"/>
      <c r="AG66" s="8" t="s">
        <v>233</v>
      </c>
    </row>
    <row r="67" spans="4:33" ht="25.5" customHeight="1">
      <c r="D67" s="8">
        <v>54</v>
      </c>
      <c r="E67" s="8" t="s">
        <v>30</v>
      </c>
      <c r="F67" s="8">
        <v>1000058</v>
      </c>
      <c r="G67" s="8">
        <v>1</v>
      </c>
      <c r="H67" s="8" t="s">
        <v>216</v>
      </c>
      <c r="J67" s="8" t="s">
        <v>227</v>
      </c>
      <c r="K67" s="9">
        <v>45043</v>
      </c>
      <c r="M67" s="9"/>
      <c r="O67" s="8">
        <v>551.44000000000005</v>
      </c>
      <c r="P67" s="10">
        <v>1.97</v>
      </c>
      <c r="Q67" s="10"/>
      <c r="R67" s="8" t="s">
        <v>51</v>
      </c>
      <c r="S67" s="8" t="s">
        <v>8</v>
      </c>
      <c r="AC67" s="8" t="s">
        <v>147</v>
      </c>
      <c r="AD67" s="11"/>
      <c r="AE67" s="11"/>
      <c r="AF67" s="11"/>
    </row>
    <row r="68" spans="4:33" ht="25.5" customHeight="1">
      <c r="D68" s="8">
        <v>55</v>
      </c>
      <c r="E68" s="8" t="s">
        <v>30</v>
      </c>
      <c r="F68" s="8">
        <v>1000059</v>
      </c>
      <c r="G68" s="8">
        <v>1</v>
      </c>
      <c r="H68" s="8" t="s">
        <v>222</v>
      </c>
      <c r="J68" s="8" t="s">
        <v>227</v>
      </c>
      <c r="K68" s="9">
        <v>45043</v>
      </c>
      <c r="M68" s="9"/>
      <c r="O68" s="8">
        <v>548.19000000000005</v>
      </c>
      <c r="P68" s="10">
        <v>0.7</v>
      </c>
      <c r="Q68" s="10"/>
      <c r="R68" s="8" t="s">
        <v>51</v>
      </c>
      <c r="S68" s="8" t="s">
        <v>8</v>
      </c>
      <c r="AC68" s="8" t="s">
        <v>147</v>
      </c>
      <c r="AD68" s="11"/>
      <c r="AE68" s="11"/>
      <c r="AF68" s="11"/>
    </row>
    <row r="69" spans="4:33" ht="25.5" customHeight="1">
      <c r="D69" s="8">
        <v>56</v>
      </c>
      <c r="E69" s="11" t="s">
        <v>30</v>
      </c>
      <c r="F69" s="8">
        <v>1000060</v>
      </c>
      <c r="G69" s="11">
        <v>1</v>
      </c>
      <c r="H69" s="8" t="s">
        <v>216</v>
      </c>
      <c r="J69" s="8" t="s">
        <v>227</v>
      </c>
      <c r="K69" s="9">
        <v>45044</v>
      </c>
      <c r="M69" s="9"/>
      <c r="O69" s="8">
        <v>556.59</v>
      </c>
      <c r="P69" s="62">
        <v>0.87</v>
      </c>
      <c r="Q69" s="10"/>
      <c r="R69" s="8" t="s">
        <v>51</v>
      </c>
      <c r="S69" s="10" t="s">
        <v>8</v>
      </c>
      <c r="AC69" s="8" t="s">
        <v>147</v>
      </c>
      <c r="AD69" s="11"/>
      <c r="AE69" s="11"/>
      <c r="AF69" s="11"/>
    </row>
    <row r="70" spans="4:33" ht="25.5" customHeight="1">
      <c r="D70" s="8">
        <v>57</v>
      </c>
      <c r="E70" s="8" t="s">
        <v>30</v>
      </c>
      <c r="F70" s="8">
        <v>1000061</v>
      </c>
      <c r="G70" s="8">
        <v>1</v>
      </c>
      <c r="H70" s="8" t="s">
        <v>222</v>
      </c>
      <c r="J70" s="8" t="s">
        <v>227</v>
      </c>
      <c r="K70" s="9">
        <v>45044</v>
      </c>
      <c r="M70" s="9"/>
      <c r="O70" s="8">
        <v>556.41</v>
      </c>
      <c r="P70" s="62">
        <v>1.33</v>
      </c>
      <c r="Q70" s="10"/>
      <c r="R70" s="8" t="s">
        <v>51</v>
      </c>
      <c r="S70" s="10" t="s">
        <v>8</v>
      </c>
      <c r="AC70" s="8" t="s">
        <v>163</v>
      </c>
      <c r="AD70" s="11"/>
      <c r="AE70" s="11"/>
      <c r="AF70" s="11"/>
      <c r="AG70" s="9">
        <v>45259</v>
      </c>
    </row>
    <row r="71" spans="4:33">
      <c r="D71" s="8">
        <v>58</v>
      </c>
      <c r="E71" s="8" t="s">
        <v>30</v>
      </c>
      <c r="F71" s="8">
        <v>1000062</v>
      </c>
      <c r="G71" s="8">
        <v>1</v>
      </c>
      <c r="H71" s="8" t="s">
        <v>222</v>
      </c>
      <c r="J71" s="8" t="s">
        <v>227</v>
      </c>
      <c r="K71" s="9">
        <v>45049</v>
      </c>
      <c r="M71" s="9"/>
      <c r="O71" s="8">
        <v>552.72</v>
      </c>
      <c r="P71" s="62">
        <v>1.75</v>
      </c>
      <c r="Q71" s="10"/>
      <c r="R71" s="8" t="s">
        <v>51</v>
      </c>
      <c r="S71" s="10" t="s">
        <v>8</v>
      </c>
      <c r="AC71" s="8" t="s">
        <v>147</v>
      </c>
      <c r="AD71" s="11"/>
      <c r="AE71" s="11"/>
      <c r="AF71" s="11"/>
    </row>
    <row r="72" spans="4:33">
      <c r="D72" s="8">
        <v>59</v>
      </c>
      <c r="E72" s="8" t="s">
        <v>30</v>
      </c>
      <c r="F72" s="8">
        <v>1000063</v>
      </c>
      <c r="G72" s="8">
        <v>1</v>
      </c>
      <c r="H72" s="8" t="s">
        <v>222</v>
      </c>
      <c r="J72" s="8" t="s">
        <v>228</v>
      </c>
      <c r="K72" s="9">
        <v>45058</v>
      </c>
      <c r="M72" s="9"/>
      <c r="O72" s="8">
        <v>560.16999999999996</v>
      </c>
      <c r="P72" s="62">
        <v>16.484999999999999</v>
      </c>
      <c r="Q72" s="10"/>
      <c r="R72" s="8" t="s">
        <v>50</v>
      </c>
      <c r="S72" s="10" t="s">
        <v>8</v>
      </c>
      <c r="AD72" s="11"/>
      <c r="AE72" s="11"/>
      <c r="AF72" s="11"/>
    </row>
    <row r="73" spans="4:33">
      <c r="D73" s="8">
        <v>60</v>
      </c>
      <c r="E73" s="8" t="s">
        <v>30</v>
      </c>
      <c r="F73" s="8">
        <v>1000064</v>
      </c>
      <c r="G73" s="8">
        <v>1</v>
      </c>
      <c r="H73" s="8" t="s">
        <v>140</v>
      </c>
      <c r="J73" s="8" t="s">
        <v>227</v>
      </c>
      <c r="K73" s="9">
        <v>45063</v>
      </c>
      <c r="M73" s="9"/>
      <c r="O73" s="8">
        <v>560.20000000000005</v>
      </c>
      <c r="P73" s="62">
        <v>0.61499999999999999</v>
      </c>
      <c r="Q73" s="10"/>
      <c r="R73" s="8" t="s">
        <v>51</v>
      </c>
      <c r="S73" s="10" t="s">
        <v>8</v>
      </c>
      <c r="AC73" s="8" t="s">
        <v>147</v>
      </c>
      <c r="AD73" s="11"/>
      <c r="AE73" s="11"/>
      <c r="AF73" s="11"/>
    </row>
    <row r="74" spans="4:33">
      <c r="D74" s="8">
        <v>61</v>
      </c>
      <c r="E74" s="8" t="s">
        <v>30</v>
      </c>
      <c r="F74" s="8">
        <v>1000065</v>
      </c>
      <c r="G74" s="8">
        <v>1</v>
      </c>
      <c r="H74" s="8" t="s">
        <v>222</v>
      </c>
      <c r="J74" s="8" t="s">
        <v>83</v>
      </c>
      <c r="K74" s="9">
        <v>45070</v>
      </c>
      <c r="M74" s="9"/>
      <c r="O74" s="8">
        <v>540.89</v>
      </c>
      <c r="P74" s="62"/>
      <c r="Q74" s="10"/>
      <c r="R74" s="8" t="s">
        <v>50</v>
      </c>
      <c r="S74" s="10" t="s">
        <v>8</v>
      </c>
      <c r="AD74" s="11"/>
      <c r="AE74" s="11"/>
      <c r="AF74" s="11"/>
    </row>
    <row r="75" spans="4:33">
      <c r="D75" s="8">
        <v>62</v>
      </c>
      <c r="E75" s="8" t="s">
        <v>30</v>
      </c>
      <c r="F75" s="8">
        <v>1000066</v>
      </c>
      <c r="G75" s="8">
        <v>1</v>
      </c>
      <c r="H75" s="8" t="s">
        <v>140</v>
      </c>
      <c r="J75" s="8" t="s">
        <v>83</v>
      </c>
      <c r="K75" s="9">
        <v>45071</v>
      </c>
      <c r="M75" s="9"/>
      <c r="O75" s="8">
        <v>550.39</v>
      </c>
      <c r="P75" s="62">
        <v>46.875</v>
      </c>
      <c r="Q75" s="10"/>
      <c r="R75" s="8" t="s">
        <v>50</v>
      </c>
      <c r="S75" s="10" t="s">
        <v>8</v>
      </c>
      <c r="AD75" s="11"/>
      <c r="AE75" s="11"/>
      <c r="AF75" s="11"/>
    </row>
    <row r="76" spans="4:33">
      <c r="D76" s="8">
        <v>63</v>
      </c>
      <c r="E76" s="8" t="s">
        <v>30</v>
      </c>
      <c r="F76" s="8">
        <v>1000067</v>
      </c>
      <c r="G76" s="8">
        <v>1</v>
      </c>
      <c r="H76" s="8" t="s">
        <v>222</v>
      </c>
      <c r="J76" s="8" t="s">
        <v>83</v>
      </c>
      <c r="K76" s="9">
        <v>45072</v>
      </c>
      <c r="M76" s="9"/>
      <c r="O76" s="8">
        <v>538.99</v>
      </c>
      <c r="P76" s="62"/>
      <c r="Q76" s="10"/>
      <c r="R76" s="8" t="s">
        <v>50</v>
      </c>
      <c r="S76" s="10" t="s">
        <v>8</v>
      </c>
      <c r="AD76" s="11"/>
      <c r="AE76" s="11"/>
      <c r="AF76" s="11"/>
    </row>
    <row r="77" spans="4:33">
      <c r="D77" s="8">
        <v>64</v>
      </c>
      <c r="E77" s="8" t="s">
        <v>30</v>
      </c>
      <c r="F77" s="8">
        <v>1000068</v>
      </c>
      <c r="G77" s="8">
        <v>1</v>
      </c>
      <c r="H77" s="8" t="s">
        <v>140</v>
      </c>
      <c r="J77" s="8" t="s">
        <v>83</v>
      </c>
      <c r="K77" s="9">
        <v>45075</v>
      </c>
      <c r="M77" s="9"/>
      <c r="O77" s="8">
        <v>547.63</v>
      </c>
      <c r="P77" s="62">
        <v>1.98</v>
      </c>
      <c r="Q77" s="10"/>
      <c r="R77" s="8" t="s">
        <v>51</v>
      </c>
      <c r="S77" s="10" t="s">
        <v>8</v>
      </c>
      <c r="AC77" s="8" t="s">
        <v>163</v>
      </c>
      <c r="AD77" s="11"/>
      <c r="AE77" s="11"/>
      <c r="AF77" s="11"/>
    </row>
    <row r="78" spans="4:33">
      <c r="D78" s="8">
        <v>65</v>
      </c>
      <c r="E78" s="8" t="s">
        <v>30</v>
      </c>
      <c r="F78" s="8">
        <v>1000069</v>
      </c>
      <c r="G78" s="8">
        <v>1</v>
      </c>
      <c r="H78" s="8" t="s">
        <v>222</v>
      </c>
      <c r="J78" s="8" t="s">
        <v>83</v>
      </c>
      <c r="K78" s="9">
        <v>45075</v>
      </c>
      <c r="M78" s="9"/>
      <c r="O78" s="8">
        <v>538.36</v>
      </c>
      <c r="P78" s="62"/>
      <c r="Q78" s="10"/>
      <c r="R78" s="8" t="s">
        <v>50</v>
      </c>
      <c r="S78" s="10" t="s">
        <v>8</v>
      </c>
      <c r="AD78" s="11"/>
      <c r="AE78" s="11"/>
      <c r="AF78" s="11"/>
    </row>
    <row r="79" spans="4:33">
      <c r="D79" s="8">
        <v>66</v>
      </c>
      <c r="E79" s="8" t="s">
        <v>30</v>
      </c>
      <c r="F79" s="8">
        <v>1000070</v>
      </c>
      <c r="G79" s="8">
        <v>1</v>
      </c>
      <c r="H79" s="8" t="s">
        <v>222</v>
      </c>
      <c r="J79" s="8" t="s">
        <v>83</v>
      </c>
      <c r="K79" s="9">
        <v>45076</v>
      </c>
      <c r="M79" s="9"/>
      <c r="O79" s="8">
        <v>536.32000000000005</v>
      </c>
      <c r="P79" s="62"/>
      <c r="Q79" s="10"/>
      <c r="R79" s="8" t="s">
        <v>50</v>
      </c>
      <c r="S79" s="10" t="s">
        <v>8</v>
      </c>
      <c r="AD79" s="11"/>
      <c r="AE79" s="11"/>
      <c r="AF79" s="11"/>
    </row>
    <row r="80" spans="4:33">
      <c r="D80" s="8">
        <v>67</v>
      </c>
      <c r="E80" s="8" t="s">
        <v>30</v>
      </c>
      <c r="F80" s="8">
        <v>1000071</v>
      </c>
      <c r="G80" s="8">
        <v>1</v>
      </c>
      <c r="H80" s="8" t="s">
        <v>140</v>
      </c>
      <c r="J80" s="8" t="s">
        <v>83</v>
      </c>
      <c r="K80" s="9">
        <v>45076</v>
      </c>
      <c r="M80" s="9"/>
      <c r="O80" s="8">
        <v>542.34</v>
      </c>
      <c r="P80" s="62">
        <v>11.154999999999999</v>
      </c>
      <c r="Q80" s="10"/>
      <c r="R80" s="8" t="s">
        <v>50</v>
      </c>
      <c r="S80" s="10" t="s">
        <v>8</v>
      </c>
      <c r="AD80" s="11"/>
      <c r="AE80" s="11"/>
      <c r="AF80" s="11"/>
    </row>
    <row r="81" spans="4:33">
      <c r="D81" s="8">
        <v>68</v>
      </c>
      <c r="E81" s="8" t="s">
        <v>30</v>
      </c>
      <c r="F81" s="8">
        <v>1000072</v>
      </c>
      <c r="G81" s="8">
        <v>1</v>
      </c>
      <c r="H81" s="8" t="s">
        <v>140</v>
      </c>
      <c r="J81" s="8" t="s">
        <v>83</v>
      </c>
      <c r="K81" s="9">
        <v>45077</v>
      </c>
      <c r="M81" s="9"/>
      <c r="O81" s="8">
        <v>543.83000000000004</v>
      </c>
      <c r="P81" s="62">
        <v>0.79</v>
      </c>
      <c r="Q81" s="10"/>
      <c r="R81" s="8" t="s">
        <v>51</v>
      </c>
      <c r="S81" s="10" t="s">
        <v>8</v>
      </c>
      <c r="AC81" s="8" t="s">
        <v>163</v>
      </c>
      <c r="AD81" s="11"/>
      <c r="AE81" s="11"/>
      <c r="AF81" s="11"/>
      <c r="AG81" s="9">
        <v>45259</v>
      </c>
    </row>
    <row r="82" spans="4:33">
      <c r="D82" s="8">
        <v>69</v>
      </c>
      <c r="E82" s="8" t="s">
        <v>30</v>
      </c>
      <c r="F82" s="8">
        <v>1000073</v>
      </c>
      <c r="G82" s="8">
        <v>1</v>
      </c>
      <c r="H82" s="8" t="s">
        <v>222</v>
      </c>
      <c r="J82" s="8" t="s">
        <v>83</v>
      </c>
      <c r="K82" s="9">
        <v>45077</v>
      </c>
      <c r="M82" s="9"/>
      <c r="O82" s="8">
        <v>533.62</v>
      </c>
      <c r="P82" s="62"/>
      <c r="Q82" s="10"/>
      <c r="R82" s="8" t="s">
        <v>50</v>
      </c>
      <c r="S82" s="10" t="s">
        <v>8</v>
      </c>
      <c r="AD82" s="11"/>
      <c r="AE82" s="11"/>
      <c r="AF82" s="11"/>
    </row>
    <row r="83" spans="4:33">
      <c r="D83" s="8">
        <v>70</v>
      </c>
      <c r="E83" s="8" t="s">
        <v>30</v>
      </c>
      <c r="F83" s="8">
        <v>1000074</v>
      </c>
      <c r="G83" s="8">
        <v>1</v>
      </c>
      <c r="H83" s="8" t="s">
        <v>140</v>
      </c>
      <c r="J83" s="8" t="s">
        <v>83</v>
      </c>
      <c r="K83" s="9">
        <v>45078</v>
      </c>
      <c r="M83" s="9"/>
      <c r="O83" s="8">
        <v>544.6</v>
      </c>
      <c r="P83" s="62">
        <v>0.67500000000000004</v>
      </c>
      <c r="Q83" s="10"/>
      <c r="R83" s="8" t="s">
        <v>51</v>
      </c>
      <c r="S83" s="10" t="s">
        <v>8</v>
      </c>
      <c r="AC83" s="8" t="s">
        <v>163</v>
      </c>
      <c r="AD83" s="11"/>
      <c r="AE83" s="11"/>
      <c r="AF83" s="11"/>
    </row>
    <row r="84" spans="4:33">
      <c r="D84" s="8">
        <v>71</v>
      </c>
      <c r="E84" s="8" t="s">
        <v>30</v>
      </c>
      <c r="F84" s="8">
        <v>1000075</v>
      </c>
      <c r="G84" s="8">
        <v>1</v>
      </c>
      <c r="H84" s="8" t="s">
        <v>222</v>
      </c>
      <c r="J84" s="8" t="s">
        <v>83</v>
      </c>
      <c r="K84" s="9">
        <v>45078</v>
      </c>
      <c r="M84" s="9"/>
      <c r="O84" s="8">
        <v>533.36</v>
      </c>
      <c r="P84" s="62"/>
      <c r="Q84" s="10"/>
      <c r="R84" s="8" t="s">
        <v>50</v>
      </c>
      <c r="S84" s="10" t="s">
        <v>8</v>
      </c>
      <c r="AD84" s="11"/>
      <c r="AE84" s="11"/>
      <c r="AF84" s="11"/>
    </row>
    <row r="85" spans="4:33">
      <c r="D85" s="8">
        <v>72</v>
      </c>
      <c r="E85" s="8" t="s">
        <v>30</v>
      </c>
      <c r="F85" s="8">
        <v>1000076</v>
      </c>
      <c r="G85" s="8">
        <v>1</v>
      </c>
      <c r="H85" s="8" t="s">
        <v>140</v>
      </c>
      <c r="J85" s="8" t="s">
        <v>83</v>
      </c>
      <c r="K85" s="9">
        <v>45083</v>
      </c>
      <c r="M85" s="9"/>
      <c r="O85" s="8">
        <v>542.96</v>
      </c>
      <c r="P85" s="62">
        <v>0.69</v>
      </c>
      <c r="Q85" s="10"/>
      <c r="R85" s="8" t="s">
        <v>51</v>
      </c>
      <c r="S85" s="10" t="s">
        <v>7</v>
      </c>
      <c r="AC85" s="8" t="s">
        <v>163</v>
      </c>
      <c r="AD85" s="11"/>
      <c r="AE85" s="11"/>
      <c r="AF85" s="11"/>
      <c r="AG85" s="8" t="s">
        <v>240</v>
      </c>
    </row>
    <row r="86" spans="4:33">
      <c r="D86" s="8">
        <v>73</v>
      </c>
      <c r="E86" s="8" t="s">
        <v>30</v>
      </c>
      <c r="F86" s="8">
        <v>1000077</v>
      </c>
      <c r="G86" s="8">
        <v>1</v>
      </c>
      <c r="H86" s="8" t="s">
        <v>222</v>
      </c>
      <c r="J86" s="8" t="s">
        <v>83</v>
      </c>
      <c r="K86" s="9">
        <v>45086</v>
      </c>
      <c r="M86" s="9"/>
      <c r="O86" s="8">
        <v>531.24</v>
      </c>
      <c r="P86" s="62">
        <v>1.1200000000000001</v>
      </c>
      <c r="Q86" s="10"/>
      <c r="R86" s="8" t="s">
        <v>51</v>
      </c>
      <c r="S86" s="10" t="s">
        <v>7</v>
      </c>
      <c r="AC86" s="8" t="s">
        <v>163</v>
      </c>
      <c r="AD86" s="11"/>
      <c r="AE86" s="11"/>
      <c r="AF86" s="11"/>
    </row>
    <row r="87" spans="4:33">
      <c r="D87" s="8">
        <v>74</v>
      </c>
      <c r="E87" s="8" t="s">
        <v>30</v>
      </c>
      <c r="F87" s="8">
        <v>1000078</v>
      </c>
      <c r="G87" s="8">
        <v>1</v>
      </c>
      <c r="H87" s="8" t="s">
        <v>222</v>
      </c>
      <c r="J87" s="8" t="s">
        <v>83</v>
      </c>
      <c r="K87" s="9">
        <v>45091</v>
      </c>
      <c r="M87" s="9"/>
      <c r="O87" s="8">
        <v>527.03</v>
      </c>
      <c r="P87" s="62">
        <v>0.96</v>
      </c>
      <c r="Q87" s="10"/>
      <c r="R87" s="8" t="s">
        <v>51</v>
      </c>
      <c r="S87" s="10" t="s">
        <v>7</v>
      </c>
      <c r="AC87" s="8" t="s">
        <v>163</v>
      </c>
      <c r="AD87" s="11"/>
      <c r="AE87" s="11"/>
      <c r="AF87" s="11"/>
    </row>
    <row r="88" spans="4:33">
      <c r="D88" s="8">
        <v>75</v>
      </c>
      <c r="E88" s="8" t="s">
        <v>30</v>
      </c>
      <c r="F88" s="8">
        <v>1000079</v>
      </c>
      <c r="G88" s="8">
        <v>1</v>
      </c>
      <c r="H88" s="8" t="s">
        <v>140</v>
      </c>
      <c r="J88" s="8" t="s">
        <v>83</v>
      </c>
      <c r="K88" s="9">
        <v>45091</v>
      </c>
      <c r="M88" s="9"/>
      <c r="O88" s="8">
        <v>539.38</v>
      </c>
      <c r="P88" s="62">
        <v>2.4750000000000001</v>
      </c>
      <c r="Q88" s="10"/>
      <c r="R88" s="8" t="s">
        <v>51</v>
      </c>
      <c r="S88" s="10" t="s">
        <v>7</v>
      </c>
      <c r="AC88" s="8" t="s">
        <v>163</v>
      </c>
      <c r="AD88" s="11"/>
      <c r="AE88" s="11"/>
      <c r="AF88" s="11"/>
    </row>
    <row r="89" spans="4:33">
      <c r="D89" s="8">
        <v>76</v>
      </c>
      <c r="E89" s="8" t="s">
        <v>30</v>
      </c>
      <c r="F89" s="8">
        <v>1000080</v>
      </c>
      <c r="G89" s="8">
        <v>1</v>
      </c>
      <c r="H89" s="8" t="s">
        <v>140</v>
      </c>
      <c r="J89" s="8" t="s">
        <v>83</v>
      </c>
      <c r="K89" s="9">
        <v>45092</v>
      </c>
      <c r="M89" s="9"/>
      <c r="O89" s="8">
        <v>537.95000000000005</v>
      </c>
      <c r="P89" s="62">
        <v>3.25</v>
      </c>
      <c r="Q89" s="10"/>
      <c r="R89" s="8" t="s">
        <v>51</v>
      </c>
      <c r="S89" s="10" t="s">
        <v>7</v>
      </c>
      <c r="AC89" s="8" t="s">
        <v>163</v>
      </c>
      <c r="AD89" s="11"/>
      <c r="AE89" s="11"/>
      <c r="AF89" s="11"/>
    </row>
    <row r="90" spans="4:33">
      <c r="D90" s="8">
        <v>77</v>
      </c>
      <c r="E90" s="8" t="s">
        <v>30</v>
      </c>
      <c r="F90" s="8">
        <v>1000081</v>
      </c>
      <c r="G90" s="8">
        <v>1</v>
      </c>
      <c r="H90" s="8" t="s">
        <v>222</v>
      </c>
      <c r="J90" s="8" t="s">
        <v>83</v>
      </c>
      <c r="K90" s="9">
        <v>45092</v>
      </c>
      <c r="M90" s="9"/>
      <c r="O90" s="8">
        <v>526.98</v>
      </c>
      <c r="P90" s="62">
        <v>1.06</v>
      </c>
      <c r="Q90" s="10"/>
      <c r="R90" s="8" t="s">
        <v>51</v>
      </c>
      <c r="S90" s="10" t="s">
        <v>7</v>
      </c>
      <c r="AC90" s="8" t="s">
        <v>163</v>
      </c>
      <c r="AD90" s="11"/>
      <c r="AE90" s="11"/>
      <c r="AF90" s="11"/>
    </row>
    <row r="91" spans="4:33">
      <c r="D91" s="8">
        <v>78</v>
      </c>
      <c r="E91" s="8" t="s">
        <v>40</v>
      </c>
      <c r="F91" s="8">
        <v>1000086</v>
      </c>
      <c r="G91" s="8">
        <v>1</v>
      </c>
      <c r="H91" s="8" t="s">
        <v>222</v>
      </c>
      <c r="J91" s="8" t="s">
        <v>228</v>
      </c>
      <c r="K91" s="9">
        <v>44979</v>
      </c>
      <c r="M91" s="9"/>
      <c r="O91" s="8">
        <v>876.92</v>
      </c>
      <c r="P91" s="10">
        <v>1.24</v>
      </c>
      <c r="Q91" s="10"/>
      <c r="R91" s="8" t="s">
        <v>51</v>
      </c>
      <c r="S91" s="8" t="s">
        <v>7</v>
      </c>
      <c r="AC91" s="8" t="s">
        <v>147</v>
      </c>
      <c r="AD91" s="11"/>
      <c r="AE91" s="11"/>
      <c r="AF91" s="11"/>
    </row>
    <row r="92" spans="4:33">
      <c r="D92" s="8">
        <v>79</v>
      </c>
      <c r="E92" s="8" t="s">
        <v>40</v>
      </c>
      <c r="F92" s="8">
        <v>1000089</v>
      </c>
      <c r="G92" s="8">
        <v>1</v>
      </c>
      <c r="H92" s="8" t="s">
        <v>216</v>
      </c>
      <c r="J92" s="8" t="s">
        <v>236</v>
      </c>
      <c r="K92" s="9">
        <v>45019</v>
      </c>
      <c r="M92" s="9"/>
      <c r="O92" s="8">
        <v>862.57</v>
      </c>
      <c r="P92" s="10">
        <v>1.51</v>
      </c>
      <c r="Q92" s="10"/>
      <c r="R92" s="8" t="s">
        <v>51</v>
      </c>
      <c r="S92" s="8" t="s">
        <v>8</v>
      </c>
      <c r="AC92" s="8" t="s">
        <v>147</v>
      </c>
      <c r="AD92" s="11"/>
      <c r="AE92" s="11"/>
      <c r="AF92" s="11"/>
    </row>
    <row r="93" spans="4:33">
      <c r="D93" s="8">
        <v>80</v>
      </c>
      <c r="E93" s="8" t="s">
        <v>40</v>
      </c>
      <c r="F93" s="8">
        <v>1000090</v>
      </c>
      <c r="G93" s="8">
        <v>1</v>
      </c>
      <c r="H93" s="8" t="s">
        <v>140</v>
      </c>
      <c r="J93" s="8" t="s">
        <v>236</v>
      </c>
      <c r="K93" s="9">
        <v>45019</v>
      </c>
      <c r="M93" s="9"/>
      <c r="O93" s="8">
        <v>883.99</v>
      </c>
      <c r="P93" s="10">
        <v>0.86499999999999999</v>
      </c>
      <c r="Q93" s="10"/>
      <c r="R93" s="8" t="s">
        <v>51</v>
      </c>
      <c r="S93" s="8" t="s">
        <v>7</v>
      </c>
      <c r="AC93" s="8" t="s">
        <v>163</v>
      </c>
      <c r="AD93" s="11"/>
      <c r="AE93" s="11"/>
      <c r="AF93" s="11"/>
      <c r="AG93" s="8" t="s">
        <v>240</v>
      </c>
    </row>
    <row r="94" spans="4:33">
      <c r="D94" s="8">
        <v>81</v>
      </c>
      <c r="E94" s="8" t="s">
        <v>40</v>
      </c>
      <c r="F94" s="8">
        <v>1000114</v>
      </c>
      <c r="G94" s="8">
        <v>1</v>
      </c>
      <c r="H94" s="8" t="s">
        <v>222</v>
      </c>
      <c r="J94" s="8" t="s">
        <v>228</v>
      </c>
      <c r="K94" s="9">
        <v>45055</v>
      </c>
      <c r="M94" s="9"/>
      <c r="O94" s="8">
        <v>879.83</v>
      </c>
      <c r="P94" s="10"/>
      <c r="Q94" s="10"/>
      <c r="R94" s="8" t="s">
        <v>50</v>
      </c>
      <c r="S94" s="8" t="s">
        <v>8</v>
      </c>
      <c r="AD94" s="11"/>
      <c r="AE94" s="11"/>
      <c r="AF94" s="11"/>
    </row>
    <row r="95" spans="4:33">
      <c r="D95" s="8">
        <v>82</v>
      </c>
      <c r="E95" s="8" t="s">
        <v>40</v>
      </c>
      <c r="F95" s="8">
        <v>1000117</v>
      </c>
      <c r="G95" s="8">
        <v>1</v>
      </c>
      <c r="H95" s="8" t="s">
        <v>222</v>
      </c>
      <c r="J95" s="8" t="s">
        <v>83</v>
      </c>
      <c r="K95" s="9">
        <v>45061</v>
      </c>
      <c r="M95" s="9"/>
      <c r="O95" s="8">
        <v>849.17</v>
      </c>
      <c r="P95" s="10"/>
      <c r="Q95" s="10"/>
      <c r="R95" s="8" t="s">
        <v>50</v>
      </c>
      <c r="S95" s="8" t="s">
        <v>8</v>
      </c>
      <c r="AD95" s="11"/>
      <c r="AE95" s="11"/>
      <c r="AF95" s="11"/>
    </row>
    <row r="96" spans="4:33">
      <c r="D96" s="8">
        <v>83</v>
      </c>
      <c r="E96" s="8" t="s">
        <v>40</v>
      </c>
      <c r="F96" s="8">
        <v>1000119</v>
      </c>
      <c r="G96" s="8">
        <v>1</v>
      </c>
      <c r="H96" s="8" t="s">
        <v>222</v>
      </c>
      <c r="J96" s="8" t="s">
        <v>83</v>
      </c>
      <c r="K96" s="9">
        <v>45062</v>
      </c>
      <c r="M96" s="9"/>
      <c r="O96" s="8">
        <v>848.71</v>
      </c>
      <c r="P96" s="10"/>
      <c r="Q96" s="10"/>
      <c r="R96" s="8" t="s">
        <v>50</v>
      </c>
      <c r="S96" s="8" t="s">
        <v>8</v>
      </c>
      <c r="AD96" s="11"/>
      <c r="AE96" s="11"/>
      <c r="AF96" s="11"/>
    </row>
    <row r="97" spans="4:33">
      <c r="D97" s="8">
        <v>84</v>
      </c>
      <c r="E97" s="8" t="s">
        <v>40</v>
      </c>
      <c r="F97" s="8">
        <v>1000120</v>
      </c>
      <c r="G97" s="8">
        <v>1</v>
      </c>
      <c r="H97" s="8" t="s">
        <v>222</v>
      </c>
      <c r="J97" s="8" t="s">
        <v>83</v>
      </c>
      <c r="K97" s="9">
        <v>45065</v>
      </c>
      <c r="M97" s="9"/>
      <c r="O97" s="8">
        <v>860.77</v>
      </c>
      <c r="P97" s="10"/>
      <c r="Q97" s="10"/>
      <c r="R97" s="8" t="s">
        <v>50</v>
      </c>
      <c r="S97" s="8" t="s">
        <v>8</v>
      </c>
      <c r="AD97" s="11"/>
      <c r="AE97" s="11"/>
      <c r="AF97" s="11"/>
    </row>
    <row r="98" spans="4:33">
      <c r="D98" s="8">
        <v>85</v>
      </c>
      <c r="E98" s="8" t="s">
        <v>40</v>
      </c>
      <c r="F98" s="8">
        <v>1000119</v>
      </c>
      <c r="G98" s="8">
        <v>1</v>
      </c>
      <c r="H98" s="8" t="s">
        <v>222</v>
      </c>
      <c r="J98" s="8" t="s">
        <v>83</v>
      </c>
      <c r="K98" s="9">
        <v>45062</v>
      </c>
      <c r="M98" s="9"/>
      <c r="O98" s="8">
        <v>848.71</v>
      </c>
      <c r="P98" s="10"/>
      <c r="Q98" s="10"/>
      <c r="R98" s="8" t="s">
        <v>50</v>
      </c>
      <c r="S98" s="8" t="s">
        <v>8</v>
      </c>
      <c r="AD98" s="11"/>
      <c r="AE98" s="11"/>
      <c r="AF98" s="11"/>
    </row>
    <row r="99" spans="4:33">
      <c r="D99" s="8">
        <v>86</v>
      </c>
      <c r="E99" s="8" t="s">
        <v>40</v>
      </c>
      <c r="F99" s="8">
        <v>1000120</v>
      </c>
      <c r="G99" s="8">
        <v>1</v>
      </c>
      <c r="H99" s="8" t="s">
        <v>222</v>
      </c>
      <c r="J99" s="8" t="s">
        <v>83</v>
      </c>
      <c r="K99" s="9">
        <v>45065</v>
      </c>
      <c r="M99" s="9"/>
      <c r="O99" s="8">
        <v>860.77</v>
      </c>
      <c r="P99" s="10"/>
      <c r="Q99" s="10"/>
      <c r="R99" s="8" t="s">
        <v>50</v>
      </c>
      <c r="S99" s="8" t="s">
        <v>8</v>
      </c>
      <c r="AD99" s="11"/>
      <c r="AE99" s="11"/>
      <c r="AF99" s="11"/>
    </row>
    <row r="100" spans="4:33">
      <c r="D100" s="8">
        <v>87</v>
      </c>
      <c r="E100" s="8" t="s">
        <v>40</v>
      </c>
      <c r="F100" s="8">
        <v>1000122</v>
      </c>
      <c r="G100" s="8">
        <v>1</v>
      </c>
      <c r="H100" s="8" t="s">
        <v>222</v>
      </c>
      <c r="J100" s="8" t="s">
        <v>83</v>
      </c>
      <c r="K100" s="9">
        <v>45068</v>
      </c>
      <c r="M100" s="9"/>
      <c r="O100" s="8">
        <v>847.09</v>
      </c>
      <c r="P100" s="10"/>
      <c r="Q100" s="10"/>
      <c r="R100" s="8" t="s">
        <v>50</v>
      </c>
      <c r="S100" s="8" t="s">
        <v>8</v>
      </c>
      <c r="AD100" s="11"/>
      <c r="AE100" s="11"/>
      <c r="AF100" s="11"/>
    </row>
    <row r="101" spans="4:33">
      <c r="D101" s="8">
        <v>88</v>
      </c>
      <c r="E101" s="8" t="s">
        <v>40</v>
      </c>
      <c r="F101" s="8">
        <v>1000125</v>
      </c>
      <c r="G101" s="8">
        <v>1</v>
      </c>
      <c r="H101" s="8" t="s">
        <v>222</v>
      </c>
      <c r="J101" s="8" t="s">
        <v>83</v>
      </c>
      <c r="K101" s="9">
        <v>45079</v>
      </c>
      <c r="M101" s="9"/>
      <c r="O101" s="8">
        <v>839.86</v>
      </c>
      <c r="P101" s="10"/>
      <c r="Q101" s="10"/>
      <c r="R101" s="8" t="s">
        <v>50</v>
      </c>
      <c r="S101" s="8" t="s">
        <v>8</v>
      </c>
      <c r="AD101" s="11"/>
      <c r="AE101" s="11"/>
      <c r="AF101" s="11"/>
    </row>
    <row r="102" spans="4:33">
      <c r="D102" s="8">
        <v>89</v>
      </c>
      <c r="E102" s="8" t="s">
        <v>40</v>
      </c>
      <c r="F102" s="8">
        <v>1000126</v>
      </c>
      <c r="G102" s="8">
        <v>1</v>
      </c>
      <c r="H102" s="8" t="s">
        <v>140</v>
      </c>
      <c r="J102" s="8" t="s">
        <v>83</v>
      </c>
      <c r="K102" s="9">
        <v>45082</v>
      </c>
      <c r="M102" s="9"/>
      <c r="O102" s="8">
        <v>849.62</v>
      </c>
      <c r="P102" s="10">
        <v>0.64</v>
      </c>
      <c r="Q102" s="10"/>
      <c r="R102" s="8" t="s">
        <v>51</v>
      </c>
      <c r="S102" s="8" t="s">
        <v>8</v>
      </c>
      <c r="AC102" s="8" t="s">
        <v>147</v>
      </c>
      <c r="AD102" s="11"/>
      <c r="AE102" s="11"/>
      <c r="AF102" s="11"/>
    </row>
    <row r="103" spans="4:33">
      <c r="D103" s="8">
        <v>90</v>
      </c>
      <c r="E103" s="8" t="s">
        <v>40</v>
      </c>
      <c r="F103" s="8">
        <v>1000127</v>
      </c>
      <c r="G103" s="8">
        <v>1</v>
      </c>
      <c r="H103" s="8" t="s">
        <v>222</v>
      </c>
      <c r="J103" s="8" t="s">
        <v>83</v>
      </c>
      <c r="K103" s="9">
        <v>45082</v>
      </c>
      <c r="M103" s="9"/>
      <c r="O103" s="8">
        <v>825.54</v>
      </c>
      <c r="P103" s="10"/>
      <c r="Q103" s="10"/>
      <c r="R103" s="8" t="s">
        <v>50</v>
      </c>
      <c r="S103" s="8" t="s">
        <v>8</v>
      </c>
      <c r="AD103" s="11"/>
      <c r="AE103" s="11"/>
      <c r="AF103" s="11"/>
    </row>
    <row r="104" spans="4:33">
      <c r="D104" s="8">
        <v>91</v>
      </c>
      <c r="E104" s="8" t="s">
        <v>40</v>
      </c>
      <c r="F104" s="8">
        <v>1000128</v>
      </c>
      <c r="G104" s="8">
        <v>1</v>
      </c>
      <c r="H104" s="8" t="s">
        <v>222</v>
      </c>
      <c r="J104" s="8" t="s">
        <v>83</v>
      </c>
      <c r="K104" s="9">
        <v>45083</v>
      </c>
      <c r="M104" s="9"/>
      <c r="O104" s="8">
        <v>827.4</v>
      </c>
      <c r="P104" s="10"/>
      <c r="Q104" s="10"/>
      <c r="R104" s="8" t="s">
        <v>50</v>
      </c>
      <c r="S104" s="8" t="s">
        <v>8</v>
      </c>
      <c r="AD104" s="11"/>
      <c r="AE104" s="11"/>
      <c r="AF104" s="11"/>
    </row>
    <row r="105" spans="4:33">
      <c r="D105" s="8">
        <v>92</v>
      </c>
      <c r="E105" s="11" t="s">
        <v>30</v>
      </c>
      <c r="F105" s="8">
        <v>1000135</v>
      </c>
      <c r="G105" s="11">
        <v>1</v>
      </c>
      <c r="H105" s="8" t="s">
        <v>222</v>
      </c>
      <c r="J105" s="8" t="s">
        <v>83</v>
      </c>
      <c r="K105" s="9">
        <v>45100</v>
      </c>
      <c r="M105" s="9"/>
      <c r="O105" s="8">
        <v>538.16</v>
      </c>
      <c r="P105" s="10">
        <v>0.93</v>
      </c>
      <c r="Q105" s="10"/>
      <c r="R105" s="8" t="s">
        <v>51</v>
      </c>
      <c r="S105" s="8" t="s">
        <v>8</v>
      </c>
      <c r="AC105" s="8" t="s">
        <v>147</v>
      </c>
      <c r="AD105" s="11"/>
      <c r="AE105" s="11"/>
      <c r="AF105" s="11"/>
      <c r="AG105" s="11"/>
    </row>
    <row r="106" spans="4:33">
      <c r="D106" s="8">
        <v>93</v>
      </c>
      <c r="E106" s="11" t="s">
        <v>30</v>
      </c>
      <c r="F106" s="8">
        <v>1000136</v>
      </c>
      <c r="G106" s="11">
        <v>1</v>
      </c>
      <c r="H106" s="8" t="s">
        <v>140</v>
      </c>
      <c r="J106" s="8" t="s">
        <v>83</v>
      </c>
      <c r="K106" s="9">
        <v>45093</v>
      </c>
      <c r="M106" s="9"/>
      <c r="O106" s="8">
        <v>539.96</v>
      </c>
      <c r="P106" s="10">
        <v>0.72</v>
      </c>
      <c r="Q106" s="10"/>
      <c r="R106" s="8" t="s">
        <v>51</v>
      </c>
      <c r="S106" s="8" t="s">
        <v>8</v>
      </c>
      <c r="AC106" s="8" t="s">
        <v>147</v>
      </c>
      <c r="AD106" s="11"/>
      <c r="AE106" s="11"/>
      <c r="AF106" s="11"/>
      <c r="AG106" s="11"/>
    </row>
    <row r="107" spans="4:33">
      <c r="D107" s="8">
        <v>94</v>
      </c>
      <c r="E107" s="11" t="s">
        <v>30</v>
      </c>
      <c r="F107" s="8">
        <v>1000137</v>
      </c>
      <c r="G107" s="11">
        <v>1</v>
      </c>
      <c r="H107" s="8" t="s">
        <v>222</v>
      </c>
      <c r="J107" s="8" t="s">
        <v>83</v>
      </c>
      <c r="K107" s="9">
        <v>45093</v>
      </c>
      <c r="M107" s="9"/>
      <c r="O107" s="8">
        <v>527.62</v>
      </c>
      <c r="P107" s="10">
        <v>0.995</v>
      </c>
      <c r="Q107" s="10"/>
      <c r="R107" s="8" t="s">
        <v>51</v>
      </c>
      <c r="S107" s="8" t="s">
        <v>8</v>
      </c>
      <c r="AC107" s="8" t="s">
        <v>163</v>
      </c>
      <c r="AD107" s="11"/>
      <c r="AE107" s="11"/>
      <c r="AF107" s="11"/>
      <c r="AG107" s="94">
        <v>45259</v>
      </c>
    </row>
    <row r="108" spans="4:33">
      <c r="D108" s="8">
        <v>95</v>
      </c>
      <c r="E108" s="11" t="s">
        <v>40</v>
      </c>
      <c r="F108" s="8">
        <v>1000138</v>
      </c>
      <c r="G108" s="11">
        <v>1</v>
      </c>
      <c r="H108" s="8" t="s">
        <v>222</v>
      </c>
      <c r="J108" s="8" t="s">
        <v>83</v>
      </c>
      <c r="K108" s="9">
        <v>45103</v>
      </c>
      <c r="M108" s="9"/>
      <c r="O108" s="8">
        <v>840.94</v>
      </c>
      <c r="P108" s="10">
        <v>1.48</v>
      </c>
      <c r="Q108" s="10"/>
      <c r="R108" s="8" t="s">
        <v>51</v>
      </c>
      <c r="S108" s="8" t="s">
        <v>8</v>
      </c>
      <c r="AC108" s="11" t="s">
        <v>163</v>
      </c>
      <c r="AD108" s="11"/>
      <c r="AE108" s="11"/>
      <c r="AF108" s="11"/>
      <c r="AG108" s="11" t="s">
        <v>241</v>
      </c>
    </row>
    <row r="109" spans="4:33">
      <c r="D109" s="8">
        <v>96</v>
      </c>
      <c r="E109" s="11" t="s">
        <v>30</v>
      </c>
      <c r="F109" s="8">
        <v>1000140</v>
      </c>
      <c r="G109" s="11">
        <v>1</v>
      </c>
      <c r="H109" s="8" t="s">
        <v>140</v>
      </c>
      <c r="J109" s="8" t="s">
        <v>83</v>
      </c>
      <c r="K109" s="9">
        <v>45104</v>
      </c>
      <c r="M109" s="9"/>
      <c r="O109" s="8">
        <v>527.04999999999995</v>
      </c>
      <c r="P109" s="10">
        <v>1.25</v>
      </c>
      <c r="Q109" s="10"/>
      <c r="R109" s="8" t="s">
        <v>51</v>
      </c>
      <c r="S109" s="8" t="s">
        <v>8</v>
      </c>
      <c r="AC109" s="11" t="s">
        <v>163</v>
      </c>
      <c r="AD109" s="11"/>
      <c r="AE109" s="11"/>
      <c r="AF109" s="11"/>
      <c r="AG109" s="11" t="s">
        <v>241</v>
      </c>
    </row>
    <row r="110" spans="4:33">
      <c r="D110" s="8">
        <v>97</v>
      </c>
      <c r="E110" s="11" t="s">
        <v>30</v>
      </c>
      <c r="F110" s="8">
        <v>1000141</v>
      </c>
      <c r="G110" s="11">
        <v>1</v>
      </c>
      <c r="H110" s="8" t="s">
        <v>222</v>
      </c>
      <c r="J110" s="8" t="s">
        <v>83</v>
      </c>
      <c r="K110" s="9">
        <v>45104</v>
      </c>
      <c r="M110" s="9"/>
      <c r="O110" s="8">
        <v>536</v>
      </c>
      <c r="P110" s="10">
        <v>0.875</v>
      </c>
      <c r="Q110" s="10"/>
      <c r="R110" s="8" t="s">
        <v>51</v>
      </c>
      <c r="S110" s="8" t="s">
        <v>8</v>
      </c>
      <c r="AC110" s="8" t="s">
        <v>163</v>
      </c>
      <c r="AD110" s="11"/>
      <c r="AE110" s="11"/>
      <c r="AF110" s="11"/>
      <c r="AG110" s="11" t="s">
        <v>234</v>
      </c>
    </row>
    <row r="111" spans="4:33">
      <c r="D111" s="8">
        <v>98</v>
      </c>
      <c r="E111" s="11" t="s">
        <v>40</v>
      </c>
      <c r="F111" s="8">
        <v>1000142</v>
      </c>
      <c r="G111" s="11">
        <v>1</v>
      </c>
      <c r="H111" s="8" t="s">
        <v>140</v>
      </c>
      <c r="J111" s="8" t="s">
        <v>83</v>
      </c>
      <c r="K111" s="9">
        <v>45105</v>
      </c>
      <c r="M111" s="9"/>
      <c r="O111" s="8">
        <v>832.61</v>
      </c>
      <c r="P111" s="10">
        <v>1.64</v>
      </c>
      <c r="Q111" s="10"/>
      <c r="R111" s="8" t="s">
        <v>51</v>
      </c>
      <c r="S111" s="8" t="s">
        <v>8</v>
      </c>
      <c r="AC111" s="11" t="s">
        <v>163</v>
      </c>
      <c r="AD111" s="11"/>
      <c r="AE111" s="11"/>
      <c r="AF111" s="11"/>
      <c r="AG111" s="11" t="s">
        <v>242</v>
      </c>
    </row>
    <row r="112" spans="4:33">
      <c r="D112" s="8">
        <v>99</v>
      </c>
      <c r="E112" s="11" t="s">
        <v>30</v>
      </c>
      <c r="F112" s="8">
        <v>1000150</v>
      </c>
      <c r="G112" s="11">
        <v>1</v>
      </c>
      <c r="H112" s="8" t="s">
        <v>140</v>
      </c>
      <c r="J112" s="8" t="s">
        <v>83</v>
      </c>
      <c r="K112" s="9">
        <v>45100</v>
      </c>
      <c r="M112" s="9"/>
      <c r="O112" s="8">
        <v>529.4</v>
      </c>
      <c r="P112" s="10">
        <v>1.0900000000000001</v>
      </c>
      <c r="Q112" s="10"/>
      <c r="R112" s="8" t="s">
        <v>51</v>
      </c>
      <c r="S112" s="8" t="s">
        <v>8</v>
      </c>
      <c r="AC112" s="11" t="s">
        <v>163</v>
      </c>
      <c r="AD112" s="11"/>
      <c r="AE112" s="11"/>
      <c r="AF112" s="11"/>
      <c r="AG112" s="11" t="s">
        <v>234</v>
      </c>
    </row>
    <row r="113" spans="4:33">
      <c r="D113" s="8">
        <v>100</v>
      </c>
      <c r="E113" s="11" t="s">
        <v>30</v>
      </c>
      <c r="F113" s="8">
        <v>1000151</v>
      </c>
      <c r="G113" s="11">
        <v>1</v>
      </c>
      <c r="H113" s="8" t="s">
        <v>243</v>
      </c>
      <c r="J113" s="8" t="s">
        <v>228</v>
      </c>
      <c r="K113" s="9">
        <v>44949</v>
      </c>
      <c r="M113" s="9"/>
      <c r="P113" s="10"/>
      <c r="Q113" s="10"/>
      <c r="R113" s="8" t="s">
        <v>51</v>
      </c>
      <c r="S113" s="8" t="s">
        <v>8</v>
      </c>
      <c r="AC113" s="11" t="s">
        <v>163</v>
      </c>
      <c r="AD113" s="11"/>
      <c r="AE113" s="11"/>
      <c r="AF113" s="11"/>
      <c r="AG113" s="11" t="s">
        <v>244</v>
      </c>
    </row>
    <row r="114" spans="4:33">
      <c r="D114" s="8">
        <v>101</v>
      </c>
      <c r="E114" s="11" t="s">
        <v>30</v>
      </c>
      <c r="F114" s="8">
        <v>1000152</v>
      </c>
      <c r="G114" s="11">
        <v>1</v>
      </c>
      <c r="H114" s="8" t="s">
        <v>245</v>
      </c>
      <c r="J114" s="8" t="s">
        <v>246</v>
      </c>
      <c r="K114" s="9">
        <v>44949</v>
      </c>
      <c r="M114" s="9"/>
      <c r="P114" s="10"/>
      <c r="Q114" s="10"/>
      <c r="R114" s="8" t="s">
        <v>51</v>
      </c>
      <c r="S114" s="8" t="s">
        <v>8</v>
      </c>
      <c r="AC114" s="11" t="s">
        <v>163</v>
      </c>
      <c r="AD114" s="11"/>
      <c r="AE114" s="11"/>
      <c r="AF114" s="11"/>
      <c r="AG114" s="11" t="s">
        <v>244</v>
      </c>
    </row>
    <row r="115" spans="4:33">
      <c r="D115" s="8">
        <v>102</v>
      </c>
      <c r="E115" s="11" t="s">
        <v>30</v>
      </c>
      <c r="F115" s="8">
        <v>1000153</v>
      </c>
      <c r="G115" s="11">
        <v>1</v>
      </c>
      <c r="H115" s="8" t="s">
        <v>247</v>
      </c>
      <c r="J115" s="8" t="s">
        <v>248</v>
      </c>
      <c r="K115" s="9">
        <v>44949</v>
      </c>
      <c r="M115" s="9"/>
      <c r="P115" s="10"/>
      <c r="Q115" s="10"/>
      <c r="R115" s="8" t="s">
        <v>51</v>
      </c>
      <c r="S115" s="8" t="s">
        <v>8</v>
      </c>
      <c r="AC115" s="11" t="s">
        <v>163</v>
      </c>
      <c r="AD115" s="11"/>
      <c r="AE115" s="11"/>
      <c r="AF115" s="11"/>
      <c r="AG115" s="11" t="s">
        <v>244</v>
      </c>
    </row>
    <row r="116" spans="4:33">
      <c r="D116" s="8">
        <v>103</v>
      </c>
      <c r="E116" s="11" t="s">
        <v>30</v>
      </c>
      <c r="F116" s="8">
        <v>1000154</v>
      </c>
      <c r="G116" s="11">
        <v>1</v>
      </c>
      <c r="H116" s="8" t="s">
        <v>249</v>
      </c>
      <c r="J116" s="8" t="s">
        <v>246</v>
      </c>
      <c r="K116" s="9">
        <v>44949</v>
      </c>
      <c r="M116" s="9"/>
      <c r="P116" s="10"/>
      <c r="Q116" s="10"/>
      <c r="R116" s="8" t="s">
        <v>51</v>
      </c>
      <c r="S116" s="8" t="s">
        <v>8</v>
      </c>
      <c r="AC116" s="11" t="s">
        <v>163</v>
      </c>
      <c r="AD116" s="11"/>
      <c r="AE116" s="11"/>
      <c r="AF116" s="11"/>
      <c r="AG116" s="11" t="s">
        <v>244</v>
      </c>
    </row>
    <row r="117" spans="4:33">
      <c r="D117" s="8">
        <v>104</v>
      </c>
      <c r="E117" s="11" t="s">
        <v>30</v>
      </c>
      <c r="F117" s="8">
        <v>1000155</v>
      </c>
      <c r="G117" s="11">
        <v>1</v>
      </c>
      <c r="H117" s="8" t="s">
        <v>140</v>
      </c>
      <c r="J117" s="8" t="s">
        <v>83</v>
      </c>
      <c r="K117" s="9">
        <v>45106</v>
      </c>
      <c r="M117" s="9"/>
      <c r="O117" s="8">
        <v>530.21</v>
      </c>
      <c r="P117" s="10">
        <v>1.48</v>
      </c>
      <c r="Q117" s="10"/>
      <c r="R117" s="8" t="s">
        <v>51</v>
      </c>
      <c r="S117" s="8" t="s">
        <v>8</v>
      </c>
      <c r="AC117" s="11" t="s">
        <v>163</v>
      </c>
      <c r="AD117" s="11"/>
      <c r="AE117" s="11"/>
      <c r="AF117" s="11"/>
      <c r="AG117" s="11" t="s">
        <v>234</v>
      </c>
    </row>
    <row r="118" spans="4:33">
      <c r="D118" s="8">
        <v>105</v>
      </c>
      <c r="E118" s="11" t="s">
        <v>30</v>
      </c>
      <c r="F118" s="8">
        <v>1000156</v>
      </c>
      <c r="G118" s="11">
        <v>1</v>
      </c>
      <c r="H118" s="8" t="s">
        <v>222</v>
      </c>
      <c r="J118" s="8" t="s">
        <v>83</v>
      </c>
      <c r="K118" s="9">
        <v>45106</v>
      </c>
      <c r="M118" s="9"/>
      <c r="O118" s="8">
        <v>535.16</v>
      </c>
      <c r="P118" s="10">
        <v>0.93</v>
      </c>
      <c r="Q118" s="10"/>
      <c r="R118" s="8" t="s">
        <v>51</v>
      </c>
      <c r="S118" s="8" t="s">
        <v>8</v>
      </c>
      <c r="AC118" s="11" t="s">
        <v>163</v>
      </c>
      <c r="AD118" s="11"/>
      <c r="AE118" s="11"/>
      <c r="AF118" s="11"/>
      <c r="AG118" s="11" t="s">
        <v>242</v>
      </c>
    </row>
    <row r="119" spans="4:33">
      <c r="D119" s="8">
        <v>106</v>
      </c>
      <c r="E119" s="11" t="s">
        <v>30</v>
      </c>
      <c r="F119" s="8">
        <v>1000158</v>
      </c>
      <c r="G119" s="11">
        <v>1</v>
      </c>
      <c r="H119" s="8" t="s">
        <v>140</v>
      </c>
      <c r="J119" s="8" t="s">
        <v>83</v>
      </c>
      <c r="K119" s="9">
        <v>45107</v>
      </c>
      <c r="M119" s="9"/>
      <c r="O119" s="8">
        <v>531.26</v>
      </c>
      <c r="P119" s="10">
        <v>1.96</v>
      </c>
      <c r="Q119" s="10"/>
      <c r="R119" s="8" t="s">
        <v>51</v>
      </c>
      <c r="S119" s="8" t="s">
        <v>8</v>
      </c>
      <c r="AC119" s="11" t="s">
        <v>163</v>
      </c>
      <c r="AD119" s="11"/>
      <c r="AE119" s="11"/>
      <c r="AF119" s="11"/>
      <c r="AG119" s="11" t="s">
        <v>250</v>
      </c>
    </row>
    <row r="120" spans="4:33">
      <c r="D120" s="8">
        <v>107</v>
      </c>
      <c r="E120" s="11" t="s">
        <v>40</v>
      </c>
      <c r="F120" s="8">
        <v>1000159</v>
      </c>
      <c r="G120" s="11">
        <v>1</v>
      </c>
      <c r="H120" s="8" t="s">
        <v>140</v>
      </c>
      <c r="J120" s="8" t="s">
        <v>83</v>
      </c>
      <c r="K120" s="9">
        <v>45110</v>
      </c>
      <c r="M120" s="9"/>
      <c r="O120" s="8">
        <v>834.8</v>
      </c>
      <c r="P120" s="10">
        <v>1.3</v>
      </c>
      <c r="Q120" s="10"/>
      <c r="R120" s="8" t="s">
        <v>51</v>
      </c>
      <c r="S120" s="8" t="s">
        <v>8</v>
      </c>
      <c r="AC120" s="11" t="s">
        <v>163</v>
      </c>
      <c r="AD120" s="11"/>
      <c r="AE120" s="11"/>
      <c r="AF120" s="11"/>
      <c r="AG120" s="11" t="s">
        <v>250</v>
      </c>
    </row>
    <row r="121" spans="4:33">
      <c r="D121" s="8">
        <v>108</v>
      </c>
      <c r="E121" s="11" t="s">
        <v>30</v>
      </c>
      <c r="F121" s="8">
        <v>1000164</v>
      </c>
      <c r="G121" s="11">
        <v>1</v>
      </c>
      <c r="H121" s="8" t="s">
        <v>222</v>
      </c>
      <c r="J121" s="8" t="s">
        <v>83</v>
      </c>
      <c r="K121" s="9">
        <v>45112</v>
      </c>
      <c r="M121" s="9"/>
      <c r="O121" s="8">
        <v>532.11</v>
      </c>
      <c r="P121" s="10">
        <v>1.82</v>
      </c>
      <c r="Q121" s="10"/>
      <c r="R121" s="8" t="s">
        <v>51</v>
      </c>
      <c r="S121" s="8" t="s">
        <v>8</v>
      </c>
      <c r="AC121" s="11" t="s">
        <v>163</v>
      </c>
      <c r="AD121" s="11"/>
      <c r="AE121" s="11"/>
      <c r="AF121" s="11"/>
      <c r="AG121" s="11" t="s">
        <v>251</v>
      </c>
    </row>
    <row r="122" spans="4:33">
      <c r="D122" s="8">
        <v>109</v>
      </c>
      <c r="E122" s="11" t="s">
        <v>30</v>
      </c>
      <c r="F122" s="8">
        <v>1000165</v>
      </c>
      <c r="G122" s="11">
        <v>1</v>
      </c>
      <c r="H122" s="8" t="s">
        <v>140</v>
      </c>
      <c r="J122" s="8" t="s">
        <v>83</v>
      </c>
      <c r="K122" s="9">
        <v>45113</v>
      </c>
      <c r="M122" s="9"/>
      <c r="O122" s="8">
        <v>531.41999999999996</v>
      </c>
      <c r="P122" s="10">
        <v>2.3050000000000002</v>
      </c>
      <c r="Q122" s="10"/>
      <c r="R122" s="8" t="s">
        <v>51</v>
      </c>
      <c r="S122" s="8" t="s">
        <v>8</v>
      </c>
      <c r="AC122" s="11" t="s">
        <v>163</v>
      </c>
      <c r="AD122" s="11"/>
      <c r="AE122" s="11"/>
      <c r="AF122" s="11"/>
      <c r="AG122" s="11" t="s">
        <v>252</v>
      </c>
    </row>
    <row r="123" spans="4:33">
      <c r="D123" s="8">
        <v>110</v>
      </c>
      <c r="E123" s="11" t="s">
        <v>30</v>
      </c>
      <c r="F123" s="8">
        <v>1000167</v>
      </c>
      <c r="G123" s="11">
        <v>1</v>
      </c>
      <c r="H123" s="8" t="s">
        <v>222</v>
      </c>
      <c r="J123" s="8" t="s">
        <v>83</v>
      </c>
      <c r="K123" s="9">
        <v>45114</v>
      </c>
      <c r="M123" s="9"/>
      <c r="O123" s="8">
        <v>532.97</v>
      </c>
      <c r="P123" s="10">
        <v>1.3049999999999999</v>
      </c>
      <c r="Q123" s="10"/>
      <c r="R123" s="8" t="s">
        <v>51</v>
      </c>
      <c r="S123" s="8" t="s">
        <v>8</v>
      </c>
      <c r="AC123" s="11" t="s">
        <v>253</v>
      </c>
      <c r="AD123" s="11"/>
      <c r="AE123" s="11"/>
      <c r="AF123" s="11"/>
      <c r="AG123" s="11" t="s">
        <v>254</v>
      </c>
    </row>
    <row r="124" spans="4:33">
      <c r="D124" s="8">
        <v>111</v>
      </c>
      <c r="E124" s="11" t="s">
        <v>30</v>
      </c>
      <c r="F124" s="8">
        <v>1000168</v>
      </c>
      <c r="G124" s="11">
        <v>1</v>
      </c>
      <c r="H124" s="8" t="s">
        <v>140</v>
      </c>
      <c r="J124" s="8" t="s">
        <v>83</v>
      </c>
      <c r="K124" s="9">
        <v>45114</v>
      </c>
      <c r="M124" s="9"/>
      <c r="O124" s="8">
        <v>531.67999999999995</v>
      </c>
      <c r="P124" s="10">
        <v>1.68</v>
      </c>
      <c r="Q124" s="10"/>
      <c r="R124" s="8" t="s">
        <v>51</v>
      </c>
      <c r="S124" s="8" t="s">
        <v>8</v>
      </c>
      <c r="AC124" s="11" t="s">
        <v>163</v>
      </c>
      <c r="AD124" s="11"/>
      <c r="AE124" s="11"/>
      <c r="AF124" s="11"/>
      <c r="AG124" s="11" t="s">
        <v>242</v>
      </c>
    </row>
    <row r="125" spans="4:33">
      <c r="D125" s="8">
        <v>112</v>
      </c>
      <c r="E125" s="11" t="s">
        <v>30</v>
      </c>
      <c r="F125" s="8">
        <v>1000170</v>
      </c>
      <c r="G125" s="11">
        <v>1</v>
      </c>
      <c r="H125" s="8" t="s">
        <v>140</v>
      </c>
      <c r="J125" s="8" t="s">
        <v>83</v>
      </c>
      <c r="K125" s="9">
        <v>45117</v>
      </c>
      <c r="M125" s="9"/>
      <c r="O125" s="8">
        <v>531.32000000000005</v>
      </c>
      <c r="P125" s="10">
        <v>1.8049999999999999</v>
      </c>
      <c r="Q125" s="10"/>
      <c r="R125" s="8" t="s">
        <v>51</v>
      </c>
      <c r="S125" s="8" t="s">
        <v>8</v>
      </c>
      <c r="AC125" s="11" t="s">
        <v>163</v>
      </c>
      <c r="AD125" s="11"/>
      <c r="AE125" s="11"/>
      <c r="AF125" s="11"/>
      <c r="AG125" s="11" t="s">
        <v>255</v>
      </c>
    </row>
    <row r="126" spans="4:33">
      <c r="D126" s="8">
        <v>113</v>
      </c>
      <c r="E126" s="11" t="s">
        <v>30</v>
      </c>
      <c r="F126" s="8">
        <v>1000175</v>
      </c>
      <c r="G126" s="11">
        <v>1</v>
      </c>
      <c r="H126" s="8" t="s">
        <v>140</v>
      </c>
      <c r="J126" s="8" t="s">
        <v>83</v>
      </c>
      <c r="K126" s="9">
        <v>45121</v>
      </c>
      <c r="M126" s="9"/>
      <c r="P126" s="10">
        <v>1.2549999999999999</v>
      </c>
      <c r="Q126" s="10"/>
      <c r="R126" s="8" t="s">
        <v>51</v>
      </c>
      <c r="S126" s="8" t="s">
        <v>8</v>
      </c>
      <c r="AC126" s="11" t="s">
        <v>163</v>
      </c>
      <c r="AD126" s="11"/>
      <c r="AE126" s="11"/>
      <c r="AF126" s="11"/>
      <c r="AG126" s="11" t="s">
        <v>256</v>
      </c>
    </row>
    <row r="127" spans="4:33">
      <c r="D127" s="8">
        <v>114</v>
      </c>
      <c r="E127" s="11" t="s">
        <v>30</v>
      </c>
      <c r="F127" s="8">
        <v>1000182</v>
      </c>
      <c r="G127" s="11">
        <v>1</v>
      </c>
      <c r="H127" s="8" t="s">
        <v>249</v>
      </c>
      <c r="J127" s="8" t="s">
        <v>246</v>
      </c>
      <c r="K127" s="9">
        <v>44949</v>
      </c>
      <c r="M127" s="9"/>
      <c r="P127" s="10"/>
      <c r="Q127" s="10"/>
      <c r="R127" s="8" t="s">
        <v>51</v>
      </c>
      <c r="S127" s="8" t="s">
        <v>7</v>
      </c>
      <c r="AC127" s="11" t="s">
        <v>147</v>
      </c>
      <c r="AD127" s="11"/>
      <c r="AE127" s="11"/>
      <c r="AF127" s="11"/>
      <c r="AG127" s="11" t="s">
        <v>257</v>
      </c>
    </row>
    <row r="128" spans="4:33">
      <c r="D128" s="8">
        <v>115</v>
      </c>
      <c r="E128" s="11" t="s">
        <v>30</v>
      </c>
      <c r="F128" s="8">
        <v>1000183</v>
      </c>
      <c r="G128" s="11">
        <v>1</v>
      </c>
      <c r="H128" s="8" t="s">
        <v>140</v>
      </c>
      <c r="J128" s="8" t="s">
        <v>83</v>
      </c>
      <c r="K128" s="9">
        <v>45127</v>
      </c>
      <c r="M128" s="9"/>
      <c r="P128" s="10">
        <v>1.605</v>
      </c>
      <c r="Q128" s="10"/>
      <c r="R128" s="8" t="s">
        <v>51</v>
      </c>
      <c r="S128" s="8" t="s">
        <v>8</v>
      </c>
      <c r="AC128" s="11" t="s">
        <v>163</v>
      </c>
      <c r="AD128" s="11"/>
      <c r="AE128" s="11"/>
      <c r="AF128" s="11"/>
      <c r="AG128" s="11" t="s">
        <v>256</v>
      </c>
    </row>
    <row r="129" spans="4:33">
      <c r="D129" s="8">
        <v>116</v>
      </c>
      <c r="E129" s="11" t="s">
        <v>30</v>
      </c>
      <c r="F129" s="8">
        <v>1000213</v>
      </c>
      <c r="G129" s="11">
        <v>1</v>
      </c>
      <c r="H129" s="8" t="s">
        <v>141</v>
      </c>
      <c r="I129" s="8">
        <v>1004</v>
      </c>
      <c r="J129" s="8" t="s">
        <v>83</v>
      </c>
      <c r="K129" s="9">
        <v>45154</v>
      </c>
      <c r="M129" s="9"/>
      <c r="O129" s="8">
        <v>555.96</v>
      </c>
      <c r="P129" s="10">
        <v>0.66</v>
      </c>
      <c r="Q129" s="10"/>
      <c r="R129" s="8" t="s">
        <v>51</v>
      </c>
      <c r="S129" s="8" t="s">
        <v>8</v>
      </c>
      <c r="AC129" s="11" t="s">
        <v>163</v>
      </c>
      <c r="AD129" s="11"/>
      <c r="AE129" s="11"/>
      <c r="AF129" s="11"/>
      <c r="AG129" s="11" t="s">
        <v>242</v>
      </c>
    </row>
    <row r="130" spans="4:33">
      <c r="D130" s="8">
        <v>117</v>
      </c>
      <c r="E130" s="11" t="s">
        <v>40</v>
      </c>
      <c r="F130" s="8">
        <v>1000216</v>
      </c>
      <c r="G130" s="11">
        <v>1</v>
      </c>
      <c r="H130" s="8" t="s">
        <v>140</v>
      </c>
      <c r="I130" s="8">
        <v>1006</v>
      </c>
      <c r="J130" s="8" t="s">
        <v>83</v>
      </c>
      <c r="K130" s="9">
        <v>45155</v>
      </c>
      <c r="M130" s="9"/>
      <c r="O130" s="8">
        <v>848.88</v>
      </c>
      <c r="P130" s="10">
        <v>1.585</v>
      </c>
      <c r="Q130" s="10"/>
      <c r="R130" s="8" t="s">
        <v>51</v>
      </c>
      <c r="S130" s="8" t="s">
        <v>8</v>
      </c>
      <c r="AC130" s="11" t="s">
        <v>163</v>
      </c>
      <c r="AD130" s="11"/>
      <c r="AE130" s="11"/>
      <c r="AF130" s="11"/>
      <c r="AG130" s="11" t="s">
        <v>258</v>
      </c>
    </row>
    <row r="131" spans="4:33">
      <c r="D131" s="8">
        <v>118</v>
      </c>
      <c r="E131" s="11" t="s">
        <v>30</v>
      </c>
      <c r="F131" s="8">
        <v>1000221</v>
      </c>
      <c r="G131" s="11">
        <v>1</v>
      </c>
      <c r="H131" s="8" t="s">
        <v>142</v>
      </c>
      <c r="I131" s="8">
        <v>1005</v>
      </c>
      <c r="J131" s="8" t="s">
        <v>83</v>
      </c>
      <c r="K131" s="9">
        <v>45156</v>
      </c>
      <c r="M131" s="9"/>
      <c r="O131" s="8">
        <v>546.62</v>
      </c>
      <c r="P131" s="10">
        <v>1.335</v>
      </c>
      <c r="Q131" s="10"/>
      <c r="R131" s="8" t="s">
        <v>51</v>
      </c>
      <c r="S131" s="8" t="s">
        <v>8</v>
      </c>
      <c r="AC131" s="11" t="s">
        <v>163</v>
      </c>
      <c r="AD131" s="11"/>
      <c r="AE131" s="11"/>
      <c r="AF131" s="11"/>
      <c r="AG131" s="11" t="s">
        <v>259</v>
      </c>
    </row>
    <row r="132" spans="4:33">
      <c r="D132" s="8">
        <v>119</v>
      </c>
      <c r="E132" s="11" t="s">
        <v>40</v>
      </c>
      <c r="F132" s="8">
        <v>1000228</v>
      </c>
      <c r="G132" s="11">
        <v>1</v>
      </c>
      <c r="H132" s="8" t="s">
        <v>142</v>
      </c>
      <c r="I132" s="8">
        <v>1005</v>
      </c>
      <c r="J132" s="8" t="s">
        <v>83</v>
      </c>
      <c r="K132" s="9">
        <v>45161</v>
      </c>
      <c r="M132" s="9"/>
      <c r="O132" s="8">
        <v>848.86</v>
      </c>
      <c r="P132" s="10" t="s">
        <v>260</v>
      </c>
      <c r="Q132" s="10"/>
      <c r="R132" s="8" t="s">
        <v>51</v>
      </c>
      <c r="S132" s="8" t="s">
        <v>8</v>
      </c>
      <c r="AC132" s="11" t="s">
        <v>163</v>
      </c>
      <c r="AD132" s="11"/>
      <c r="AE132" s="11"/>
      <c r="AF132" s="11"/>
      <c r="AG132" s="11" t="s">
        <v>259</v>
      </c>
    </row>
    <row r="133" spans="4:33">
      <c r="D133" s="8">
        <v>120</v>
      </c>
      <c r="E133" s="11" t="s">
        <v>30</v>
      </c>
      <c r="F133" s="8">
        <v>1000229</v>
      </c>
      <c r="G133" s="11">
        <v>1</v>
      </c>
      <c r="H133" s="8" t="s">
        <v>142</v>
      </c>
      <c r="I133" s="8">
        <v>1005</v>
      </c>
      <c r="J133" s="8" t="s">
        <v>83</v>
      </c>
      <c r="K133" s="9">
        <v>45162</v>
      </c>
      <c r="M133" s="9"/>
      <c r="O133" s="8">
        <v>544.91</v>
      </c>
      <c r="P133" s="10">
        <v>2165</v>
      </c>
      <c r="Q133" s="10"/>
      <c r="R133" s="8" t="s">
        <v>51</v>
      </c>
      <c r="S133" s="8" t="s">
        <v>8</v>
      </c>
      <c r="AC133" s="11" t="s">
        <v>163</v>
      </c>
      <c r="AD133" s="11"/>
      <c r="AE133" s="11"/>
      <c r="AF133" s="11"/>
      <c r="AG133" s="11" t="s">
        <v>242</v>
      </c>
    </row>
    <row r="134" spans="4:33">
      <c r="D134" s="8">
        <v>121</v>
      </c>
      <c r="E134" s="11" t="s">
        <v>30</v>
      </c>
      <c r="F134" s="8">
        <v>1000230</v>
      </c>
      <c r="G134" s="11">
        <v>1</v>
      </c>
      <c r="H134" s="8" t="s">
        <v>141</v>
      </c>
      <c r="I134" s="8">
        <v>1004</v>
      </c>
      <c r="J134" s="8" t="s">
        <v>83</v>
      </c>
      <c r="K134" s="9">
        <v>45162</v>
      </c>
      <c r="M134" s="9"/>
      <c r="O134" s="8">
        <v>554.04999999999995</v>
      </c>
      <c r="P134" s="10">
        <v>1995</v>
      </c>
      <c r="Q134" s="10"/>
      <c r="R134" s="8" t="s">
        <v>51</v>
      </c>
      <c r="S134" s="8" t="s">
        <v>8</v>
      </c>
      <c r="AC134" s="11" t="s">
        <v>163</v>
      </c>
      <c r="AD134" s="11"/>
      <c r="AE134" s="11"/>
      <c r="AF134" s="11"/>
      <c r="AG134" s="11" t="s">
        <v>242</v>
      </c>
    </row>
    <row r="135" spans="4:33">
      <c r="D135" s="8">
        <v>122</v>
      </c>
      <c r="E135" s="11" t="s">
        <v>30</v>
      </c>
      <c r="F135" s="8">
        <v>1000231</v>
      </c>
      <c r="G135" s="11">
        <v>1</v>
      </c>
      <c r="H135" s="8" t="s">
        <v>140</v>
      </c>
      <c r="I135" s="8">
        <v>1006</v>
      </c>
      <c r="J135" s="8" t="s">
        <v>83</v>
      </c>
      <c r="K135" s="9">
        <v>45162</v>
      </c>
      <c r="M135" s="9"/>
      <c r="O135" s="8">
        <v>551.15</v>
      </c>
      <c r="P135" s="10">
        <v>1565</v>
      </c>
      <c r="Q135" s="10"/>
      <c r="R135" s="8" t="s">
        <v>51</v>
      </c>
      <c r="S135" s="8" t="s">
        <v>8</v>
      </c>
      <c r="AC135" s="11" t="s">
        <v>163</v>
      </c>
      <c r="AD135" s="11"/>
      <c r="AE135" s="11"/>
      <c r="AF135" s="11"/>
      <c r="AG135" s="11" t="s">
        <v>242</v>
      </c>
    </row>
    <row r="136" spans="4:33">
      <c r="D136" s="8">
        <v>123</v>
      </c>
      <c r="E136" s="11" t="s">
        <v>30</v>
      </c>
      <c r="F136" s="8">
        <v>1000233</v>
      </c>
      <c r="G136" s="11">
        <v>1</v>
      </c>
      <c r="J136" s="8"/>
      <c r="K136" s="9">
        <v>45239</v>
      </c>
      <c r="M136" s="9"/>
      <c r="O136" s="8">
        <v>553</v>
      </c>
      <c r="P136" s="10">
        <v>1.724</v>
      </c>
      <c r="Q136" s="10"/>
      <c r="R136" s="8" t="s">
        <v>51</v>
      </c>
      <c r="AC136" s="11" t="s">
        <v>163</v>
      </c>
      <c r="AD136" s="11"/>
      <c r="AE136" s="11"/>
      <c r="AF136" s="11"/>
      <c r="AG136" s="11"/>
    </row>
    <row r="137" spans="4:33">
      <c r="D137" s="8">
        <v>124</v>
      </c>
      <c r="E137" s="11" t="s">
        <v>30</v>
      </c>
      <c r="F137" s="8">
        <v>1000234</v>
      </c>
      <c r="G137" s="11">
        <v>1</v>
      </c>
      <c r="J137" s="8"/>
      <c r="K137" s="9">
        <v>45239</v>
      </c>
      <c r="M137" s="9"/>
      <c r="O137" s="8">
        <v>515</v>
      </c>
      <c r="P137" s="10">
        <v>3</v>
      </c>
      <c r="Q137" s="10"/>
      <c r="R137" s="8" t="s">
        <v>51</v>
      </c>
      <c r="AC137" s="11" t="s">
        <v>163</v>
      </c>
      <c r="AD137" s="11"/>
      <c r="AE137" s="11"/>
      <c r="AF137" s="11"/>
      <c r="AG137" s="11"/>
    </row>
    <row r="138" spans="4:33">
      <c r="D138" s="8">
        <v>125</v>
      </c>
      <c r="E138" s="11" t="s">
        <v>30</v>
      </c>
      <c r="F138" s="8">
        <v>1000235</v>
      </c>
      <c r="G138" s="11">
        <v>1</v>
      </c>
      <c r="J138" s="8"/>
      <c r="K138" s="9">
        <v>45239</v>
      </c>
      <c r="M138" s="9"/>
      <c r="O138" s="8">
        <v>546</v>
      </c>
      <c r="P138" s="10">
        <v>2.3250000000000002</v>
      </c>
      <c r="Q138" s="10"/>
      <c r="R138" s="8" t="s">
        <v>51</v>
      </c>
      <c r="S138" s="8" t="s">
        <v>8</v>
      </c>
      <c r="AC138" s="11" t="s">
        <v>163</v>
      </c>
      <c r="AD138" s="11"/>
      <c r="AE138" s="11"/>
      <c r="AF138" s="11"/>
      <c r="AG138" s="11"/>
    </row>
    <row r="139" spans="4:33">
      <c r="D139" s="8">
        <v>126</v>
      </c>
      <c r="E139" s="8" t="s">
        <v>30</v>
      </c>
      <c r="F139" s="11">
        <v>1000019</v>
      </c>
      <c r="G139" s="11">
        <v>1</v>
      </c>
      <c r="H139" s="8" t="s">
        <v>216</v>
      </c>
      <c r="J139" s="8" t="s">
        <v>227</v>
      </c>
      <c r="K139" s="9">
        <v>45007</v>
      </c>
      <c r="M139" s="9"/>
      <c r="O139" s="8">
        <v>550.36</v>
      </c>
      <c r="P139" s="10">
        <v>1.625</v>
      </c>
      <c r="Q139" s="10"/>
      <c r="R139" s="8" t="s">
        <v>51</v>
      </c>
      <c r="S139" s="8" t="s">
        <v>8</v>
      </c>
      <c r="AC139" s="11" t="s">
        <v>148</v>
      </c>
      <c r="AD139" s="11"/>
      <c r="AE139" s="11"/>
      <c r="AF139" s="11"/>
      <c r="AG139" s="11"/>
    </row>
    <row r="140" spans="4:33">
      <c r="D140" s="8">
        <v>127</v>
      </c>
      <c r="E140" s="8" t="s">
        <v>30</v>
      </c>
      <c r="F140" s="11">
        <v>1000157</v>
      </c>
      <c r="G140" s="11">
        <v>1</v>
      </c>
      <c r="H140" s="8" t="s">
        <v>222</v>
      </c>
      <c r="J140" s="8" t="s">
        <v>83</v>
      </c>
      <c r="K140" s="9">
        <v>45107</v>
      </c>
      <c r="M140" s="9"/>
      <c r="O140" s="8">
        <v>535.38</v>
      </c>
      <c r="P140" s="10">
        <v>1.47</v>
      </c>
      <c r="Q140" s="10"/>
      <c r="R140" s="8" t="s">
        <v>51</v>
      </c>
      <c r="S140" s="8" t="s">
        <v>8</v>
      </c>
      <c r="AC140" s="11" t="s">
        <v>148</v>
      </c>
      <c r="AD140" s="11"/>
      <c r="AE140" s="11"/>
      <c r="AF140" s="11"/>
      <c r="AG140" s="11"/>
    </row>
    <row r="141" spans="4:33">
      <c r="D141" s="8">
        <v>128</v>
      </c>
      <c r="E141" s="8" t="s">
        <v>30</v>
      </c>
      <c r="F141" s="11">
        <v>1000157</v>
      </c>
      <c r="G141" s="11">
        <v>1</v>
      </c>
      <c r="H141" s="8" t="s">
        <v>222</v>
      </c>
      <c r="J141" s="8" t="s">
        <v>83</v>
      </c>
      <c r="K141" s="9">
        <v>45107</v>
      </c>
      <c r="M141" s="9"/>
      <c r="O141" s="8">
        <v>535.38</v>
      </c>
      <c r="P141" s="10">
        <v>1.47</v>
      </c>
      <c r="Q141" s="10"/>
      <c r="R141" s="8" t="s">
        <v>51</v>
      </c>
      <c r="S141" s="8" t="s">
        <v>8</v>
      </c>
      <c r="AC141" s="11" t="s">
        <v>148</v>
      </c>
      <c r="AD141" s="11"/>
      <c r="AE141" s="11"/>
      <c r="AF141" s="11"/>
      <c r="AG141" s="11"/>
    </row>
    <row r="142" spans="4:33">
      <c r="D142" s="8">
        <v>129</v>
      </c>
      <c r="E142" s="8" t="s">
        <v>30</v>
      </c>
      <c r="F142" s="11">
        <v>1000157</v>
      </c>
      <c r="G142" s="11">
        <v>1</v>
      </c>
      <c r="H142" s="8" t="s">
        <v>222</v>
      </c>
      <c r="J142" s="8" t="s">
        <v>83</v>
      </c>
      <c r="K142" s="9">
        <v>45107</v>
      </c>
      <c r="M142" s="9"/>
      <c r="O142" s="8">
        <v>535.38</v>
      </c>
      <c r="P142" s="10">
        <v>1.47</v>
      </c>
      <c r="Q142" s="10"/>
      <c r="R142" s="8" t="s">
        <v>51</v>
      </c>
      <c r="S142" s="8" t="s">
        <v>8</v>
      </c>
      <c r="AC142" s="11" t="s">
        <v>148</v>
      </c>
      <c r="AD142" s="11"/>
      <c r="AE142" s="11"/>
      <c r="AF142" s="11"/>
      <c r="AG142" s="11"/>
    </row>
    <row r="143" spans="4:33">
      <c r="D143" s="8">
        <v>130</v>
      </c>
      <c r="E143" s="8" t="s">
        <v>30</v>
      </c>
      <c r="F143" s="11">
        <v>1000169</v>
      </c>
      <c r="G143" s="11">
        <v>1</v>
      </c>
      <c r="H143" s="8" t="s">
        <v>222</v>
      </c>
      <c r="J143" s="8" t="s">
        <v>83</v>
      </c>
      <c r="K143" s="9">
        <v>45117</v>
      </c>
      <c r="M143" s="9"/>
      <c r="O143" s="8">
        <v>534.38</v>
      </c>
      <c r="P143" s="10">
        <v>1.425</v>
      </c>
      <c r="Q143" s="10"/>
      <c r="R143" s="8" t="s">
        <v>51</v>
      </c>
      <c r="S143" s="8" t="s">
        <v>8</v>
      </c>
      <c r="AC143" s="11" t="s">
        <v>148</v>
      </c>
      <c r="AD143" s="11"/>
      <c r="AE143" s="11"/>
      <c r="AF143" s="11"/>
      <c r="AG143" s="11"/>
    </row>
    <row r="144" spans="4:33">
      <c r="D144" s="8">
        <v>131</v>
      </c>
      <c r="E144" s="8" t="s">
        <v>30</v>
      </c>
      <c r="F144" s="11">
        <v>1000171</v>
      </c>
      <c r="G144" s="11">
        <v>1</v>
      </c>
      <c r="H144" s="8" t="s">
        <v>140</v>
      </c>
      <c r="J144" s="8" t="s">
        <v>83</v>
      </c>
      <c r="K144" s="9">
        <v>45118</v>
      </c>
      <c r="M144" s="9"/>
      <c r="O144" s="8">
        <v>540.21</v>
      </c>
      <c r="P144" s="10">
        <v>1.1000000000000001</v>
      </c>
      <c r="Q144" s="10"/>
      <c r="R144" s="8" t="s">
        <v>51</v>
      </c>
      <c r="S144" s="8" t="s">
        <v>8</v>
      </c>
      <c r="AC144" s="11" t="s">
        <v>148</v>
      </c>
      <c r="AD144" s="11"/>
      <c r="AE144" s="11"/>
      <c r="AF144" s="11"/>
      <c r="AG144" s="11"/>
    </row>
    <row r="145" spans="4:33">
      <c r="D145" s="8">
        <v>132</v>
      </c>
      <c r="E145" s="8" t="s">
        <v>30</v>
      </c>
      <c r="F145" s="11">
        <v>1000172</v>
      </c>
      <c r="G145" s="11">
        <v>1</v>
      </c>
      <c r="H145" s="8" t="s">
        <v>222</v>
      </c>
      <c r="J145" s="8" t="s">
        <v>83</v>
      </c>
      <c r="K145" s="9">
        <v>45119</v>
      </c>
      <c r="M145" s="9"/>
      <c r="O145" s="8">
        <v>535.23</v>
      </c>
      <c r="P145" s="10">
        <v>0.97</v>
      </c>
      <c r="Q145" s="10"/>
      <c r="R145" s="8" t="s">
        <v>51</v>
      </c>
      <c r="S145" s="8" t="s">
        <v>8</v>
      </c>
      <c r="AC145" s="11" t="s">
        <v>148</v>
      </c>
      <c r="AD145" s="11"/>
      <c r="AE145" s="11"/>
      <c r="AF145" s="11"/>
      <c r="AG145" s="11"/>
    </row>
    <row r="146" spans="4:33">
      <c r="D146" s="8">
        <v>133</v>
      </c>
      <c r="E146" s="8" t="s">
        <v>30</v>
      </c>
      <c r="F146" s="11">
        <v>1000181</v>
      </c>
      <c r="G146" s="11">
        <v>1</v>
      </c>
      <c r="H146" s="8" t="s">
        <v>140</v>
      </c>
      <c r="J146" s="8" t="s">
        <v>83</v>
      </c>
      <c r="K146" s="9">
        <v>45126</v>
      </c>
      <c r="M146" s="9"/>
      <c r="O146" s="8">
        <v>537.61</v>
      </c>
      <c r="P146" s="10">
        <v>2.12</v>
      </c>
      <c r="Q146" s="10"/>
      <c r="R146" s="8" t="s">
        <v>51</v>
      </c>
      <c r="S146" s="8" t="s">
        <v>8</v>
      </c>
      <c r="AC146" s="11" t="s">
        <v>148</v>
      </c>
      <c r="AD146" s="11"/>
      <c r="AE146" s="11"/>
      <c r="AF146" s="11"/>
      <c r="AG146" s="11"/>
    </row>
    <row r="147" spans="4:33" ht="24.75" customHeight="1">
      <c r="D147" s="8">
        <v>134</v>
      </c>
      <c r="E147" s="8" t="s">
        <v>30</v>
      </c>
      <c r="F147" s="11">
        <v>1000185</v>
      </c>
      <c r="G147" s="11">
        <v>1</v>
      </c>
      <c r="H147" s="8" t="s">
        <v>140</v>
      </c>
      <c r="J147" s="8" t="s">
        <v>83</v>
      </c>
      <c r="K147" s="9">
        <v>45128</v>
      </c>
      <c r="M147" s="9"/>
      <c r="O147" s="8">
        <v>537.63</v>
      </c>
      <c r="P147" s="10">
        <v>0.98499999999999999</v>
      </c>
      <c r="Q147" s="10"/>
      <c r="R147" s="8" t="s">
        <v>51</v>
      </c>
      <c r="S147" s="8" t="s">
        <v>8</v>
      </c>
      <c r="AC147" s="11" t="s">
        <v>148</v>
      </c>
      <c r="AD147" s="11"/>
      <c r="AE147" s="11"/>
      <c r="AF147" s="11"/>
      <c r="AG147" s="11"/>
    </row>
    <row r="148" spans="4:33" ht="24.75" customHeight="1">
      <c r="D148" s="8">
        <v>135</v>
      </c>
      <c r="E148" s="8" t="s">
        <v>40</v>
      </c>
      <c r="F148" s="11">
        <v>1000186</v>
      </c>
      <c r="G148" s="11">
        <v>1</v>
      </c>
      <c r="H148" s="8" t="s">
        <v>140</v>
      </c>
      <c r="J148" s="8" t="s">
        <v>83</v>
      </c>
      <c r="K148" s="9">
        <v>45131</v>
      </c>
      <c r="M148" s="9"/>
      <c r="O148" s="8">
        <v>843.15</v>
      </c>
      <c r="P148" s="10">
        <v>1.125</v>
      </c>
      <c r="Q148" s="10"/>
      <c r="R148" s="8" t="s">
        <v>51</v>
      </c>
      <c r="S148" s="8" t="s">
        <v>8</v>
      </c>
      <c r="AC148" s="11" t="s">
        <v>148</v>
      </c>
      <c r="AD148" s="11"/>
      <c r="AE148" s="11"/>
      <c r="AF148" s="11"/>
      <c r="AG148" s="11"/>
    </row>
    <row r="149" spans="4:33" ht="24.75" customHeight="1">
      <c r="D149" s="8">
        <v>136</v>
      </c>
      <c r="E149" s="8" t="s">
        <v>40</v>
      </c>
      <c r="F149" s="11">
        <v>1000187</v>
      </c>
      <c r="G149" s="11">
        <v>1</v>
      </c>
      <c r="H149" s="8" t="s">
        <v>222</v>
      </c>
      <c r="J149" s="8" t="s">
        <v>83</v>
      </c>
      <c r="K149" s="9">
        <v>45131</v>
      </c>
      <c r="M149" s="9"/>
      <c r="O149" s="8">
        <v>840.12</v>
      </c>
      <c r="P149" s="10">
        <v>1.51</v>
      </c>
      <c r="Q149" s="10"/>
      <c r="R149" s="8" t="s">
        <v>51</v>
      </c>
      <c r="S149" s="8" t="s">
        <v>8</v>
      </c>
      <c r="AC149" s="11" t="s">
        <v>148</v>
      </c>
      <c r="AD149" s="11"/>
      <c r="AE149" s="11"/>
      <c r="AF149" s="11"/>
      <c r="AG149" s="11"/>
    </row>
    <row r="150" spans="4:33" ht="23.25" customHeight="1">
      <c r="D150" s="8">
        <v>137</v>
      </c>
      <c r="E150" s="8" t="s">
        <v>30</v>
      </c>
      <c r="F150" s="11">
        <v>1000188</v>
      </c>
      <c r="G150" s="11">
        <v>1</v>
      </c>
      <c r="H150" s="8" t="s">
        <v>140</v>
      </c>
      <c r="I150" s="8">
        <v>1001</v>
      </c>
      <c r="J150" s="8" t="s">
        <v>83</v>
      </c>
      <c r="K150" s="9">
        <v>45134</v>
      </c>
      <c r="M150" s="9"/>
      <c r="O150" s="8">
        <v>538.66</v>
      </c>
      <c r="P150" s="10">
        <v>0.73499999999999999</v>
      </c>
      <c r="Q150" s="10"/>
      <c r="R150" s="8" t="s">
        <v>51</v>
      </c>
      <c r="S150" s="8" t="s">
        <v>8</v>
      </c>
      <c r="AC150" s="11" t="s">
        <v>148</v>
      </c>
      <c r="AD150" s="11"/>
      <c r="AE150" s="11"/>
      <c r="AF150" s="11"/>
      <c r="AG150" s="11"/>
    </row>
    <row r="151" spans="4:33" ht="23.25" customHeight="1">
      <c r="D151" s="8">
        <v>138</v>
      </c>
      <c r="E151" s="8" t="s">
        <v>30</v>
      </c>
      <c r="F151" s="11">
        <v>1000189</v>
      </c>
      <c r="G151" s="11">
        <v>1</v>
      </c>
      <c r="H151" s="8" t="s">
        <v>222</v>
      </c>
      <c r="I151" s="8">
        <v>1002</v>
      </c>
      <c r="J151" s="8" t="s">
        <v>83</v>
      </c>
      <c r="K151" s="9">
        <v>45134</v>
      </c>
      <c r="M151" s="9"/>
      <c r="O151" s="8">
        <v>536.54</v>
      </c>
      <c r="P151" s="10">
        <v>0.54</v>
      </c>
      <c r="Q151" s="10"/>
      <c r="R151" s="8" t="s">
        <v>51</v>
      </c>
      <c r="S151" s="8" t="s">
        <v>8</v>
      </c>
      <c r="AC151" s="11" t="s">
        <v>147</v>
      </c>
      <c r="AD151" s="11"/>
      <c r="AE151" s="11" t="s">
        <v>343</v>
      </c>
      <c r="AF151" s="11" t="s">
        <v>344</v>
      </c>
      <c r="AG151" s="11"/>
    </row>
    <row r="152" spans="4:33" ht="23.25" customHeight="1">
      <c r="D152" s="8">
        <v>139</v>
      </c>
      <c r="E152" s="8" t="s">
        <v>30</v>
      </c>
      <c r="F152" s="11">
        <v>1000194</v>
      </c>
      <c r="G152" s="11">
        <v>1</v>
      </c>
      <c r="H152" s="8" t="s">
        <v>140</v>
      </c>
      <c r="I152" s="8">
        <v>1003</v>
      </c>
      <c r="J152" s="8" t="s">
        <v>83</v>
      </c>
      <c r="K152" s="9">
        <v>45141</v>
      </c>
      <c r="M152" s="9"/>
      <c r="O152" s="8">
        <v>536.41999999999996</v>
      </c>
      <c r="P152" s="10">
        <v>2.4900000000000002</v>
      </c>
      <c r="Q152" s="10"/>
      <c r="R152" s="8" t="s">
        <v>51</v>
      </c>
      <c r="S152" s="8" t="s">
        <v>8</v>
      </c>
      <c r="AC152" s="11" t="s">
        <v>147</v>
      </c>
      <c r="AD152" s="11"/>
      <c r="AE152" s="11" t="s">
        <v>301</v>
      </c>
      <c r="AF152" s="11" t="s">
        <v>300</v>
      </c>
      <c r="AG152" s="11"/>
    </row>
    <row r="153" spans="4:33" ht="23.25" customHeight="1">
      <c r="D153" s="8">
        <v>140</v>
      </c>
      <c r="E153" s="8" t="s">
        <v>30</v>
      </c>
      <c r="F153" s="11">
        <v>1000197</v>
      </c>
      <c r="G153" s="11">
        <v>1</v>
      </c>
      <c r="H153" s="8" t="s">
        <v>140</v>
      </c>
      <c r="I153" s="8">
        <v>1003</v>
      </c>
      <c r="J153" s="8" t="s">
        <v>83</v>
      </c>
      <c r="K153" s="9">
        <v>45146</v>
      </c>
      <c r="M153" s="9"/>
      <c r="O153" s="8">
        <v>536.35</v>
      </c>
      <c r="P153" s="10">
        <v>0.80500000000000005</v>
      </c>
      <c r="Q153" s="10"/>
      <c r="R153" s="8" t="s">
        <v>51</v>
      </c>
      <c r="S153" s="8" t="s">
        <v>8</v>
      </c>
      <c r="AC153" s="11" t="s">
        <v>147</v>
      </c>
      <c r="AD153" s="11"/>
      <c r="AE153" s="11" t="s">
        <v>343</v>
      </c>
      <c r="AF153" s="11" t="s">
        <v>344</v>
      </c>
      <c r="AG153" s="11"/>
    </row>
    <row r="154" spans="4:33" ht="24.75" customHeight="1">
      <c r="D154" s="8">
        <v>141</v>
      </c>
      <c r="E154" s="8" t="s">
        <v>30</v>
      </c>
      <c r="F154" s="11">
        <v>1000202</v>
      </c>
      <c r="G154" s="11">
        <v>1</v>
      </c>
      <c r="H154" s="8" t="s">
        <v>222</v>
      </c>
      <c r="I154" s="8">
        <v>1004</v>
      </c>
      <c r="J154" s="8" t="s">
        <v>83</v>
      </c>
      <c r="K154" s="9">
        <v>45147</v>
      </c>
      <c r="M154" s="9"/>
      <c r="O154" s="8">
        <v>539.63</v>
      </c>
      <c r="P154" s="10">
        <v>0.46</v>
      </c>
      <c r="Q154" s="10"/>
      <c r="R154" s="8" t="s">
        <v>51</v>
      </c>
      <c r="S154" s="8" t="s">
        <v>8</v>
      </c>
      <c r="AC154" s="11" t="s">
        <v>147</v>
      </c>
      <c r="AD154" s="11"/>
      <c r="AE154" s="11" t="s">
        <v>343</v>
      </c>
      <c r="AF154" s="11" t="s">
        <v>344</v>
      </c>
      <c r="AG154" s="11"/>
    </row>
    <row r="155" spans="4:33" ht="24.75" customHeight="1">
      <c r="D155" s="8">
        <v>142</v>
      </c>
      <c r="E155" s="8" t="s">
        <v>41</v>
      </c>
      <c r="F155" s="11">
        <v>1000249</v>
      </c>
      <c r="G155" s="11">
        <v>1</v>
      </c>
      <c r="H155" s="8" t="s">
        <v>142</v>
      </c>
      <c r="I155" s="8">
        <v>1038</v>
      </c>
      <c r="J155" s="8" t="s">
        <v>237</v>
      </c>
      <c r="K155" s="9">
        <v>45373</v>
      </c>
      <c r="L155" s="8" t="s">
        <v>333</v>
      </c>
      <c r="M155" s="9">
        <v>45373</v>
      </c>
      <c r="N155" s="62" t="s">
        <v>333</v>
      </c>
      <c r="O155" s="8">
        <v>126</v>
      </c>
      <c r="P155" s="10">
        <v>10</v>
      </c>
      <c r="Q155" s="10" t="s">
        <v>51</v>
      </c>
      <c r="R155" s="8" t="s">
        <v>50</v>
      </c>
      <c r="AC155" s="11" t="s">
        <v>280</v>
      </c>
      <c r="AD155" s="11" t="s">
        <v>322</v>
      </c>
      <c r="AE155" s="11"/>
      <c r="AF155" s="11"/>
      <c r="AG155" s="11"/>
    </row>
    <row r="156" spans="4:33" ht="24.75" customHeight="1">
      <c r="D156" s="8">
        <v>143</v>
      </c>
      <c r="E156" s="8" t="s">
        <v>41</v>
      </c>
      <c r="F156" s="11">
        <v>1000257</v>
      </c>
      <c r="G156" s="11">
        <v>1</v>
      </c>
      <c r="H156" s="8" t="s">
        <v>141</v>
      </c>
      <c r="I156" s="8">
        <v>1030</v>
      </c>
      <c r="J156" s="8" t="s">
        <v>268</v>
      </c>
      <c r="K156" s="9">
        <v>45377</v>
      </c>
      <c r="L156" s="8" t="s">
        <v>333</v>
      </c>
      <c r="M156" s="9">
        <v>45377</v>
      </c>
      <c r="N156" s="62" t="s">
        <v>333</v>
      </c>
      <c r="O156" s="8">
        <v>127</v>
      </c>
      <c r="P156" s="10">
        <v>10</v>
      </c>
      <c r="Q156" s="10" t="s">
        <v>51</v>
      </c>
      <c r="R156" s="8" t="s">
        <v>50</v>
      </c>
      <c r="AC156" s="11" t="s">
        <v>280</v>
      </c>
      <c r="AD156" s="11" t="s">
        <v>322</v>
      </c>
      <c r="AE156" s="11"/>
      <c r="AF156" s="11"/>
      <c r="AG156" s="11"/>
    </row>
    <row r="157" spans="4:33" ht="24.75" customHeight="1">
      <c r="D157" s="8">
        <v>144</v>
      </c>
      <c r="E157" s="8" t="s">
        <v>41</v>
      </c>
      <c r="F157" s="11">
        <v>1000260</v>
      </c>
      <c r="G157" s="11">
        <v>1</v>
      </c>
      <c r="H157" s="8" t="s">
        <v>141</v>
      </c>
      <c r="I157" s="8">
        <v>1030</v>
      </c>
      <c r="J157" s="8" t="s">
        <v>269</v>
      </c>
      <c r="K157" s="9">
        <v>45377</v>
      </c>
      <c r="L157" s="8" t="s">
        <v>333</v>
      </c>
      <c r="M157" s="9">
        <v>45377</v>
      </c>
      <c r="N157" s="62" t="s">
        <v>333</v>
      </c>
      <c r="O157" s="8">
        <v>126</v>
      </c>
      <c r="P157" s="10">
        <v>10</v>
      </c>
      <c r="Q157" s="10" t="s">
        <v>51</v>
      </c>
      <c r="R157" s="8" t="s">
        <v>50</v>
      </c>
      <c r="AC157" s="11" t="s">
        <v>280</v>
      </c>
      <c r="AD157" s="11" t="s">
        <v>322</v>
      </c>
      <c r="AE157" s="11"/>
      <c r="AF157" s="11"/>
      <c r="AG157" s="11"/>
    </row>
    <row r="158" spans="4:33" ht="24.75" customHeight="1">
      <c r="D158" s="8">
        <v>145</v>
      </c>
      <c r="E158" s="8" t="s">
        <v>41</v>
      </c>
      <c r="F158" s="11">
        <v>1000263</v>
      </c>
      <c r="G158" s="11">
        <v>1</v>
      </c>
      <c r="H158" s="8" t="s">
        <v>141</v>
      </c>
      <c r="I158" s="8">
        <v>1030</v>
      </c>
      <c r="J158" s="8" t="s">
        <v>269</v>
      </c>
      <c r="K158" s="9">
        <v>45378</v>
      </c>
      <c r="L158" s="8" t="s">
        <v>333</v>
      </c>
      <c r="M158" s="9">
        <v>45378</v>
      </c>
      <c r="N158" s="62" t="s">
        <v>333</v>
      </c>
      <c r="O158" s="8">
        <v>127</v>
      </c>
      <c r="P158" s="10">
        <v>10</v>
      </c>
      <c r="Q158" s="10" t="s">
        <v>51</v>
      </c>
      <c r="R158" s="8" t="s">
        <v>50</v>
      </c>
      <c r="AC158" s="11" t="s">
        <v>280</v>
      </c>
      <c r="AD158" s="11" t="s">
        <v>322</v>
      </c>
      <c r="AE158" s="11"/>
      <c r="AF158" s="11"/>
      <c r="AG158" s="11"/>
    </row>
    <row r="159" spans="4:33" ht="24.75" customHeight="1">
      <c r="D159" s="8">
        <v>146</v>
      </c>
      <c r="E159" s="8" t="s">
        <v>41</v>
      </c>
      <c r="F159" s="11">
        <v>1000266</v>
      </c>
      <c r="G159" s="11">
        <v>1</v>
      </c>
      <c r="H159" s="8" t="s">
        <v>141</v>
      </c>
      <c r="I159" s="8">
        <v>1030</v>
      </c>
      <c r="J159" s="8" t="s">
        <v>269</v>
      </c>
      <c r="K159" s="9">
        <v>45378</v>
      </c>
      <c r="L159" s="8" t="s">
        <v>333</v>
      </c>
      <c r="M159" s="9">
        <v>45378</v>
      </c>
      <c r="N159" s="62" t="s">
        <v>333</v>
      </c>
      <c r="O159" s="8">
        <v>126</v>
      </c>
      <c r="P159" s="10">
        <v>10</v>
      </c>
      <c r="Q159" s="10" t="s">
        <v>51</v>
      </c>
      <c r="R159" s="8" t="s">
        <v>50</v>
      </c>
      <c r="AC159" s="11" t="s">
        <v>280</v>
      </c>
      <c r="AD159" s="11" t="s">
        <v>322</v>
      </c>
      <c r="AE159" s="11"/>
      <c r="AF159" s="11"/>
      <c r="AG159" s="11"/>
    </row>
    <row r="160" spans="4:33" ht="24.75" customHeight="1">
      <c r="D160" s="8">
        <v>147</v>
      </c>
      <c r="E160" s="8" t="s">
        <v>41</v>
      </c>
      <c r="F160" s="11">
        <v>1000269</v>
      </c>
      <c r="G160" s="11">
        <v>1</v>
      </c>
      <c r="H160" s="8" t="s">
        <v>141</v>
      </c>
      <c r="I160" s="8">
        <v>1030</v>
      </c>
      <c r="J160" s="8" t="s">
        <v>269</v>
      </c>
      <c r="K160" s="9">
        <v>45384</v>
      </c>
      <c r="L160" s="8" t="s">
        <v>333</v>
      </c>
      <c r="M160" s="9">
        <v>45384</v>
      </c>
      <c r="N160" s="62" t="s">
        <v>333</v>
      </c>
      <c r="O160" s="8">
        <v>127</v>
      </c>
      <c r="P160" s="10">
        <v>10</v>
      </c>
      <c r="Q160" s="10" t="s">
        <v>51</v>
      </c>
      <c r="R160" s="8" t="s">
        <v>50</v>
      </c>
      <c r="AC160" s="11" t="s">
        <v>280</v>
      </c>
      <c r="AD160" s="11" t="s">
        <v>322</v>
      </c>
      <c r="AE160" s="11"/>
      <c r="AF160" s="11"/>
      <c r="AG160" s="11"/>
    </row>
    <row r="161" spans="4:33" ht="24.75" customHeight="1">
      <c r="D161" s="8">
        <v>148</v>
      </c>
      <c r="E161" s="8" t="s">
        <v>41</v>
      </c>
      <c r="F161" s="11">
        <v>1000278</v>
      </c>
      <c r="G161" s="11">
        <v>1</v>
      </c>
      <c r="H161" s="8" t="s">
        <v>141</v>
      </c>
      <c r="I161" s="8">
        <v>1030</v>
      </c>
      <c r="J161" s="8" t="s">
        <v>269</v>
      </c>
      <c r="K161" s="9">
        <v>45384</v>
      </c>
      <c r="L161" s="8" t="s">
        <v>333</v>
      </c>
      <c r="M161" s="9">
        <v>45384</v>
      </c>
      <c r="N161" s="62" t="s">
        <v>333</v>
      </c>
      <c r="O161" s="8">
        <v>125</v>
      </c>
      <c r="P161" s="10">
        <v>10</v>
      </c>
      <c r="Q161" s="10" t="s">
        <v>50</v>
      </c>
      <c r="R161" s="8" t="s">
        <v>50</v>
      </c>
      <c r="AC161" s="11" t="s">
        <v>280</v>
      </c>
      <c r="AD161" s="11" t="s">
        <v>322</v>
      </c>
      <c r="AE161" s="11"/>
      <c r="AF161" s="11"/>
      <c r="AG161" s="11"/>
    </row>
    <row r="162" spans="4:33" ht="24.75" customHeight="1">
      <c r="D162" s="8">
        <v>149</v>
      </c>
      <c r="E162" s="8" t="s">
        <v>30</v>
      </c>
      <c r="F162" s="11">
        <v>1000054</v>
      </c>
      <c r="G162" s="11">
        <v>1</v>
      </c>
      <c r="H162" s="8" t="s">
        <v>222</v>
      </c>
      <c r="J162" s="8" t="s">
        <v>227</v>
      </c>
      <c r="K162" s="9">
        <v>45041</v>
      </c>
      <c r="M162" s="9"/>
      <c r="P162" s="10">
        <v>1.675</v>
      </c>
      <c r="Q162" s="10"/>
      <c r="R162" s="8" t="s">
        <v>51</v>
      </c>
      <c r="S162" s="8" t="s">
        <v>7</v>
      </c>
      <c r="AC162" s="11" t="s">
        <v>148</v>
      </c>
      <c r="AD162" s="11"/>
      <c r="AE162" s="11"/>
      <c r="AF162" s="11"/>
      <c r="AG162" s="11" t="s">
        <v>397</v>
      </c>
    </row>
    <row r="163" spans="4:33" ht="24.75" customHeight="1">
      <c r="D163" s="8">
        <v>150</v>
      </c>
      <c r="E163" s="8" t="s">
        <v>40</v>
      </c>
      <c r="F163" s="11">
        <v>1000083</v>
      </c>
      <c r="G163" s="11">
        <v>1</v>
      </c>
      <c r="H163" s="8" t="s">
        <v>222</v>
      </c>
      <c r="J163" s="8" t="s">
        <v>223</v>
      </c>
      <c r="K163" s="9">
        <v>44973</v>
      </c>
      <c r="M163" s="9"/>
      <c r="O163" s="8">
        <v>878.33</v>
      </c>
      <c r="P163" s="10">
        <v>1.27</v>
      </c>
      <c r="Q163" s="10"/>
      <c r="R163" s="8" t="s">
        <v>51</v>
      </c>
      <c r="S163" s="8" t="s">
        <v>8</v>
      </c>
      <c r="AC163" s="11" t="s">
        <v>148</v>
      </c>
      <c r="AD163" s="11"/>
      <c r="AE163" s="11"/>
      <c r="AF163" s="11"/>
      <c r="AG163" s="11" t="s">
        <v>397</v>
      </c>
    </row>
    <row r="164" spans="4:33" ht="24.75" customHeight="1">
      <c r="D164" s="8">
        <v>151</v>
      </c>
      <c r="E164" s="8" t="s">
        <v>40</v>
      </c>
      <c r="F164" s="11">
        <v>1000084</v>
      </c>
      <c r="G164" s="11">
        <v>1</v>
      </c>
      <c r="H164" s="8" t="s">
        <v>216</v>
      </c>
      <c r="J164" s="8" t="s">
        <v>223</v>
      </c>
      <c r="K164" s="9">
        <v>44973</v>
      </c>
      <c r="M164" s="9"/>
      <c r="O164" s="8">
        <v>873.17</v>
      </c>
      <c r="P164" s="10">
        <v>2.2850000000000001</v>
      </c>
      <c r="Q164" s="10"/>
      <c r="R164" s="8" t="s">
        <v>51</v>
      </c>
      <c r="S164" s="8" t="s">
        <v>8</v>
      </c>
      <c r="AC164" s="11" t="s">
        <v>148</v>
      </c>
      <c r="AD164" s="11"/>
      <c r="AE164" s="11"/>
      <c r="AF164" s="11"/>
      <c r="AG164" s="11" t="s">
        <v>397</v>
      </c>
    </row>
    <row r="165" spans="4:33" ht="24.75" customHeight="1">
      <c r="D165" s="8">
        <v>152</v>
      </c>
      <c r="E165" s="8" t="s">
        <v>40</v>
      </c>
      <c r="F165" s="11">
        <v>1000085</v>
      </c>
      <c r="G165" s="11">
        <v>1</v>
      </c>
      <c r="H165" s="8" t="s">
        <v>222</v>
      </c>
      <c r="J165" s="8" t="s">
        <v>223</v>
      </c>
      <c r="K165" s="9">
        <v>44974</v>
      </c>
      <c r="M165" s="9"/>
      <c r="O165" s="8">
        <v>878.58</v>
      </c>
      <c r="P165" s="10">
        <v>1.7</v>
      </c>
      <c r="Q165" s="10"/>
      <c r="R165" s="8" t="s">
        <v>51</v>
      </c>
      <c r="S165" s="8" t="s">
        <v>8</v>
      </c>
      <c r="AC165" s="11" t="s">
        <v>148</v>
      </c>
      <c r="AD165" s="11"/>
      <c r="AE165" s="11"/>
      <c r="AF165" s="11"/>
      <c r="AG165" s="11" t="s">
        <v>397</v>
      </c>
    </row>
    <row r="166" spans="4:33" ht="24.75" customHeight="1">
      <c r="D166" s="8">
        <v>153</v>
      </c>
      <c r="E166" s="8" t="s">
        <v>40</v>
      </c>
      <c r="F166" s="11">
        <v>1000087</v>
      </c>
      <c r="G166" s="11">
        <v>1</v>
      </c>
      <c r="H166" s="8" t="s">
        <v>216</v>
      </c>
      <c r="J166" s="8" t="s">
        <v>228</v>
      </c>
      <c r="K166" s="9">
        <v>44979</v>
      </c>
      <c r="M166" s="9"/>
      <c r="O166" s="8">
        <v>871.27</v>
      </c>
      <c r="P166" s="10">
        <v>1.7649999999999999</v>
      </c>
      <c r="Q166" s="10"/>
      <c r="R166" s="8" t="s">
        <v>51</v>
      </c>
      <c r="S166" s="8" t="s">
        <v>8</v>
      </c>
      <c r="AC166" s="11" t="s">
        <v>148</v>
      </c>
      <c r="AD166" s="11"/>
      <c r="AE166" s="11"/>
      <c r="AF166" s="11"/>
      <c r="AG166" s="11" t="s">
        <v>397</v>
      </c>
    </row>
    <row r="167" spans="4:33" ht="24.75" customHeight="1">
      <c r="D167" s="8">
        <v>154</v>
      </c>
      <c r="E167" s="8" t="s">
        <v>40</v>
      </c>
      <c r="F167" s="11">
        <v>1000091</v>
      </c>
      <c r="G167" s="11">
        <v>1</v>
      </c>
      <c r="H167" s="8" t="s">
        <v>222</v>
      </c>
      <c r="J167" s="8" t="s">
        <v>237</v>
      </c>
      <c r="K167" s="9">
        <v>45020</v>
      </c>
      <c r="M167" s="9"/>
      <c r="O167" s="8">
        <v>863.43</v>
      </c>
      <c r="P167" s="10">
        <v>1.7050000000000001</v>
      </c>
      <c r="Q167" s="10"/>
      <c r="R167" s="8" t="s">
        <v>51</v>
      </c>
      <c r="S167" s="8" t="s">
        <v>8</v>
      </c>
      <c r="AC167" s="11" t="s">
        <v>148</v>
      </c>
      <c r="AD167" s="11"/>
      <c r="AE167" s="11"/>
      <c r="AF167" s="11"/>
      <c r="AG167" s="11" t="s">
        <v>397</v>
      </c>
    </row>
    <row r="168" spans="4:33" ht="24.75" customHeight="1">
      <c r="D168" s="8">
        <v>155</v>
      </c>
      <c r="E168" s="8" t="s">
        <v>40</v>
      </c>
      <c r="F168" s="11">
        <v>1000092</v>
      </c>
      <c r="G168" s="11">
        <v>1</v>
      </c>
      <c r="H168" s="8" t="s">
        <v>216</v>
      </c>
      <c r="J168" s="8" t="s">
        <v>236</v>
      </c>
      <c r="K168" s="9">
        <v>45020</v>
      </c>
      <c r="M168" s="9"/>
      <c r="O168" s="8">
        <v>857.37</v>
      </c>
      <c r="P168" s="10">
        <v>0.83499999999999996</v>
      </c>
      <c r="Q168" s="10"/>
      <c r="R168" s="8" t="s">
        <v>51</v>
      </c>
      <c r="S168" s="8" t="s">
        <v>8</v>
      </c>
      <c r="AC168" s="11" t="s">
        <v>148</v>
      </c>
      <c r="AD168" s="11"/>
      <c r="AE168" s="11"/>
      <c r="AF168" s="11"/>
      <c r="AG168" s="11" t="s">
        <v>397</v>
      </c>
    </row>
    <row r="169" spans="4:33" ht="23.25" customHeight="1">
      <c r="D169" s="8">
        <v>156</v>
      </c>
      <c r="E169" s="8" t="s">
        <v>40</v>
      </c>
      <c r="F169" s="11">
        <v>1000093</v>
      </c>
      <c r="G169" s="11">
        <v>1</v>
      </c>
      <c r="H169" s="8" t="s">
        <v>140</v>
      </c>
      <c r="J169" s="8" t="s">
        <v>236</v>
      </c>
      <c r="K169" s="9">
        <v>45020</v>
      </c>
      <c r="M169" s="9"/>
      <c r="O169" s="8">
        <v>880.85</v>
      </c>
      <c r="P169" s="10">
        <v>1.05</v>
      </c>
      <c r="Q169" s="10"/>
      <c r="R169" s="8" t="s">
        <v>51</v>
      </c>
      <c r="S169" s="8" t="s">
        <v>8</v>
      </c>
      <c r="AC169" s="11" t="s">
        <v>148</v>
      </c>
      <c r="AD169" s="11"/>
      <c r="AE169" s="11"/>
      <c r="AF169" s="11"/>
      <c r="AG169" s="11" t="s">
        <v>397</v>
      </c>
    </row>
    <row r="170" spans="4:33" ht="23.25" customHeight="1">
      <c r="D170" s="8">
        <v>157</v>
      </c>
      <c r="E170" s="8" t="s">
        <v>40</v>
      </c>
      <c r="F170" s="11">
        <v>1000094</v>
      </c>
      <c r="G170" s="11">
        <v>1</v>
      </c>
      <c r="H170" s="8" t="s">
        <v>222</v>
      </c>
      <c r="J170" s="8" t="s">
        <v>236</v>
      </c>
      <c r="K170" s="9">
        <v>45027</v>
      </c>
      <c r="M170" s="9"/>
      <c r="O170" s="8">
        <v>856.71</v>
      </c>
      <c r="P170" s="10">
        <v>1.1599999999999999</v>
      </c>
      <c r="Q170" s="10"/>
      <c r="R170" s="8" t="s">
        <v>51</v>
      </c>
      <c r="S170" s="8" t="s">
        <v>8</v>
      </c>
      <c r="AC170" s="11" t="s">
        <v>148</v>
      </c>
      <c r="AD170" s="11"/>
      <c r="AE170" s="11"/>
      <c r="AF170" s="11"/>
      <c r="AG170" s="11" t="s">
        <v>397</v>
      </c>
    </row>
    <row r="171" spans="4:33">
      <c r="D171" s="8">
        <v>158</v>
      </c>
      <c r="E171" s="8" t="s">
        <v>30</v>
      </c>
      <c r="F171" s="11">
        <v>1000195</v>
      </c>
      <c r="G171" s="11">
        <v>1</v>
      </c>
      <c r="H171" s="8" t="s">
        <v>222</v>
      </c>
      <c r="I171" s="8">
        <v>1001</v>
      </c>
      <c r="J171" s="8" t="s">
        <v>83</v>
      </c>
      <c r="K171" s="9">
        <v>45141</v>
      </c>
      <c r="M171" s="9"/>
      <c r="O171" s="8">
        <v>536.69000000000005</v>
      </c>
      <c r="P171" s="10">
        <v>0.75</v>
      </c>
      <c r="Q171" s="10"/>
      <c r="R171" s="8" t="s">
        <v>51</v>
      </c>
      <c r="S171" s="8" t="s">
        <v>8</v>
      </c>
      <c r="AC171" s="11" t="s">
        <v>147</v>
      </c>
      <c r="AD171" s="11"/>
      <c r="AE171" s="11" t="s">
        <v>354</v>
      </c>
      <c r="AF171" s="11" t="s">
        <v>353</v>
      </c>
      <c r="AG171" s="11"/>
    </row>
    <row r="172" spans="4:33">
      <c r="D172" s="8">
        <v>159</v>
      </c>
      <c r="E172" s="8" t="s">
        <v>30</v>
      </c>
      <c r="F172" s="11">
        <v>1000196</v>
      </c>
      <c r="G172" s="11">
        <v>1</v>
      </c>
      <c r="H172" s="8" t="s">
        <v>140</v>
      </c>
      <c r="I172" s="8">
        <v>1003</v>
      </c>
      <c r="J172" s="8" t="s">
        <v>83</v>
      </c>
      <c r="K172" s="9">
        <v>45142</v>
      </c>
      <c r="M172" s="9"/>
      <c r="O172" s="8">
        <v>536.45000000000005</v>
      </c>
      <c r="P172" s="10">
        <v>0.68500000000000005</v>
      </c>
      <c r="Q172" s="10"/>
      <c r="R172" s="8" t="s">
        <v>51</v>
      </c>
      <c r="S172" s="8" t="s">
        <v>8</v>
      </c>
      <c r="AC172" s="11" t="s">
        <v>147</v>
      </c>
      <c r="AD172" s="11"/>
      <c r="AE172" s="11" t="s">
        <v>354</v>
      </c>
      <c r="AF172" s="11" t="s">
        <v>353</v>
      </c>
      <c r="AG172" s="11"/>
    </row>
    <row r="173" spans="4:33">
      <c r="D173" s="8">
        <v>160</v>
      </c>
      <c r="E173" s="8" t="s">
        <v>30</v>
      </c>
      <c r="F173" s="11">
        <v>1000200</v>
      </c>
      <c r="G173" s="11">
        <v>1</v>
      </c>
      <c r="H173" s="8" t="s">
        <v>222</v>
      </c>
      <c r="I173" s="8">
        <v>1004</v>
      </c>
      <c r="J173" s="8" t="s">
        <v>83</v>
      </c>
      <c r="K173" s="9">
        <v>45146</v>
      </c>
      <c r="M173" s="9"/>
      <c r="O173" s="8">
        <v>540.20000000000005</v>
      </c>
      <c r="P173" s="10">
        <v>1.56</v>
      </c>
      <c r="Q173" s="10"/>
      <c r="R173" s="8" t="s">
        <v>51</v>
      </c>
      <c r="S173" s="8" t="s">
        <v>8</v>
      </c>
      <c r="AC173" s="11" t="s">
        <v>147</v>
      </c>
      <c r="AD173" s="11"/>
      <c r="AE173" s="11" t="s">
        <v>354</v>
      </c>
      <c r="AF173" s="11" t="s">
        <v>353</v>
      </c>
      <c r="AG173" s="11"/>
    </row>
    <row r="174" spans="4:33">
      <c r="D174" s="8">
        <v>161</v>
      </c>
      <c r="E174" s="8" t="s">
        <v>30</v>
      </c>
      <c r="F174" s="11">
        <v>1000201</v>
      </c>
      <c r="G174" s="11">
        <v>1</v>
      </c>
      <c r="H174" s="8" t="s">
        <v>140</v>
      </c>
      <c r="I174" s="8">
        <v>1003</v>
      </c>
      <c r="J174" s="8" t="s">
        <v>83</v>
      </c>
      <c r="K174" s="9">
        <v>45147</v>
      </c>
      <c r="M174" s="9"/>
      <c r="O174" s="8">
        <v>536.35</v>
      </c>
      <c r="P174" s="10">
        <v>0.60499999999999998</v>
      </c>
      <c r="Q174" s="10"/>
      <c r="R174" s="8" t="s">
        <v>51</v>
      </c>
      <c r="S174" s="8" t="s">
        <v>8</v>
      </c>
      <c r="AC174" s="11" t="s">
        <v>147</v>
      </c>
      <c r="AD174" s="11"/>
      <c r="AE174" s="11" t="s">
        <v>377</v>
      </c>
      <c r="AF174" s="11" t="s">
        <v>376</v>
      </c>
      <c r="AG174" s="11"/>
    </row>
    <row r="175" spans="4:33">
      <c r="D175" s="8">
        <v>162</v>
      </c>
      <c r="E175" s="8" t="s">
        <v>30</v>
      </c>
      <c r="F175" s="11">
        <v>1000203</v>
      </c>
      <c r="G175" s="11">
        <v>1</v>
      </c>
      <c r="H175" s="8" t="s">
        <v>140</v>
      </c>
      <c r="I175" s="8">
        <v>1003</v>
      </c>
      <c r="J175" s="8" t="s">
        <v>83</v>
      </c>
      <c r="K175" s="9">
        <v>45148</v>
      </c>
      <c r="M175" s="9"/>
      <c r="O175" s="8">
        <v>545.19000000000005</v>
      </c>
      <c r="P175" s="10">
        <v>0.65</v>
      </c>
      <c r="Q175" s="10"/>
      <c r="R175" s="8" t="s">
        <v>51</v>
      </c>
      <c r="S175" s="8" t="s">
        <v>8</v>
      </c>
      <c r="AC175" s="11" t="s">
        <v>147</v>
      </c>
      <c r="AD175" s="11"/>
      <c r="AE175" s="11" t="s">
        <v>377</v>
      </c>
      <c r="AF175" s="11" t="s">
        <v>376</v>
      </c>
      <c r="AG175" s="11"/>
    </row>
    <row r="176" spans="4:33">
      <c r="D176" s="8">
        <v>163</v>
      </c>
      <c r="E176" s="8" t="s">
        <v>30</v>
      </c>
      <c r="F176" s="11">
        <v>1000204</v>
      </c>
      <c r="G176" s="11">
        <v>1</v>
      </c>
      <c r="H176" s="8" t="s">
        <v>140</v>
      </c>
      <c r="I176" s="8">
        <v>1003</v>
      </c>
      <c r="J176" s="8" t="s">
        <v>83</v>
      </c>
      <c r="K176" s="9">
        <v>45149</v>
      </c>
      <c r="M176" s="9"/>
      <c r="O176" s="8">
        <v>537.79999999999995</v>
      </c>
      <c r="P176" s="10">
        <v>1.2849999999999999</v>
      </c>
      <c r="Q176" s="10"/>
      <c r="R176" s="8" t="s">
        <v>51</v>
      </c>
      <c r="S176" s="8" t="s">
        <v>8</v>
      </c>
      <c r="AC176" s="11" t="s">
        <v>147</v>
      </c>
      <c r="AD176" s="11"/>
      <c r="AE176" s="11" t="s">
        <v>410</v>
      </c>
      <c r="AF176" s="11" t="s">
        <v>409</v>
      </c>
      <c r="AG176" s="11"/>
    </row>
    <row r="177" spans="4:33">
      <c r="D177" s="8">
        <v>164</v>
      </c>
      <c r="E177" s="8" t="s">
        <v>30</v>
      </c>
      <c r="F177" s="11">
        <v>1000205</v>
      </c>
      <c r="G177" s="11">
        <v>1</v>
      </c>
      <c r="H177" s="8" t="s">
        <v>141</v>
      </c>
      <c r="I177" s="8">
        <v>1004</v>
      </c>
      <c r="J177" s="8" t="s">
        <v>83</v>
      </c>
      <c r="K177" s="9">
        <v>45149</v>
      </c>
      <c r="M177" s="9"/>
      <c r="O177" s="8">
        <v>550.05999999999995</v>
      </c>
      <c r="P177" s="10">
        <v>0.755</v>
      </c>
      <c r="Q177" s="10"/>
      <c r="R177" s="8" t="s">
        <v>51</v>
      </c>
      <c r="S177" s="8" t="s">
        <v>8</v>
      </c>
      <c r="AC177" s="11" t="s">
        <v>148</v>
      </c>
      <c r="AD177" s="11" t="s">
        <v>322</v>
      </c>
      <c r="AE177" s="11"/>
      <c r="AF177" s="11"/>
      <c r="AG177" s="11" t="s">
        <v>432</v>
      </c>
    </row>
    <row r="178" spans="4:33">
      <c r="D178" s="8">
        <v>165</v>
      </c>
      <c r="E178" s="8" t="s">
        <v>40</v>
      </c>
      <c r="F178" s="11">
        <v>1000227</v>
      </c>
      <c r="G178" s="11">
        <v>1</v>
      </c>
      <c r="H178" s="8" t="s">
        <v>140</v>
      </c>
      <c r="I178" s="8">
        <v>1004</v>
      </c>
      <c r="J178" s="8" t="s">
        <v>83</v>
      </c>
      <c r="K178" s="9">
        <v>45161</v>
      </c>
      <c r="M178" s="9"/>
      <c r="O178" s="8">
        <v>860.54</v>
      </c>
      <c r="P178" s="10">
        <v>1.0049999999999999</v>
      </c>
      <c r="Q178" s="10"/>
      <c r="R178" s="8" t="s">
        <v>51</v>
      </c>
      <c r="S178" s="8" t="s">
        <v>7</v>
      </c>
      <c r="AC178" s="11" t="s">
        <v>148</v>
      </c>
      <c r="AD178" s="11"/>
      <c r="AE178" s="11"/>
      <c r="AF178" s="11"/>
      <c r="AG178" s="11"/>
    </row>
    <row r="179" spans="4:33">
      <c r="D179" s="8">
        <v>166</v>
      </c>
      <c r="E179" s="8" t="s">
        <v>41</v>
      </c>
      <c r="F179" s="11">
        <v>1000236</v>
      </c>
      <c r="G179" s="11"/>
      <c r="H179" s="8" t="s">
        <v>142</v>
      </c>
      <c r="I179" s="8">
        <v>1038</v>
      </c>
      <c r="J179" s="8" t="s">
        <v>237</v>
      </c>
      <c r="K179" s="9">
        <v>45369</v>
      </c>
      <c r="L179" s="8" t="s">
        <v>333</v>
      </c>
      <c r="M179" s="9">
        <v>45369</v>
      </c>
      <c r="N179" s="62" t="s">
        <v>333</v>
      </c>
      <c r="O179" s="8">
        <v>128</v>
      </c>
      <c r="P179" s="10">
        <v>1.0409999999999999</v>
      </c>
      <c r="Q179" s="10" t="s">
        <v>51</v>
      </c>
      <c r="R179" s="8" t="s">
        <v>51</v>
      </c>
      <c r="S179" s="8" t="s">
        <v>8</v>
      </c>
      <c r="AC179" s="11" t="s">
        <v>148</v>
      </c>
      <c r="AD179" s="11"/>
      <c r="AE179" s="11"/>
      <c r="AF179" s="11"/>
      <c r="AG179" s="11"/>
    </row>
    <row r="180" spans="4:33">
      <c r="D180" s="8">
        <v>167</v>
      </c>
      <c r="E180" s="8" t="s">
        <v>41</v>
      </c>
      <c r="F180" s="11">
        <v>1000237</v>
      </c>
      <c r="G180" s="11">
        <v>1</v>
      </c>
      <c r="H180" s="8" t="s">
        <v>141</v>
      </c>
      <c r="I180" s="8">
        <v>1027</v>
      </c>
      <c r="J180" s="8" t="s">
        <v>268</v>
      </c>
      <c r="K180" s="9">
        <v>45369</v>
      </c>
      <c r="L180" s="8" t="s">
        <v>333</v>
      </c>
      <c r="M180" s="9">
        <v>45369</v>
      </c>
      <c r="N180" s="62" t="s">
        <v>333</v>
      </c>
      <c r="O180" s="8">
        <v>127</v>
      </c>
      <c r="P180" s="10">
        <v>5.6740000000000004</v>
      </c>
      <c r="Q180" s="10" t="s">
        <v>51</v>
      </c>
      <c r="R180" s="8" t="s">
        <v>51</v>
      </c>
      <c r="S180" s="8" t="s">
        <v>8</v>
      </c>
      <c r="AC180" s="11" t="s">
        <v>148</v>
      </c>
      <c r="AD180" s="11"/>
      <c r="AE180" s="11"/>
      <c r="AF180" s="11"/>
      <c r="AG180" s="11"/>
    </row>
    <row r="181" spans="4:33">
      <c r="D181" s="8">
        <v>168</v>
      </c>
      <c r="E181" s="8" t="s">
        <v>41</v>
      </c>
      <c r="F181" s="11">
        <v>1000238</v>
      </c>
      <c r="G181" s="11">
        <v>1</v>
      </c>
      <c r="H181" s="8" t="s">
        <v>141</v>
      </c>
      <c r="I181" s="8">
        <v>1027</v>
      </c>
      <c r="J181" s="8" t="s">
        <v>268</v>
      </c>
      <c r="K181" s="9">
        <v>45370</v>
      </c>
      <c r="L181" s="8" t="s">
        <v>333</v>
      </c>
      <c r="M181" s="9">
        <v>45370</v>
      </c>
      <c r="N181" s="62" t="s">
        <v>333</v>
      </c>
      <c r="O181" s="8">
        <v>127</v>
      </c>
      <c r="P181" s="10">
        <v>1.2270000000000001</v>
      </c>
      <c r="Q181" s="10" t="s">
        <v>51</v>
      </c>
      <c r="R181" s="8" t="s">
        <v>51</v>
      </c>
      <c r="S181" s="8" t="s">
        <v>8</v>
      </c>
      <c r="AC181" s="11" t="s">
        <v>148</v>
      </c>
      <c r="AD181" s="11"/>
      <c r="AE181" s="11"/>
      <c r="AF181" s="11"/>
      <c r="AG181" s="11"/>
    </row>
    <row r="182" spans="4:33">
      <c r="D182" s="8">
        <v>169</v>
      </c>
      <c r="E182" s="8" t="s">
        <v>41</v>
      </c>
      <c r="F182" s="11">
        <v>1000245</v>
      </c>
      <c r="G182" s="11">
        <v>1</v>
      </c>
      <c r="H182" s="8" t="s">
        <v>140</v>
      </c>
      <c r="I182" s="8">
        <v>1037</v>
      </c>
      <c r="J182" s="8" t="s">
        <v>237</v>
      </c>
      <c r="K182" s="9">
        <v>45373</v>
      </c>
      <c r="L182" s="8" t="s">
        <v>333</v>
      </c>
      <c r="M182" s="9">
        <v>45373</v>
      </c>
      <c r="N182" s="62" t="s">
        <v>333</v>
      </c>
      <c r="O182" s="8">
        <v>129</v>
      </c>
      <c r="P182" s="10">
        <v>3.7309999999999999</v>
      </c>
      <c r="Q182" s="10" t="s">
        <v>51</v>
      </c>
      <c r="R182" s="8" t="s">
        <v>51</v>
      </c>
      <c r="S182" s="8" t="s">
        <v>8</v>
      </c>
      <c r="AC182" s="11" t="s">
        <v>148</v>
      </c>
      <c r="AD182" s="11"/>
      <c r="AE182" s="11"/>
      <c r="AF182" s="11"/>
      <c r="AG182" s="11"/>
    </row>
    <row r="183" spans="4:33">
      <c r="D183" s="8">
        <v>170</v>
      </c>
      <c r="E183" s="8" t="s">
        <v>41</v>
      </c>
      <c r="F183" s="11">
        <v>1000252</v>
      </c>
      <c r="G183" s="11">
        <v>1</v>
      </c>
      <c r="H183" s="8" t="s">
        <v>141</v>
      </c>
      <c r="I183" s="8">
        <v>1027</v>
      </c>
      <c r="J183" s="8" t="s">
        <v>268</v>
      </c>
      <c r="K183" s="9">
        <v>45376</v>
      </c>
      <c r="L183" s="8" t="s">
        <v>334</v>
      </c>
      <c r="M183" s="9">
        <v>45376</v>
      </c>
      <c r="N183" s="62" t="s">
        <v>333</v>
      </c>
      <c r="O183" s="8">
        <v>127</v>
      </c>
      <c r="P183" s="10">
        <v>5.0780000000000003</v>
      </c>
      <c r="Q183" s="10" t="s">
        <v>51</v>
      </c>
      <c r="R183" s="8" t="s">
        <v>51</v>
      </c>
      <c r="S183" s="8" t="s">
        <v>8</v>
      </c>
      <c r="AC183" s="11" t="s">
        <v>148</v>
      </c>
      <c r="AD183" s="11"/>
      <c r="AE183" s="11"/>
      <c r="AF183" s="11"/>
      <c r="AG183" s="11"/>
    </row>
    <row r="184" spans="4:33" ht="24.75" customHeight="1">
      <c r="D184" s="8">
        <v>171</v>
      </c>
      <c r="E184" s="8" t="s">
        <v>41</v>
      </c>
      <c r="F184" s="11">
        <v>1000259</v>
      </c>
      <c r="G184" s="11">
        <v>1</v>
      </c>
      <c r="H184" s="8" t="s">
        <v>140</v>
      </c>
      <c r="I184" s="8">
        <v>1037</v>
      </c>
      <c r="J184" s="8" t="s">
        <v>237</v>
      </c>
      <c r="K184" s="9">
        <v>45377</v>
      </c>
      <c r="L184" s="8" t="s">
        <v>333</v>
      </c>
      <c r="M184" s="9">
        <v>45377</v>
      </c>
      <c r="N184" s="62" t="s">
        <v>333</v>
      </c>
      <c r="O184" s="8">
        <v>129</v>
      </c>
      <c r="P184" s="10">
        <v>3.6429999999999998</v>
      </c>
      <c r="Q184" s="10" t="s">
        <v>51</v>
      </c>
      <c r="R184" s="8" t="s">
        <v>51</v>
      </c>
      <c r="S184" s="8" t="s">
        <v>8</v>
      </c>
      <c r="AC184" s="11" t="s">
        <v>148</v>
      </c>
      <c r="AD184" s="11"/>
      <c r="AE184" s="11"/>
      <c r="AF184" s="11"/>
      <c r="AG184" s="11"/>
    </row>
    <row r="185" spans="4:33" ht="24.75" customHeight="1">
      <c r="D185" s="8">
        <v>172</v>
      </c>
      <c r="E185" s="8" t="s">
        <v>41</v>
      </c>
      <c r="F185" s="11">
        <v>1000261</v>
      </c>
      <c r="G185" s="11">
        <v>1</v>
      </c>
      <c r="H185" s="8" t="s">
        <v>142</v>
      </c>
      <c r="I185" s="8">
        <v>1028</v>
      </c>
      <c r="J185" s="8" t="s">
        <v>269</v>
      </c>
      <c r="K185" s="9">
        <v>45377</v>
      </c>
      <c r="L185" s="8" t="s">
        <v>333</v>
      </c>
      <c r="M185" s="9">
        <v>45377</v>
      </c>
      <c r="N185" s="62" t="s">
        <v>333</v>
      </c>
      <c r="O185" s="8">
        <v>126</v>
      </c>
      <c r="P185" s="10">
        <v>4.3780000000000001</v>
      </c>
      <c r="Q185" s="10" t="s">
        <v>51</v>
      </c>
      <c r="R185" s="8" t="s">
        <v>51</v>
      </c>
      <c r="S185" s="8" t="s">
        <v>8</v>
      </c>
      <c r="AC185" s="11" t="s">
        <v>148</v>
      </c>
      <c r="AD185" s="11"/>
      <c r="AE185" s="11"/>
      <c r="AF185" s="11"/>
      <c r="AG185" s="11"/>
    </row>
    <row r="186" spans="4:33" ht="24.75" customHeight="1">
      <c r="D186" s="8">
        <v>173</v>
      </c>
      <c r="E186" s="8" t="s">
        <v>41</v>
      </c>
      <c r="F186" s="11">
        <v>1000270</v>
      </c>
      <c r="G186" s="11">
        <v>1</v>
      </c>
      <c r="H186" s="8" t="s">
        <v>140</v>
      </c>
      <c r="I186" s="8">
        <v>1037</v>
      </c>
      <c r="J186" s="8" t="s">
        <v>237</v>
      </c>
      <c r="K186" s="9">
        <v>45384</v>
      </c>
      <c r="L186" s="8" t="s">
        <v>333</v>
      </c>
      <c r="M186" s="9">
        <v>45384</v>
      </c>
      <c r="N186" s="62" t="s">
        <v>333</v>
      </c>
      <c r="O186" s="8">
        <v>128</v>
      </c>
      <c r="P186" s="10">
        <v>1.577</v>
      </c>
      <c r="Q186" s="10" t="s">
        <v>51</v>
      </c>
      <c r="R186" s="8" t="s">
        <v>51</v>
      </c>
      <c r="S186" s="8" t="s">
        <v>8</v>
      </c>
      <c r="AC186" s="11" t="s">
        <v>148</v>
      </c>
      <c r="AD186" s="11"/>
      <c r="AE186" s="11"/>
      <c r="AF186" s="11"/>
      <c r="AG186" s="11"/>
    </row>
    <row r="187" spans="4:33" ht="24.75" customHeight="1">
      <c r="D187" s="8">
        <v>174</v>
      </c>
      <c r="E187" s="8" t="s">
        <v>41</v>
      </c>
      <c r="F187" s="11">
        <v>1000271</v>
      </c>
      <c r="G187" s="11">
        <v>1</v>
      </c>
      <c r="H187" s="8" t="s">
        <v>142</v>
      </c>
      <c r="I187" s="8">
        <v>1028</v>
      </c>
      <c r="J187" s="8" t="s">
        <v>269</v>
      </c>
      <c r="K187" s="9">
        <v>45384</v>
      </c>
      <c r="L187" s="8" t="s">
        <v>333</v>
      </c>
      <c r="M187" s="9">
        <v>45384</v>
      </c>
      <c r="N187" s="62" t="s">
        <v>333</v>
      </c>
      <c r="O187" s="8">
        <v>128</v>
      </c>
      <c r="P187" s="10">
        <v>2.99</v>
      </c>
      <c r="Q187" s="10" t="s">
        <v>51</v>
      </c>
      <c r="R187" s="8" t="s">
        <v>51</v>
      </c>
      <c r="S187" s="8" t="s">
        <v>8</v>
      </c>
      <c r="AC187" s="11" t="s">
        <v>148</v>
      </c>
      <c r="AD187" s="11"/>
      <c r="AE187" s="11"/>
      <c r="AF187" s="11"/>
      <c r="AG187" s="11"/>
    </row>
    <row r="188" spans="4:33" ht="24.75" customHeight="1">
      <c r="D188" s="8">
        <v>175</v>
      </c>
      <c r="E188" s="8" t="s">
        <v>41</v>
      </c>
      <c r="F188" s="11">
        <v>1000276</v>
      </c>
      <c r="G188" s="11">
        <v>1</v>
      </c>
      <c r="H188" s="8" t="s">
        <v>142</v>
      </c>
      <c r="I188" s="8">
        <v>1028</v>
      </c>
      <c r="J188" s="8" t="s">
        <v>269</v>
      </c>
      <c r="K188" s="9">
        <v>45384</v>
      </c>
      <c r="L188" s="8" t="s">
        <v>333</v>
      </c>
      <c r="M188" s="9">
        <v>45384</v>
      </c>
      <c r="N188" s="62" t="s">
        <v>333</v>
      </c>
      <c r="O188" s="8">
        <v>126</v>
      </c>
      <c r="P188" s="10">
        <v>4.9539999999999997</v>
      </c>
      <c r="Q188" s="10" t="s">
        <v>51</v>
      </c>
      <c r="R188" s="8" t="s">
        <v>51</v>
      </c>
      <c r="S188" s="8" t="s">
        <v>8</v>
      </c>
      <c r="AC188" s="11" t="s">
        <v>148</v>
      </c>
      <c r="AD188" s="11"/>
      <c r="AE188" s="11"/>
      <c r="AF188" s="11"/>
      <c r="AG188" s="11"/>
    </row>
    <row r="189" spans="4:33" ht="24.75" customHeight="1">
      <c r="D189" s="8">
        <v>176</v>
      </c>
      <c r="E189" s="8" t="s">
        <v>41</v>
      </c>
      <c r="F189" s="11">
        <v>1000277</v>
      </c>
      <c r="G189" s="11">
        <v>1</v>
      </c>
      <c r="H189" s="8" t="s">
        <v>140</v>
      </c>
      <c r="I189" s="8">
        <v>1037</v>
      </c>
      <c r="J189" s="8" t="s">
        <v>237</v>
      </c>
      <c r="K189" s="9">
        <v>45384</v>
      </c>
      <c r="L189" s="8" t="s">
        <v>333</v>
      </c>
      <c r="M189" s="9">
        <v>45384</v>
      </c>
      <c r="N189" s="62" t="s">
        <v>333</v>
      </c>
      <c r="O189" s="8">
        <v>128</v>
      </c>
      <c r="P189" s="10">
        <v>2.5169999999999999</v>
      </c>
      <c r="Q189" s="10" t="s">
        <v>51</v>
      </c>
      <c r="R189" s="8" t="s">
        <v>51</v>
      </c>
      <c r="S189" s="8" t="s">
        <v>8</v>
      </c>
      <c r="AC189" s="11" t="s">
        <v>148</v>
      </c>
      <c r="AD189" s="11"/>
      <c r="AE189" s="11"/>
      <c r="AF189" s="11"/>
      <c r="AG189" s="11"/>
    </row>
    <row r="190" spans="4:33" ht="24.75" customHeight="1">
      <c r="D190" s="8">
        <v>177</v>
      </c>
      <c r="E190" s="8" t="s">
        <v>41</v>
      </c>
      <c r="F190" s="11">
        <v>1000279</v>
      </c>
      <c r="G190" s="11">
        <v>1</v>
      </c>
      <c r="H190" s="8" t="s">
        <v>142</v>
      </c>
      <c r="I190" s="8">
        <v>1028</v>
      </c>
      <c r="J190" s="8" t="s">
        <v>269</v>
      </c>
      <c r="K190" s="9">
        <v>45384</v>
      </c>
      <c r="L190" s="8" t="s">
        <v>333</v>
      </c>
      <c r="M190" s="9">
        <v>45384</v>
      </c>
      <c r="N190" s="62" t="s">
        <v>333</v>
      </c>
      <c r="O190" s="8">
        <v>125</v>
      </c>
      <c r="P190" s="10">
        <v>4.03</v>
      </c>
      <c r="Q190" s="10" t="s">
        <v>51</v>
      </c>
      <c r="R190" s="8" t="s">
        <v>51</v>
      </c>
      <c r="S190" s="8" t="s">
        <v>8</v>
      </c>
      <c r="AC190" s="11" t="s">
        <v>148</v>
      </c>
      <c r="AD190" s="11"/>
      <c r="AE190" s="11"/>
      <c r="AF190" s="11"/>
      <c r="AG190" s="11"/>
    </row>
    <row r="191" spans="4:33" ht="24.75" customHeight="1">
      <c r="D191" s="8">
        <v>178</v>
      </c>
      <c r="E191" s="8" t="s">
        <v>30</v>
      </c>
      <c r="F191" s="11">
        <v>1000282</v>
      </c>
      <c r="G191" s="11">
        <v>1</v>
      </c>
      <c r="H191" s="8" t="s">
        <v>142</v>
      </c>
      <c r="I191" s="8">
        <v>1057</v>
      </c>
      <c r="J191" s="8" t="s">
        <v>346</v>
      </c>
      <c r="K191" s="9">
        <v>45387</v>
      </c>
      <c r="L191" s="8" t="s">
        <v>339</v>
      </c>
      <c r="M191" s="9"/>
      <c r="P191" s="10"/>
      <c r="Q191" s="10"/>
      <c r="AC191" s="11" t="s">
        <v>148</v>
      </c>
      <c r="AD191" s="11"/>
      <c r="AE191" s="11"/>
      <c r="AF191" s="11"/>
      <c r="AG191" s="11" t="s">
        <v>407</v>
      </c>
    </row>
    <row r="192" spans="4:33" ht="24.75" customHeight="1">
      <c r="D192" s="8">
        <v>179</v>
      </c>
      <c r="E192" s="8" t="s">
        <v>30</v>
      </c>
      <c r="F192" s="11">
        <v>1000292</v>
      </c>
      <c r="G192" s="11">
        <v>1</v>
      </c>
      <c r="H192" s="8" t="s">
        <v>142</v>
      </c>
      <c r="I192" s="8">
        <v>1057</v>
      </c>
      <c r="J192" s="8" t="s">
        <v>346</v>
      </c>
      <c r="K192" s="9">
        <v>45393</v>
      </c>
      <c r="L192" s="8" t="s">
        <v>334</v>
      </c>
      <c r="M192" s="9">
        <v>45393</v>
      </c>
      <c r="N192" s="62" t="s">
        <v>334</v>
      </c>
      <c r="O192" s="8">
        <v>531</v>
      </c>
      <c r="P192" s="10">
        <v>10</v>
      </c>
      <c r="Q192" s="10" t="s">
        <v>51</v>
      </c>
      <c r="R192" s="8" t="s">
        <v>50</v>
      </c>
      <c r="AC192" s="11" t="s">
        <v>280</v>
      </c>
      <c r="AD192" s="11" t="s">
        <v>322</v>
      </c>
      <c r="AE192" s="11"/>
      <c r="AF192" s="11"/>
      <c r="AG192" s="11"/>
    </row>
    <row r="193" spans="4:33" ht="24.75" customHeight="1">
      <c r="D193" s="8">
        <v>180</v>
      </c>
      <c r="E193" s="8" t="s">
        <v>30</v>
      </c>
      <c r="F193" s="11">
        <v>1000309</v>
      </c>
      <c r="G193" s="11">
        <v>1</v>
      </c>
      <c r="H193" s="8" t="s">
        <v>141</v>
      </c>
      <c r="I193" s="8">
        <v>1056</v>
      </c>
      <c r="J193" s="8" t="s">
        <v>346</v>
      </c>
      <c r="K193" s="9">
        <v>45412</v>
      </c>
      <c r="L193" s="8" t="s">
        <v>334</v>
      </c>
      <c r="M193" s="9">
        <v>45412</v>
      </c>
      <c r="N193" s="62" t="s">
        <v>334</v>
      </c>
      <c r="O193" s="8">
        <v>529</v>
      </c>
      <c r="P193" s="10">
        <v>10</v>
      </c>
      <c r="Q193" s="10" t="s">
        <v>50</v>
      </c>
      <c r="R193" s="8" t="s">
        <v>50</v>
      </c>
      <c r="AC193" s="11" t="s">
        <v>280</v>
      </c>
      <c r="AD193" s="11" t="s">
        <v>322</v>
      </c>
      <c r="AE193" s="11"/>
      <c r="AF193" s="11"/>
      <c r="AG193" s="11"/>
    </row>
    <row r="194" spans="4:33" ht="24.75" customHeight="1">
      <c r="D194" s="8">
        <v>181</v>
      </c>
      <c r="E194" s="8" t="s">
        <v>30</v>
      </c>
      <c r="F194" s="11">
        <v>1000315</v>
      </c>
      <c r="G194" s="11">
        <v>1</v>
      </c>
      <c r="H194" s="8" t="s">
        <v>141</v>
      </c>
      <c r="I194" s="8">
        <v>1056</v>
      </c>
      <c r="J194" s="8" t="s">
        <v>346</v>
      </c>
      <c r="K194" s="9">
        <v>45415</v>
      </c>
      <c r="L194" s="8" t="s">
        <v>334</v>
      </c>
      <c r="M194" s="9">
        <v>45415</v>
      </c>
      <c r="N194" s="62" t="s">
        <v>334</v>
      </c>
      <c r="O194" s="8">
        <v>528</v>
      </c>
      <c r="P194" s="10">
        <v>10</v>
      </c>
      <c r="Q194" s="10" t="s">
        <v>50</v>
      </c>
      <c r="R194" s="8" t="s">
        <v>50</v>
      </c>
      <c r="AC194" s="11" t="s">
        <v>280</v>
      </c>
      <c r="AD194" s="11" t="s">
        <v>322</v>
      </c>
      <c r="AE194" s="11"/>
      <c r="AF194" s="11"/>
      <c r="AG194" s="11" t="s">
        <v>387</v>
      </c>
    </row>
    <row r="195" spans="4:33" ht="24.75" customHeight="1">
      <c r="D195" s="8">
        <v>182</v>
      </c>
      <c r="E195" s="8" t="s">
        <v>30</v>
      </c>
      <c r="F195" s="11">
        <v>1000318</v>
      </c>
      <c r="G195" s="11">
        <v>1</v>
      </c>
      <c r="H195" s="8" t="s">
        <v>141</v>
      </c>
      <c r="I195" s="8">
        <v>1056</v>
      </c>
      <c r="J195" s="8" t="s">
        <v>346</v>
      </c>
      <c r="K195" s="9">
        <v>45426</v>
      </c>
      <c r="L195" s="8" t="s">
        <v>334</v>
      </c>
      <c r="M195" s="9">
        <v>45426</v>
      </c>
      <c r="N195" s="62" t="s">
        <v>334</v>
      </c>
      <c r="O195" s="8">
        <v>528</v>
      </c>
      <c r="P195" s="10">
        <v>10</v>
      </c>
      <c r="Q195" s="10" t="s">
        <v>51</v>
      </c>
      <c r="R195" s="8" t="s">
        <v>50</v>
      </c>
      <c r="AC195" s="11" t="s">
        <v>280</v>
      </c>
      <c r="AD195" s="11" t="s">
        <v>322</v>
      </c>
      <c r="AE195" s="11"/>
      <c r="AF195" s="11"/>
      <c r="AG195" s="11"/>
    </row>
    <row r="196" spans="4:33">
      <c r="D196" s="8">
        <v>183</v>
      </c>
      <c r="E196" s="8" t="s">
        <v>30</v>
      </c>
      <c r="F196" s="11">
        <v>1000321</v>
      </c>
      <c r="G196" s="11">
        <v>1</v>
      </c>
      <c r="H196" s="8" t="s">
        <v>141</v>
      </c>
      <c r="I196" s="8">
        <v>1056</v>
      </c>
      <c r="J196" s="8" t="s">
        <v>346</v>
      </c>
      <c r="K196" s="9">
        <v>45426</v>
      </c>
      <c r="L196" s="8" t="s">
        <v>334</v>
      </c>
      <c r="M196" s="9">
        <v>45426</v>
      </c>
      <c r="N196" s="62" t="s">
        <v>334</v>
      </c>
      <c r="O196" s="8">
        <v>532</v>
      </c>
      <c r="P196" s="10">
        <v>10</v>
      </c>
      <c r="Q196" s="10" t="s">
        <v>51</v>
      </c>
      <c r="R196" s="8" t="s">
        <v>50</v>
      </c>
      <c r="AC196" s="11" t="s">
        <v>280</v>
      </c>
      <c r="AD196" s="11" t="s">
        <v>322</v>
      </c>
      <c r="AE196" s="11"/>
      <c r="AF196" s="11"/>
      <c r="AG196" s="11"/>
    </row>
    <row r="197" spans="4:33">
      <c r="D197" s="8">
        <v>184</v>
      </c>
      <c r="E197" s="8" t="s">
        <v>30</v>
      </c>
      <c r="F197" s="11">
        <v>1000339</v>
      </c>
      <c r="G197" s="11">
        <v>1</v>
      </c>
      <c r="H197" s="8" t="s">
        <v>141</v>
      </c>
      <c r="I197" s="8">
        <v>1058</v>
      </c>
      <c r="J197" s="8" t="s">
        <v>346</v>
      </c>
      <c r="K197" s="9">
        <v>45428</v>
      </c>
      <c r="L197" s="8" t="s">
        <v>333</v>
      </c>
      <c r="M197" s="9">
        <v>45428</v>
      </c>
      <c r="N197" s="62" t="s">
        <v>333</v>
      </c>
      <c r="O197" s="8">
        <v>523</v>
      </c>
      <c r="P197" s="10">
        <v>10</v>
      </c>
      <c r="Q197" s="10" t="s">
        <v>51</v>
      </c>
      <c r="R197" s="8" t="s">
        <v>50</v>
      </c>
      <c r="AC197" s="11" t="s">
        <v>280</v>
      </c>
      <c r="AD197" s="11" t="s">
        <v>322</v>
      </c>
      <c r="AE197" s="11"/>
      <c r="AF197" s="11"/>
      <c r="AG197" s="11"/>
    </row>
    <row r="198" spans="4:33">
      <c r="D198" s="8">
        <v>185</v>
      </c>
      <c r="E198" s="8" t="s">
        <v>30</v>
      </c>
      <c r="F198" s="11">
        <v>1000342</v>
      </c>
      <c r="G198" s="11">
        <v>1</v>
      </c>
      <c r="H198" s="8" t="s">
        <v>141</v>
      </c>
      <c r="I198" s="8">
        <v>1058</v>
      </c>
      <c r="J198" s="8" t="s">
        <v>346</v>
      </c>
      <c r="K198" s="9">
        <v>45429</v>
      </c>
      <c r="L198" s="8" t="s">
        <v>333</v>
      </c>
      <c r="M198" s="9">
        <v>45429</v>
      </c>
      <c r="N198" s="62" t="s">
        <v>333</v>
      </c>
      <c r="O198" s="8">
        <v>526</v>
      </c>
      <c r="P198" s="10">
        <v>10</v>
      </c>
      <c r="Q198" s="10" t="s">
        <v>51</v>
      </c>
      <c r="R198" s="8" t="s">
        <v>50</v>
      </c>
      <c r="AC198" s="11" t="s">
        <v>280</v>
      </c>
      <c r="AD198" s="11" t="s">
        <v>322</v>
      </c>
      <c r="AE198" s="11"/>
      <c r="AF198" s="11"/>
      <c r="AG198" s="11"/>
    </row>
    <row r="199" spans="4:33">
      <c r="D199" s="8">
        <v>186</v>
      </c>
      <c r="E199" s="8" t="s">
        <v>30</v>
      </c>
      <c r="F199" s="11">
        <v>1000348</v>
      </c>
      <c r="G199" s="11">
        <v>1</v>
      </c>
      <c r="H199" s="8" t="s">
        <v>141</v>
      </c>
      <c r="I199" s="8">
        <v>1058</v>
      </c>
      <c r="J199" s="8" t="s">
        <v>346</v>
      </c>
      <c r="K199" s="9">
        <v>45434</v>
      </c>
      <c r="L199" s="8" t="s">
        <v>334</v>
      </c>
      <c r="M199" s="9">
        <v>45434</v>
      </c>
      <c r="N199" s="62" t="s">
        <v>334</v>
      </c>
      <c r="O199" s="8">
        <v>527</v>
      </c>
      <c r="P199" s="10">
        <v>10</v>
      </c>
      <c r="Q199" s="10" t="s">
        <v>51</v>
      </c>
      <c r="R199" s="8" t="s">
        <v>50</v>
      </c>
      <c r="AC199" s="11" t="s">
        <v>280</v>
      </c>
      <c r="AD199" s="11" t="s">
        <v>322</v>
      </c>
      <c r="AE199" s="11"/>
      <c r="AF199" s="11"/>
      <c r="AG199" s="11"/>
    </row>
    <row r="200" spans="4:33" ht="25.5" customHeight="1">
      <c r="D200" s="8">
        <v>187</v>
      </c>
      <c r="E200" s="8" t="s">
        <v>30</v>
      </c>
      <c r="F200" s="11">
        <v>1000353</v>
      </c>
      <c r="G200" s="11">
        <v>1</v>
      </c>
      <c r="H200" s="8" t="s">
        <v>140</v>
      </c>
      <c r="I200" s="8">
        <v>1059</v>
      </c>
      <c r="J200" s="8" t="s">
        <v>346</v>
      </c>
      <c r="K200" s="9">
        <v>45436</v>
      </c>
      <c r="L200" s="8" t="s">
        <v>333</v>
      </c>
      <c r="M200" s="9">
        <v>45436</v>
      </c>
      <c r="N200" s="62" t="s">
        <v>333</v>
      </c>
      <c r="O200" s="8">
        <v>534</v>
      </c>
      <c r="P200" s="10">
        <v>10</v>
      </c>
      <c r="Q200" s="10" t="s">
        <v>51</v>
      </c>
      <c r="R200" s="8" t="s">
        <v>50</v>
      </c>
      <c r="AC200" s="11" t="s">
        <v>280</v>
      </c>
      <c r="AD200" s="11" t="s">
        <v>322</v>
      </c>
      <c r="AE200" s="11"/>
      <c r="AF200" s="11"/>
      <c r="AG200" s="11"/>
    </row>
    <row r="201" spans="4:33" ht="25.5" customHeight="1">
      <c r="D201" s="8">
        <v>188</v>
      </c>
      <c r="E201" s="8" t="s">
        <v>30</v>
      </c>
      <c r="F201" s="11">
        <v>1000354</v>
      </c>
      <c r="G201" s="11">
        <v>1</v>
      </c>
      <c r="H201" s="8" t="s">
        <v>141</v>
      </c>
      <c r="I201" s="8">
        <v>1058</v>
      </c>
      <c r="J201" s="8" t="s">
        <v>346</v>
      </c>
      <c r="K201" s="9">
        <v>45436</v>
      </c>
      <c r="L201" s="8" t="s">
        <v>333</v>
      </c>
      <c r="M201" s="9">
        <v>45436</v>
      </c>
      <c r="N201" s="62" t="s">
        <v>333</v>
      </c>
      <c r="O201" s="8">
        <v>527</v>
      </c>
      <c r="P201" s="10">
        <v>10</v>
      </c>
      <c r="Q201" s="10" t="s">
        <v>51</v>
      </c>
      <c r="R201" s="8" t="s">
        <v>50</v>
      </c>
      <c r="AC201" s="11" t="s">
        <v>280</v>
      </c>
      <c r="AD201" s="11" t="s">
        <v>322</v>
      </c>
      <c r="AE201" s="11"/>
      <c r="AF201" s="11"/>
      <c r="AG201" s="11"/>
    </row>
    <row r="202" spans="4:33" ht="25.5" customHeight="1">
      <c r="D202" s="8">
        <v>189</v>
      </c>
      <c r="E202" s="8" t="s">
        <v>30</v>
      </c>
      <c r="F202" s="11">
        <v>1000358</v>
      </c>
      <c r="G202" s="11">
        <v>1</v>
      </c>
      <c r="H202" s="8" t="s">
        <v>140</v>
      </c>
      <c r="I202" s="8">
        <v>1059</v>
      </c>
      <c r="J202" s="8" t="s">
        <v>346</v>
      </c>
      <c r="K202" s="9">
        <v>45439</v>
      </c>
      <c r="L202" s="8" t="s">
        <v>334</v>
      </c>
      <c r="M202" s="9">
        <v>45439</v>
      </c>
      <c r="N202" s="62" t="s">
        <v>334</v>
      </c>
      <c r="O202" s="8">
        <v>534</v>
      </c>
      <c r="P202" s="10">
        <v>10</v>
      </c>
      <c r="Q202" s="10" t="s">
        <v>51</v>
      </c>
      <c r="R202" s="8" t="s">
        <v>50</v>
      </c>
      <c r="AC202" s="11" t="s">
        <v>280</v>
      </c>
      <c r="AD202" s="11" t="s">
        <v>322</v>
      </c>
      <c r="AE202" s="11"/>
      <c r="AF202" s="11"/>
      <c r="AG202" s="11"/>
    </row>
    <row r="203" spans="4:33" ht="25.5" customHeight="1">
      <c r="D203" s="8">
        <v>190</v>
      </c>
      <c r="E203" s="8" t="s">
        <v>30</v>
      </c>
      <c r="F203" s="11">
        <v>1000362</v>
      </c>
      <c r="G203" s="11">
        <v>1</v>
      </c>
      <c r="H203" s="8" t="s">
        <v>141</v>
      </c>
      <c r="I203" s="8">
        <v>1058</v>
      </c>
      <c r="J203" s="8" t="s">
        <v>346</v>
      </c>
      <c r="K203" s="9">
        <v>45440</v>
      </c>
      <c r="L203" s="8" t="s">
        <v>334</v>
      </c>
      <c r="M203" s="9">
        <v>45440</v>
      </c>
      <c r="N203" s="62" t="s">
        <v>334</v>
      </c>
      <c r="O203" s="8">
        <v>526</v>
      </c>
      <c r="P203" s="10">
        <v>10</v>
      </c>
      <c r="Q203" s="10" t="s">
        <v>51</v>
      </c>
      <c r="R203" s="8" t="s">
        <v>50</v>
      </c>
      <c r="AC203" s="11" t="s">
        <v>280</v>
      </c>
      <c r="AD203" s="11" t="s">
        <v>322</v>
      </c>
      <c r="AE203" s="11"/>
      <c r="AF203" s="11"/>
      <c r="AG203" s="11"/>
    </row>
    <row r="204" spans="4:33" ht="24.75" customHeight="1">
      <c r="D204" s="8">
        <v>191</v>
      </c>
      <c r="E204" s="8" t="s">
        <v>30</v>
      </c>
      <c r="F204" s="11">
        <v>1000363</v>
      </c>
      <c r="G204" s="11">
        <v>1</v>
      </c>
      <c r="H204" s="8" t="s">
        <v>142</v>
      </c>
      <c r="I204" s="8">
        <v>1060</v>
      </c>
      <c r="J204" s="8" t="s">
        <v>346</v>
      </c>
      <c r="K204" s="9">
        <v>45440</v>
      </c>
      <c r="L204" s="8" t="s">
        <v>334</v>
      </c>
      <c r="M204" s="9">
        <v>45440</v>
      </c>
      <c r="N204" s="62" t="s">
        <v>334</v>
      </c>
      <c r="O204" s="8">
        <v>530</v>
      </c>
      <c r="P204" s="10">
        <v>10</v>
      </c>
      <c r="Q204" s="10" t="s">
        <v>51</v>
      </c>
      <c r="R204" s="8" t="s">
        <v>50</v>
      </c>
      <c r="AC204" s="11" t="s">
        <v>280</v>
      </c>
      <c r="AD204" s="11" t="s">
        <v>322</v>
      </c>
      <c r="AE204" s="11"/>
      <c r="AF204" s="11"/>
      <c r="AG204" s="11"/>
    </row>
    <row r="205" spans="4:33" ht="24.75" customHeight="1">
      <c r="D205" s="8">
        <v>192</v>
      </c>
      <c r="E205" s="8" t="s">
        <v>30</v>
      </c>
      <c r="F205" s="11">
        <v>1000365</v>
      </c>
      <c r="G205" s="11">
        <v>1</v>
      </c>
      <c r="H205" s="8" t="s">
        <v>141</v>
      </c>
      <c r="I205" s="8">
        <v>1062</v>
      </c>
      <c r="J205" s="8" t="s">
        <v>346</v>
      </c>
      <c r="K205" s="9">
        <v>45441</v>
      </c>
      <c r="L205" s="8" t="s">
        <v>334</v>
      </c>
      <c r="M205" s="9">
        <v>45441</v>
      </c>
      <c r="N205" s="62" t="s">
        <v>334</v>
      </c>
      <c r="O205" s="8">
        <v>525</v>
      </c>
      <c r="P205" s="10">
        <v>10</v>
      </c>
      <c r="Q205" s="10" t="s">
        <v>51</v>
      </c>
      <c r="R205" s="8" t="s">
        <v>50</v>
      </c>
      <c r="AC205" s="11" t="s">
        <v>280</v>
      </c>
      <c r="AD205" s="11" t="s">
        <v>322</v>
      </c>
      <c r="AE205" s="11"/>
      <c r="AF205" s="11"/>
      <c r="AG205" s="11"/>
    </row>
    <row r="206" spans="4:33" ht="24.75" customHeight="1">
      <c r="D206" s="8">
        <v>193</v>
      </c>
      <c r="E206" s="8" t="s">
        <v>30</v>
      </c>
      <c r="F206" s="11">
        <v>1000368</v>
      </c>
      <c r="G206" s="11">
        <v>1</v>
      </c>
      <c r="H206" s="8" t="s">
        <v>141</v>
      </c>
      <c r="I206" s="8">
        <v>1062</v>
      </c>
      <c r="J206" s="8" t="s">
        <v>346</v>
      </c>
      <c r="K206" s="9">
        <v>45443</v>
      </c>
      <c r="L206" s="8" t="s">
        <v>335</v>
      </c>
      <c r="M206" s="9">
        <v>45443</v>
      </c>
      <c r="N206" s="62" t="s">
        <v>335</v>
      </c>
      <c r="O206" s="8">
        <v>524</v>
      </c>
      <c r="P206" s="10">
        <v>10</v>
      </c>
      <c r="Q206" s="10" t="s">
        <v>50</v>
      </c>
      <c r="R206" s="8" t="s">
        <v>50</v>
      </c>
      <c r="AC206" s="11" t="s">
        <v>280</v>
      </c>
      <c r="AD206" s="11" t="s">
        <v>322</v>
      </c>
      <c r="AE206" s="11"/>
      <c r="AF206" s="11"/>
      <c r="AG206" s="11" t="s">
        <v>418</v>
      </c>
    </row>
    <row r="207" spans="4:33" ht="24.75" customHeight="1">
      <c r="D207" s="8">
        <v>194</v>
      </c>
      <c r="E207" s="8" t="s">
        <v>30</v>
      </c>
      <c r="F207" s="11">
        <v>1000369</v>
      </c>
      <c r="G207" s="11">
        <v>1</v>
      </c>
      <c r="H207" s="8" t="s">
        <v>142</v>
      </c>
      <c r="I207" s="8">
        <v>1063</v>
      </c>
      <c r="J207" s="8" t="s">
        <v>346</v>
      </c>
      <c r="K207" s="9">
        <v>45443</v>
      </c>
      <c r="L207" s="8" t="s">
        <v>335</v>
      </c>
      <c r="M207" s="9">
        <v>45443</v>
      </c>
      <c r="N207" s="62" t="s">
        <v>335</v>
      </c>
      <c r="O207" s="8">
        <v>536</v>
      </c>
      <c r="P207" s="10">
        <v>10</v>
      </c>
      <c r="Q207" s="10" t="s">
        <v>50</v>
      </c>
      <c r="R207" s="8" t="s">
        <v>50</v>
      </c>
      <c r="AC207" s="11" t="s">
        <v>280</v>
      </c>
      <c r="AD207" s="11" t="s">
        <v>322</v>
      </c>
      <c r="AE207" s="11"/>
      <c r="AF207" s="11"/>
      <c r="AG207" s="11" t="s">
        <v>418</v>
      </c>
    </row>
    <row r="208" spans="4:33" ht="24.75" customHeight="1">
      <c r="D208" s="8">
        <v>195</v>
      </c>
      <c r="E208" s="8" t="s">
        <v>30</v>
      </c>
      <c r="F208" s="11">
        <v>1000371</v>
      </c>
      <c r="G208" s="11">
        <v>1</v>
      </c>
      <c r="H208" s="8" t="s">
        <v>141</v>
      </c>
      <c r="I208" s="8">
        <v>1062</v>
      </c>
      <c r="J208" s="8" t="s">
        <v>346</v>
      </c>
      <c r="K208" s="9">
        <v>45446</v>
      </c>
      <c r="L208" s="8" t="s">
        <v>334</v>
      </c>
      <c r="M208" s="9">
        <v>45446</v>
      </c>
      <c r="N208" s="62" t="s">
        <v>334</v>
      </c>
      <c r="O208" s="8">
        <v>524</v>
      </c>
      <c r="P208" s="10">
        <v>10</v>
      </c>
      <c r="Q208" s="10" t="s">
        <v>51</v>
      </c>
      <c r="R208" s="8" t="s">
        <v>50</v>
      </c>
      <c r="AC208" s="11" t="s">
        <v>280</v>
      </c>
      <c r="AD208" s="11" t="s">
        <v>322</v>
      </c>
      <c r="AE208" s="11"/>
      <c r="AF208" s="11"/>
      <c r="AG208" s="11"/>
    </row>
    <row r="209" spans="4:33" ht="24.75" customHeight="1">
      <c r="D209" s="8">
        <v>196</v>
      </c>
      <c r="E209" s="8" t="s">
        <v>30</v>
      </c>
      <c r="F209" s="11">
        <v>1000372</v>
      </c>
      <c r="G209" s="11">
        <v>1</v>
      </c>
      <c r="H209" s="8" t="s">
        <v>142</v>
      </c>
      <c r="I209" s="8">
        <v>1063</v>
      </c>
      <c r="J209" s="8" t="s">
        <v>346</v>
      </c>
      <c r="K209" s="9">
        <v>45446</v>
      </c>
      <c r="L209" s="8" t="s">
        <v>334</v>
      </c>
      <c r="M209" s="9">
        <v>45446</v>
      </c>
      <c r="N209" s="62" t="s">
        <v>334</v>
      </c>
      <c r="O209" s="8">
        <v>537</v>
      </c>
      <c r="P209" s="10">
        <v>10</v>
      </c>
      <c r="Q209" s="10" t="s">
        <v>51</v>
      </c>
      <c r="R209" s="8" t="s">
        <v>50</v>
      </c>
      <c r="AC209" s="11" t="s">
        <v>280</v>
      </c>
      <c r="AD209" s="11" t="s">
        <v>322</v>
      </c>
      <c r="AE209" s="11"/>
      <c r="AF209" s="11"/>
      <c r="AG209" s="11"/>
    </row>
    <row r="210" spans="4:33" ht="24.75" customHeight="1">
      <c r="D210" s="8">
        <v>197</v>
      </c>
      <c r="E210" s="8" t="s">
        <v>30</v>
      </c>
      <c r="F210" s="11">
        <v>1000374</v>
      </c>
      <c r="G210" s="11">
        <v>1</v>
      </c>
      <c r="H210" s="8" t="s">
        <v>141</v>
      </c>
      <c r="I210" s="8">
        <v>1062</v>
      </c>
      <c r="J210" s="8" t="s">
        <v>346</v>
      </c>
      <c r="K210" s="9">
        <v>45447</v>
      </c>
      <c r="L210" s="8" t="s">
        <v>334</v>
      </c>
      <c r="M210" s="9">
        <v>45447</v>
      </c>
      <c r="N210" s="62" t="s">
        <v>334</v>
      </c>
      <c r="O210" s="8">
        <v>524</v>
      </c>
      <c r="P210" s="10">
        <v>10</v>
      </c>
      <c r="Q210" s="10" t="s">
        <v>51</v>
      </c>
      <c r="R210" s="8" t="s">
        <v>50</v>
      </c>
      <c r="AC210" s="11" t="s">
        <v>280</v>
      </c>
      <c r="AD210" s="11" t="s">
        <v>322</v>
      </c>
      <c r="AE210" s="11"/>
      <c r="AF210" s="11"/>
      <c r="AG210" s="11"/>
    </row>
    <row r="211" spans="4:33" ht="24.75" customHeight="1">
      <c r="D211" s="8">
        <v>198</v>
      </c>
      <c r="E211" s="8" t="s">
        <v>30</v>
      </c>
      <c r="F211" s="11">
        <v>1000375</v>
      </c>
      <c r="G211" s="11">
        <v>1</v>
      </c>
      <c r="H211" s="8" t="s">
        <v>142</v>
      </c>
      <c r="I211" s="8">
        <v>1063</v>
      </c>
      <c r="J211" s="8" t="s">
        <v>346</v>
      </c>
      <c r="K211" s="9">
        <v>45447</v>
      </c>
      <c r="L211" s="8" t="s">
        <v>334</v>
      </c>
      <c r="M211" s="9">
        <v>45447</v>
      </c>
      <c r="N211" s="62" t="s">
        <v>334</v>
      </c>
      <c r="O211" s="8">
        <v>537</v>
      </c>
      <c r="P211" s="10">
        <v>10</v>
      </c>
      <c r="Q211" s="10" t="s">
        <v>51</v>
      </c>
      <c r="R211" s="8" t="s">
        <v>50</v>
      </c>
      <c r="AC211" s="11" t="s">
        <v>280</v>
      </c>
      <c r="AD211" s="11" t="s">
        <v>322</v>
      </c>
      <c r="AE211" s="11"/>
      <c r="AF211" s="11"/>
      <c r="AG211" s="11"/>
    </row>
    <row r="212" spans="4:33" ht="24.75" customHeight="1">
      <c r="D212" s="8">
        <v>199</v>
      </c>
      <c r="E212" s="8" t="s">
        <v>41</v>
      </c>
      <c r="F212" s="11">
        <v>1000376</v>
      </c>
      <c r="G212" s="11">
        <v>1</v>
      </c>
      <c r="H212" s="8" t="s">
        <v>140</v>
      </c>
      <c r="I212" s="8">
        <v>1061</v>
      </c>
      <c r="J212" s="8" t="s">
        <v>346</v>
      </c>
      <c r="K212" s="9">
        <v>45447</v>
      </c>
      <c r="L212" s="8" t="s">
        <v>333</v>
      </c>
      <c r="M212" s="9">
        <v>45447</v>
      </c>
      <c r="N212" s="62" t="s">
        <v>333</v>
      </c>
      <c r="O212" s="8">
        <v>122</v>
      </c>
      <c r="P212" s="10">
        <v>10</v>
      </c>
      <c r="Q212" s="10" t="s">
        <v>51</v>
      </c>
      <c r="R212" s="8" t="s">
        <v>50</v>
      </c>
      <c r="AC212" s="11" t="s">
        <v>280</v>
      </c>
      <c r="AD212" s="11" t="s">
        <v>322</v>
      </c>
      <c r="AE212" s="11"/>
      <c r="AF212" s="11"/>
      <c r="AG212" s="11"/>
    </row>
    <row r="213" spans="4:33" ht="24.75" customHeight="1">
      <c r="D213" s="8">
        <v>200</v>
      </c>
      <c r="E213" s="8" t="s">
        <v>41</v>
      </c>
      <c r="F213" s="11">
        <v>1000377</v>
      </c>
      <c r="G213" s="11">
        <v>1</v>
      </c>
      <c r="H213" s="8" t="s">
        <v>141</v>
      </c>
      <c r="I213" s="8">
        <v>1062</v>
      </c>
      <c r="J213" s="8" t="s">
        <v>346</v>
      </c>
      <c r="K213" s="9">
        <v>45447</v>
      </c>
      <c r="L213" s="8" t="s">
        <v>333</v>
      </c>
      <c r="M213" s="9">
        <v>45447</v>
      </c>
      <c r="N213" s="62" t="s">
        <v>333</v>
      </c>
      <c r="O213" s="8">
        <v>119</v>
      </c>
      <c r="P213" s="10">
        <v>10</v>
      </c>
      <c r="Q213" s="10" t="s">
        <v>51</v>
      </c>
      <c r="R213" s="8" t="s">
        <v>50</v>
      </c>
      <c r="AC213" s="11" t="s">
        <v>280</v>
      </c>
      <c r="AD213" s="11" t="s">
        <v>322</v>
      </c>
      <c r="AE213" s="11"/>
      <c r="AF213" s="11"/>
      <c r="AG213" s="11"/>
    </row>
    <row r="214" spans="4:33" ht="24.75" customHeight="1">
      <c r="D214" s="8">
        <v>201</v>
      </c>
      <c r="E214" s="8" t="s">
        <v>41</v>
      </c>
      <c r="F214" s="11">
        <v>1000380</v>
      </c>
      <c r="G214" s="11">
        <v>1</v>
      </c>
      <c r="H214" s="8" t="s">
        <v>141</v>
      </c>
      <c r="I214" s="8">
        <v>1062</v>
      </c>
      <c r="J214" s="8" t="s">
        <v>346</v>
      </c>
      <c r="K214" s="9">
        <v>45448</v>
      </c>
      <c r="L214" s="8" t="s">
        <v>334</v>
      </c>
      <c r="M214" s="9">
        <v>45448</v>
      </c>
      <c r="N214" s="62" t="s">
        <v>334</v>
      </c>
      <c r="O214" s="8">
        <v>119</v>
      </c>
      <c r="P214" s="10">
        <v>10</v>
      </c>
      <c r="Q214" s="10" t="s">
        <v>51</v>
      </c>
      <c r="R214" s="8" t="s">
        <v>50</v>
      </c>
      <c r="AC214" s="11" t="s">
        <v>280</v>
      </c>
      <c r="AD214" s="11" t="s">
        <v>322</v>
      </c>
      <c r="AE214" s="11"/>
      <c r="AF214" s="11"/>
      <c r="AG214" s="11"/>
    </row>
    <row r="215" spans="4:33" ht="24.75" customHeight="1">
      <c r="D215" s="8">
        <v>202</v>
      </c>
      <c r="E215" s="8" t="s">
        <v>41</v>
      </c>
      <c r="F215" s="11">
        <v>1000381</v>
      </c>
      <c r="G215" s="11">
        <v>1</v>
      </c>
      <c r="H215" s="8" t="s">
        <v>140</v>
      </c>
      <c r="I215" s="8">
        <v>1061</v>
      </c>
      <c r="J215" s="8" t="s">
        <v>346</v>
      </c>
      <c r="K215" s="9">
        <v>45449</v>
      </c>
      <c r="L215" s="8" t="s">
        <v>334</v>
      </c>
      <c r="M215" s="9">
        <v>45449</v>
      </c>
      <c r="N215" s="62" t="s">
        <v>334</v>
      </c>
      <c r="O215" s="8">
        <v>121</v>
      </c>
      <c r="P215" s="10">
        <v>10</v>
      </c>
      <c r="Q215" s="10" t="s">
        <v>51</v>
      </c>
      <c r="R215" s="8" t="s">
        <v>50</v>
      </c>
      <c r="AC215" s="11" t="s">
        <v>280</v>
      </c>
      <c r="AD215" s="11" t="s">
        <v>322</v>
      </c>
      <c r="AE215" s="11"/>
      <c r="AF215" s="11"/>
      <c r="AG215" s="11"/>
    </row>
    <row r="216" spans="4:33" ht="23.25" customHeight="1">
      <c r="D216" s="8">
        <v>203</v>
      </c>
      <c r="E216" s="8" t="s">
        <v>41</v>
      </c>
      <c r="F216" s="11">
        <v>1000382</v>
      </c>
      <c r="G216" s="11">
        <v>1</v>
      </c>
      <c r="H216" s="8" t="s">
        <v>140</v>
      </c>
      <c r="I216" s="8">
        <v>1061</v>
      </c>
      <c r="J216" s="8" t="s">
        <v>346</v>
      </c>
      <c r="K216" s="9">
        <v>45448</v>
      </c>
      <c r="L216" s="8" t="s">
        <v>335</v>
      </c>
      <c r="M216" s="9">
        <v>45448</v>
      </c>
      <c r="N216" s="62" t="s">
        <v>335</v>
      </c>
      <c r="O216" s="8">
        <v>121</v>
      </c>
      <c r="P216" s="10">
        <v>10</v>
      </c>
      <c r="Q216" s="10" t="s">
        <v>51</v>
      </c>
      <c r="R216" s="8" t="s">
        <v>50</v>
      </c>
      <c r="AC216" s="11" t="s">
        <v>280</v>
      </c>
      <c r="AD216" s="11" t="s">
        <v>322</v>
      </c>
      <c r="AE216" s="11"/>
      <c r="AF216" s="11"/>
      <c r="AG216" s="11"/>
    </row>
    <row r="217" spans="4:33" ht="23.25" customHeight="1">
      <c r="D217" s="8">
        <v>204</v>
      </c>
      <c r="E217" s="8" t="s">
        <v>41</v>
      </c>
      <c r="F217" s="11">
        <v>1000383</v>
      </c>
      <c r="G217" s="11">
        <v>1</v>
      </c>
      <c r="H217" s="8" t="s">
        <v>141</v>
      </c>
      <c r="I217" s="8">
        <v>1062</v>
      </c>
      <c r="J217" s="8" t="s">
        <v>346</v>
      </c>
      <c r="K217" s="9">
        <v>45448</v>
      </c>
      <c r="L217" s="8" t="s">
        <v>335</v>
      </c>
      <c r="M217" s="9">
        <v>45448</v>
      </c>
      <c r="N217" s="62" t="s">
        <v>335</v>
      </c>
      <c r="O217" s="8">
        <v>119</v>
      </c>
      <c r="P217" s="10">
        <v>10</v>
      </c>
      <c r="Q217" s="10" t="s">
        <v>51</v>
      </c>
      <c r="R217" s="8" t="s">
        <v>50</v>
      </c>
      <c r="AC217" s="11" t="s">
        <v>280</v>
      </c>
      <c r="AD217" s="11" t="s">
        <v>322</v>
      </c>
      <c r="AE217" s="11"/>
      <c r="AF217" s="11"/>
      <c r="AG217" s="11"/>
    </row>
    <row r="218" spans="4:33" ht="22.5" customHeight="1">
      <c r="D218" s="8">
        <v>205</v>
      </c>
      <c r="E218" s="8" t="s">
        <v>41</v>
      </c>
      <c r="F218" s="11">
        <v>1000384</v>
      </c>
      <c r="G218" s="11">
        <v>1</v>
      </c>
      <c r="H218" s="8" t="s">
        <v>142</v>
      </c>
      <c r="I218" s="8">
        <v>1063</v>
      </c>
      <c r="J218" s="8" t="s">
        <v>346</v>
      </c>
      <c r="K218" s="9">
        <v>45448</v>
      </c>
      <c r="L218" s="8" t="s">
        <v>335</v>
      </c>
      <c r="M218" s="9">
        <v>45448</v>
      </c>
      <c r="N218" s="62" t="s">
        <v>335</v>
      </c>
      <c r="O218" s="8">
        <v>122</v>
      </c>
      <c r="P218" s="10">
        <v>10</v>
      </c>
      <c r="Q218" s="10" t="s">
        <v>51</v>
      </c>
      <c r="R218" s="8" t="s">
        <v>50</v>
      </c>
      <c r="AC218" s="11" t="s">
        <v>280</v>
      </c>
      <c r="AD218" s="11" t="s">
        <v>322</v>
      </c>
      <c r="AE218" s="11"/>
      <c r="AF218" s="11"/>
      <c r="AG218" s="11"/>
    </row>
    <row r="219" spans="4:33" ht="22.5" customHeight="1">
      <c r="D219" s="8">
        <v>206</v>
      </c>
      <c r="E219" s="8" t="s">
        <v>41</v>
      </c>
      <c r="F219" s="11">
        <v>1000385</v>
      </c>
      <c r="G219" s="11">
        <v>1</v>
      </c>
      <c r="H219" s="8" t="s">
        <v>142</v>
      </c>
      <c r="I219" s="8">
        <v>1064</v>
      </c>
      <c r="J219" s="8" t="s">
        <v>346</v>
      </c>
      <c r="K219" s="9">
        <v>45453</v>
      </c>
      <c r="L219" s="8" t="s">
        <v>334</v>
      </c>
      <c r="M219" s="9"/>
      <c r="P219" s="10"/>
      <c r="Q219" s="10"/>
      <c r="R219" s="8" t="s">
        <v>50</v>
      </c>
      <c r="AC219" s="11" t="s">
        <v>280</v>
      </c>
      <c r="AD219" s="11" t="s">
        <v>322</v>
      </c>
      <c r="AE219" s="11"/>
      <c r="AF219" s="11"/>
      <c r="AG219" s="11" t="s">
        <v>444</v>
      </c>
    </row>
    <row r="220" spans="4:33" ht="22.5" customHeight="1">
      <c r="D220" s="8">
        <v>207</v>
      </c>
      <c r="E220" s="8" t="s">
        <v>41</v>
      </c>
      <c r="F220" s="11">
        <v>1000386</v>
      </c>
      <c r="G220" s="11">
        <v>1</v>
      </c>
      <c r="H220" s="8" t="s">
        <v>141</v>
      </c>
      <c r="I220" s="8">
        <v>1062</v>
      </c>
      <c r="J220" s="8" t="s">
        <v>346</v>
      </c>
      <c r="K220" s="9">
        <v>45449</v>
      </c>
      <c r="L220" s="8" t="s">
        <v>334</v>
      </c>
      <c r="M220" s="9">
        <v>45449</v>
      </c>
      <c r="N220" s="62" t="s">
        <v>334</v>
      </c>
      <c r="O220" s="8">
        <v>118</v>
      </c>
      <c r="P220" s="10">
        <v>10</v>
      </c>
      <c r="Q220" s="10" t="s">
        <v>51</v>
      </c>
      <c r="R220" s="8" t="s">
        <v>50</v>
      </c>
      <c r="AC220" s="11" t="s">
        <v>280</v>
      </c>
      <c r="AD220" s="11" t="s">
        <v>322</v>
      </c>
      <c r="AE220" s="11"/>
      <c r="AF220" s="11"/>
      <c r="AG220" s="11"/>
    </row>
    <row r="221" spans="4:33" ht="23.25" customHeight="1">
      <c r="D221" s="8">
        <v>208</v>
      </c>
      <c r="E221" s="8" t="s">
        <v>41</v>
      </c>
      <c r="F221" s="11">
        <v>1000388</v>
      </c>
      <c r="G221" s="11">
        <v>1</v>
      </c>
      <c r="H221" s="8" t="s">
        <v>140</v>
      </c>
      <c r="I221" s="8">
        <v>1061</v>
      </c>
      <c r="J221" s="8" t="s">
        <v>346</v>
      </c>
      <c r="K221" s="9">
        <v>45450</v>
      </c>
      <c r="L221" s="8" t="s">
        <v>334</v>
      </c>
      <c r="M221" s="9">
        <v>45450</v>
      </c>
      <c r="N221" s="62" t="s">
        <v>334</v>
      </c>
      <c r="O221" s="8">
        <v>122</v>
      </c>
      <c r="P221" s="10">
        <v>10</v>
      </c>
      <c r="Q221" s="10" t="s">
        <v>51</v>
      </c>
      <c r="R221" s="8" t="s">
        <v>50</v>
      </c>
      <c r="AC221" s="11" t="s">
        <v>280</v>
      </c>
      <c r="AD221" s="11" t="s">
        <v>322</v>
      </c>
      <c r="AE221" s="11"/>
      <c r="AF221" s="11"/>
      <c r="AG221" s="11"/>
    </row>
    <row r="222" spans="4:33" ht="23.25" customHeight="1">
      <c r="D222" s="8">
        <v>209</v>
      </c>
      <c r="E222" s="8" t="s">
        <v>41</v>
      </c>
      <c r="F222" s="11">
        <v>1000393</v>
      </c>
      <c r="G222" s="11">
        <v>1</v>
      </c>
      <c r="H222" s="8" t="s">
        <v>141</v>
      </c>
      <c r="I222" s="8">
        <v>1062</v>
      </c>
      <c r="J222" s="8" t="s">
        <v>346</v>
      </c>
      <c r="K222" s="9">
        <v>45450</v>
      </c>
      <c r="L222" s="8" t="s">
        <v>335</v>
      </c>
      <c r="M222" s="9">
        <v>45450</v>
      </c>
      <c r="N222" s="62" t="s">
        <v>335</v>
      </c>
      <c r="O222" s="8">
        <v>118</v>
      </c>
      <c r="P222" s="10">
        <v>10</v>
      </c>
      <c r="Q222" s="10" t="s">
        <v>51</v>
      </c>
      <c r="R222" s="8" t="s">
        <v>50</v>
      </c>
      <c r="S222" s="8" t="s">
        <v>8</v>
      </c>
      <c r="AC222" s="11" t="s">
        <v>280</v>
      </c>
      <c r="AD222" s="11" t="s">
        <v>322</v>
      </c>
      <c r="AE222" s="11"/>
      <c r="AF222" s="11"/>
      <c r="AG222" s="11" t="s">
        <v>434</v>
      </c>
    </row>
    <row r="223" spans="4:33" ht="23.25" customHeight="1">
      <c r="D223" s="8">
        <v>210</v>
      </c>
      <c r="E223" s="8" t="s">
        <v>41</v>
      </c>
      <c r="F223" s="11">
        <v>1000396</v>
      </c>
      <c r="G223" s="11">
        <v>1</v>
      </c>
      <c r="H223" s="8" t="s">
        <v>141</v>
      </c>
      <c r="I223" s="8">
        <v>1062</v>
      </c>
      <c r="J223" s="8" t="s">
        <v>346</v>
      </c>
      <c r="K223" s="9">
        <v>45452</v>
      </c>
      <c r="L223" s="8" t="s">
        <v>335</v>
      </c>
      <c r="M223" s="9">
        <v>45452</v>
      </c>
      <c r="N223" s="62" t="s">
        <v>335</v>
      </c>
      <c r="O223" s="8">
        <v>118</v>
      </c>
      <c r="P223" s="10">
        <v>10</v>
      </c>
      <c r="Q223" s="10" t="s">
        <v>50</v>
      </c>
      <c r="R223" s="8" t="s">
        <v>50</v>
      </c>
      <c r="AC223" s="11" t="s">
        <v>280</v>
      </c>
      <c r="AD223" s="11" t="s">
        <v>322</v>
      </c>
      <c r="AE223" s="11"/>
      <c r="AF223" s="11"/>
      <c r="AG223" s="11" t="s">
        <v>438</v>
      </c>
    </row>
    <row r="224" spans="4:33" ht="23.25" customHeight="1">
      <c r="D224" s="8">
        <v>211</v>
      </c>
      <c r="E224" s="8" t="s">
        <v>41</v>
      </c>
      <c r="F224" s="11">
        <v>1000404</v>
      </c>
      <c r="G224" s="11">
        <v>1</v>
      </c>
      <c r="H224" s="8" t="s">
        <v>140</v>
      </c>
      <c r="I224" s="8">
        <v>1062</v>
      </c>
      <c r="J224" s="8" t="s">
        <v>346</v>
      </c>
      <c r="K224" s="9">
        <v>45453</v>
      </c>
      <c r="L224" s="8" t="s">
        <v>333</v>
      </c>
      <c r="M224" s="9">
        <v>45453</v>
      </c>
      <c r="N224" s="62" t="s">
        <v>333</v>
      </c>
      <c r="O224" s="8">
        <v>119</v>
      </c>
      <c r="P224" s="10">
        <v>10</v>
      </c>
      <c r="Q224" s="10" t="s">
        <v>50</v>
      </c>
      <c r="R224" s="8" t="s">
        <v>50</v>
      </c>
      <c r="AC224" s="11" t="s">
        <v>280</v>
      </c>
      <c r="AD224" s="11" t="s">
        <v>322</v>
      </c>
      <c r="AE224" s="11"/>
      <c r="AF224" s="11"/>
      <c r="AG224" s="11" t="s">
        <v>433</v>
      </c>
    </row>
    <row r="225" spans="4:33" ht="23.25" customHeight="1">
      <c r="D225" s="8">
        <v>212</v>
      </c>
      <c r="E225" s="8" t="s">
        <v>41</v>
      </c>
      <c r="F225" s="11">
        <v>1000407</v>
      </c>
      <c r="G225" s="11">
        <v>1</v>
      </c>
      <c r="H225" s="8" t="s">
        <v>140</v>
      </c>
      <c r="I225" s="8">
        <v>1062</v>
      </c>
      <c r="J225" s="8" t="s">
        <v>346</v>
      </c>
      <c r="K225" s="9">
        <v>45454</v>
      </c>
      <c r="L225" s="8" t="s">
        <v>334</v>
      </c>
      <c r="M225" s="9">
        <v>45454</v>
      </c>
      <c r="N225" s="62" t="s">
        <v>334</v>
      </c>
      <c r="O225" s="8">
        <v>119</v>
      </c>
      <c r="P225" s="10">
        <v>10</v>
      </c>
      <c r="Q225" s="10" t="s">
        <v>51</v>
      </c>
      <c r="R225" s="8" t="s">
        <v>50</v>
      </c>
      <c r="AC225" s="11" t="s">
        <v>280</v>
      </c>
      <c r="AD225" s="11" t="s">
        <v>322</v>
      </c>
      <c r="AE225" s="11"/>
      <c r="AF225" s="11"/>
      <c r="AG225" s="11"/>
    </row>
    <row r="226" spans="4:33" ht="23.25" customHeight="1">
      <c r="D226" s="8">
        <v>213</v>
      </c>
      <c r="E226" s="8" t="s">
        <v>41</v>
      </c>
      <c r="F226" s="11">
        <v>1000416</v>
      </c>
      <c r="G226" s="11">
        <v>1</v>
      </c>
      <c r="H226" s="8" t="s">
        <v>140</v>
      </c>
      <c r="I226" s="8">
        <v>1061</v>
      </c>
      <c r="J226" s="8" t="s">
        <v>346</v>
      </c>
      <c r="K226" s="9">
        <v>45455</v>
      </c>
      <c r="L226" s="8" t="s">
        <v>333</v>
      </c>
      <c r="M226" s="9">
        <v>45455</v>
      </c>
      <c r="N226" s="62" t="s">
        <v>333</v>
      </c>
      <c r="O226" s="8">
        <v>121</v>
      </c>
      <c r="P226" s="10">
        <v>10</v>
      </c>
      <c r="Q226" s="10" t="s">
        <v>51</v>
      </c>
      <c r="R226" s="8" t="s">
        <v>50</v>
      </c>
      <c r="AC226" s="11" t="s">
        <v>280</v>
      </c>
      <c r="AD226" s="11" t="s">
        <v>322</v>
      </c>
      <c r="AE226" s="11"/>
      <c r="AF226" s="11"/>
      <c r="AG226" s="11"/>
    </row>
    <row r="227" spans="4:33" ht="22.5" customHeight="1">
      <c r="D227" s="8">
        <v>214</v>
      </c>
      <c r="E227" s="8" t="s">
        <v>41</v>
      </c>
      <c r="F227" s="11">
        <v>1000417</v>
      </c>
      <c r="G227" s="11">
        <v>1</v>
      </c>
      <c r="H227" s="8" t="s">
        <v>141</v>
      </c>
      <c r="I227" s="8">
        <v>1062</v>
      </c>
      <c r="J227" s="8" t="s">
        <v>346</v>
      </c>
      <c r="K227" s="9">
        <v>45455</v>
      </c>
      <c r="L227" s="8" t="s">
        <v>333</v>
      </c>
      <c r="M227" s="9">
        <v>45455</v>
      </c>
      <c r="N227" s="62" t="s">
        <v>333</v>
      </c>
      <c r="O227" s="8">
        <v>118</v>
      </c>
      <c r="P227" s="10">
        <v>10</v>
      </c>
      <c r="Q227" s="10" t="s">
        <v>51</v>
      </c>
      <c r="R227" s="8" t="s">
        <v>50</v>
      </c>
      <c r="AC227" s="11" t="s">
        <v>280</v>
      </c>
      <c r="AD227" s="11" t="s">
        <v>322</v>
      </c>
      <c r="AE227" s="11"/>
      <c r="AF227" s="11"/>
      <c r="AG227" s="11"/>
    </row>
    <row r="228" spans="4:33" ht="22.5" customHeight="1">
      <c r="D228" s="8">
        <v>215</v>
      </c>
      <c r="E228" s="8" t="s">
        <v>41</v>
      </c>
      <c r="F228" s="11">
        <v>1000419</v>
      </c>
      <c r="G228" s="11">
        <v>1</v>
      </c>
      <c r="H228" s="8" t="s">
        <v>140</v>
      </c>
      <c r="I228" s="8">
        <v>1061</v>
      </c>
      <c r="J228" s="8" t="s">
        <v>346</v>
      </c>
      <c r="K228" s="9">
        <v>45456</v>
      </c>
      <c r="L228" s="8" t="s">
        <v>333</v>
      </c>
      <c r="M228" s="9">
        <v>45456</v>
      </c>
      <c r="N228" s="62" t="s">
        <v>333</v>
      </c>
      <c r="O228" s="8">
        <v>121</v>
      </c>
      <c r="P228" s="10">
        <v>10</v>
      </c>
      <c r="Q228" s="10" t="s">
        <v>51</v>
      </c>
      <c r="R228" s="8" t="s">
        <v>50</v>
      </c>
      <c r="AC228" s="11" t="s">
        <v>280</v>
      </c>
      <c r="AD228" s="11" t="s">
        <v>322</v>
      </c>
      <c r="AE228" s="11"/>
      <c r="AF228" s="11"/>
      <c r="AG228" s="11"/>
    </row>
    <row r="229" spans="4:33" ht="22.5" customHeight="1">
      <c r="D229" s="8">
        <v>216</v>
      </c>
      <c r="E229" s="8" t="s">
        <v>41</v>
      </c>
      <c r="F229" s="11">
        <v>1000420</v>
      </c>
      <c r="G229" s="11">
        <v>1</v>
      </c>
      <c r="H229" s="8" t="s">
        <v>141</v>
      </c>
      <c r="I229" s="8">
        <v>1062</v>
      </c>
      <c r="J229" s="8" t="s">
        <v>346</v>
      </c>
      <c r="K229" s="9">
        <v>45456</v>
      </c>
      <c r="L229" s="8" t="s">
        <v>333</v>
      </c>
      <c r="M229" s="9">
        <v>45456</v>
      </c>
      <c r="N229" s="62" t="s">
        <v>333</v>
      </c>
      <c r="O229" s="8">
        <v>119</v>
      </c>
      <c r="P229" s="10">
        <v>10</v>
      </c>
      <c r="Q229" s="10" t="s">
        <v>51</v>
      </c>
      <c r="R229" s="8" t="s">
        <v>50</v>
      </c>
      <c r="AC229" s="11" t="s">
        <v>280</v>
      </c>
      <c r="AD229" s="11" t="s">
        <v>322</v>
      </c>
      <c r="AE229" s="11"/>
      <c r="AF229" s="11"/>
      <c r="AG229" s="11"/>
    </row>
    <row r="230" spans="4:33" ht="22.5" customHeight="1">
      <c r="D230" s="8">
        <v>217</v>
      </c>
      <c r="E230" s="8" t="s">
        <v>41</v>
      </c>
      <c r="F230" s="11">
        <v>1000423</v>
      </c>
      <c r="G230" s="11">
        <v>1</v>
      </c>
      <c r="H230" s="8" t="s">
        <v>141</v>
      </c>
      <c r="I230" s="8">
        <v>1062</v>
      </c>
      <c r="J230" s="8" t="s">
        <v>346</v>
      </c>
      <c r="K230" s="9">
        <v>45457</v>
      </c>
      <c r="L230" s="8" t="s">
        <v>334</v>
      </c>
      <c r="M230" s="9">
        <v>45457</v>
      </c>
      <c r="N230" s="62" t="s">
        <v>334</v>
      </c>
      <c r="O230" s="8">
        <v>118</v>
      </c>
      <c r="P230" s="10">
        <v>10</v>
      </c>
      <c r="Q230" s="10" t="s">
        <v>50</v>
      </c>
      <c r="R230" s="8" t="s">
        <v>50</v>
      </c>
      <c r="AC230" s="11" t="s">
        <v>280</v>
      </c>
      <c r="AD230" s="11" t="s">
        <v>322</v>
      </c>
      <c r="AE230" s="11"/>
      <c r="AF230" s="11"/>
      <c r="AG230" s="11" t="s">
        <v>445</v>
      </c>
    </row>
    <row r="231" spans="4:33" ht="22.5" customHeight="1">
      <c r="D231" s="8">
        <v>218</v>
      </c>
      <c r="E231" s="8" t="s">
        <v>41</v>
      </c>
      <c r="F231" s="11">
        <v>1000425</v>
      </c>
      <c r="G231" s="11">
        <v>1</v>
      </c>
      <c r="H231" s="8" t="s">
        <v>140</v>
      </c>
      <c r="I231" s="8">
        <v>1061</v>
      </c>
      <c r="J231" s="8" t="s">
        <v>346</v>
      </c>
      <c r="K231" s="9">
        <v>45457</v>
      </c>
      <c r="L231" s="8" t="s">
        <v>333</v>
      </c>
      <c r="M231" s="9">
        <v>45457</v>
      </c>
      <c r="N231" s="62" t="s">
        <v>333</v>
      </c>
      <c r="O231" s="8">
        <v>120</v>
      </c>
      <c r="P231" s="10">
        <v>10</v>
      </c>
      <c r="Q231" s="10" t="s">
        <v>51</v>
      </c>
      <c r="R231" s="8" t="s">
        <v>50</v>
      </c>
      <c r="AC231" s="11" t="s">
        <v>280</v>
      </c>
      <c r="AD231" s="11" t="s">
        <v>322</v>
      </c>
      <c r="AE231" s="11"/>
      <c r="AF231" s="11"/>
      <c r="AG231" s="11"/>
    </row>
    <row r="232" spans="4:33" ht="22.5" customHeight="1">
      <c r="D232" s="8">
        <v>219</v>
      </c>
      <c r="E232" s="8" t="s">
        <v>41</v>
      </c>
      <c r="F232" s="11">
        <v>1000426</v>
      </c>
      <c r="G232" s="11">
        <v>1</v>
      </c>
      <c r="H232" s="8" t="s">
        <v>141</v>
      </c>
      <c r="I232" s="8">
        <v>1063</v>
      </c>
      <c r="J232" s="8" t="s">
        <v>346</v>
      </c>
      <c r="K232" s="9">
        <v>45457</v>
      </c>
      <c r="L232" s="8" t="s">
        <v>333</v>
      </c>
      <c r="M232" s="9">
        <v>45457</v>
      </c>
      <c r="N232" s="62" t="s">
        <v>333</v>
      </c>
      <c r="O232" s="8">
        <v>121</v>
      </c>
      <c r="P232" s="10">
        <v>10</v>
      </c>
      <c r="Q232" s="10" t="s">
        <v>50</v>
      </c>
      <c r="R232" s="8" t="s">
        <v>50</v>
      </c>
      <c r="AC232" s="11" t="s">
        <v>280</v>
      </c>
      <c r="AD232" s="11" t="s">
        <v>322</v>
      </c>
      <c r="AE232" s="11"/>
      <c r="AF232" s="11"/>
      <c r="AG232" s="11" t="s">
        <v>446</v>
      </c>
    </row>
    <row r="233" spans="4:33" ht="22.5" customHeight="1">
      <c r="D233" s="8">
        <v>220</v>
      </c>
      <c r="E233" s="8" t="s">
        <v>41</v>
      </c>
      <c r="F233" s="11">
        <v>1000431</v>
      </c>
      <c r="G233" s="11">
        <v>1</v>
      </c>
      <c r="H233" s="8" t="s">
        <v>140</v>
      </c>
      <c r="I233" s="8">
        <v>1062</v>
      </c>
      <c r="J233" s="8" t="s">
        <v>346</v>
      </c>
      <c r="K233" s="9">
        <v>45458</v>
      </c>
      <c r="L233" s="8" t="s">
        <v>333</v>
      </c>
      <c r="M233" s="9">
        <v>45458</v>
      </c>
      <c r="N233" s="62" t="s">
        <v>333</v>
      </c>
      <c r="O233" s="8">
        <v>119</v>
      </c>
      <c r="P233" s="10">
        <v>10</v>
      </c>
      <c r="Q233" s="10" t="s">
        <v>51</v>
      </c>
      <c r="R233" s="8" t="s">
        <v>50</v>
      </c>
      <c r="AC233" s="11" t="s">
        <v>280</v>
      </c>
      <c r="AD233" s="11" t="s">
        <v>322</v>
      </c>
      <c r="AE233" s="11"/>
      <c r="AF233" s="11"/>
      <c r="AG233" s="11"/>
    </row>
    <row r="234" spans="4:33" ht="22.5" customHeight="1">
      <c r="D234" s="8">
        <v>221</v>
      </c>
      <c r="E234" s="8" t="s">
        <v>41</v>
      </c>
      <c r="F234" s="11">
        <v>1000432</v>
      </c>
      <c r="G234" s="11">
        <v>1</v>
      </c>
      <c r="H234" s="8" t="s">
        <v>141</v>
      </c>
      <c r="I234" s="8">
        <v>1063</v>
      </c>
      <c r="J234" s="8" t="s">
        <v>346</v>
      </c>
      <c r="K234" s="9">
        <v>45458</v>
      </c>
      <c r="L234" s="8" t="s">
        <v>333</v>
      </c>
      <c r="M234" s="9">
        <v>45458</v>
      </c>
      <c r="N234" s="62" t="s">
        <v>333</v>
      </c>
      <c r="O234" s="8">
        <v>121</v>
      </c>
      <c r="P234" s="10">
        <v>10</v>
      </c>
      <c r="Q234" s="10" t="s">
        <v>51</v>
      </c>
      <c r="R234" s="8" t="s">
        <v>50</v>
      </c>
      <c r="AC234" s="11" t="s">
        <v>280</v>
      </c>
      <c r="AD234" s="11" t="s">
        <v>322</v>
      </c>
      <c r="AE234" s="11"/>
      <c r="AF234" s="11"/>
      <c r="AG234" s="11"/>
    </row>
    <row r="235" spans="4:33" ht="22.5" customHeight="1">
      <c r="D235" s="8">
        <v>222</v>
      </c>
      <c r="E235" s="8" t="s">
        <v>41</v>
      </c>
      <c r="F235" s="11">
        <v>1000434</v>
      </c>
      <c r="G235" s="11">
        <v>1</v>
      </c>
      <c r="H235" s="8" t="s">
        <v>140</v>
      </c>
      <c r="I235" s="8">
        <v>1062</v>
      </c>
      <c r="J235" s="8" t="s">
        <v>346</v>
      </c>
      <c r="K235" s="9">
        <v>45460</v>
      </c>
      <c r="L235" s="8" t="s">
        <v>334</v>
      </c>
      <c r="M235" s="9">
        <v>45460</v>
      </c>
      <c r="N235" s="62" t="s">
        <v>334</v>
      </c>
      <c r="O235" s="8">
        <v>119</v>
      </c>
      <c r="P235" s="10">
        <v>10</v>
      </c>
      <c r="Q235" s="10" t="s">
        <v>51</v>
      </c>
      <c r="R235" s="8" t="s">
        <v>50</v>
      </c>
      <c r="AC235" s="11" t="s">
        <v>280</v>
      </c>
      <c r="AD235" s="11" t="s">
        <v>322</v>
      </c>
      <c r="AE235" s="11"/>
      <c r="AF235" s="11"/>
      <c r="AG235" s="11"/>
    </row>
    <row r="236" spans="4:33" ht="22.5" customHeight="1">
      <c r="D236" s="8">
        <v>223</v>
      </c>
      <c r="E236" s="8" t="s">
        <v>30</v>
      </c>
      <c r="F236" s="11">
        <v>1000209</v>
      </c>
      <c r="G236" s="11">
        <v>1</v>
      </c>
      <c r="H236" s="8" t="s">
        <v>140</v>
      </c>
      <c r="I236" s="8">
        <v>1003</v>
      </c>
      <c r="J236" s="8" t="s">
        <v>83</v>
      </c>
      <c r="K236" s="9">
        <v>45153</v>
      </c>
      <c r="M236" s="9"/>
      <c r="O236" s="8">
        <v>542.45000000000005</v>
      </c>
      <c r="P236" s="10">
        <v>2.6949999999999998</v>
      </c>
      <c r="Q236" s="10"/>
      <c r="R236" s="8" t="s">
        <v>51</v>
      </c>
      <c r="S236" s="8" t="s">
        <v>8</v>
      </c>
      <c r="AC236" s="11" t="s">
        <v>147</v>
      </c>
      <c r="AD236" s="11"/>
      <c r="AE236" s="11" t="s">
        <v>501</v>
      </c>
      <c r="AF236" s="11" t="s">
        <v>300</v>
      </c>
      <c r="AG236" s="11"/>
    </row>
    <row r="237" spans="4:33" ht="22.5" customHeight="1">
      <c r="D237" s="8">
        <v>224</v>
      </c>
      <c r="E237" s="8" t="s">
        <v>41</v>
      </c>
      <c r="F237" s="11">
        <v>1000437</v>
      </c>
      <c r="G237" s="11">
        <v>1</v>
      </c>
      <c r="H237" s="8" t="s">
        <v>140</v>
      </c>
      <c r="I237" s="8">
        <v>1061</v>
      </c>
      <c r="J237" s="8" t="s">
        <v>346</v>
      </c>
      <c r="K237" s="9">
        <v>45461</v>
      </c>
      <c r="L237" s="8" t="s">
        <v>334</v>
      </c>
      <c r="M237" s="9">
        <v>45461</v>
      </c>
      <c r="N237" s="62" t="s">
        <v>334</v>
      </c>
      <c r="O237" s="8">
        <v>121</v>
      </c>
      <c r="P237" s="10">
        <v>10</v>
      </c>
      <c r="Q237" s="10" t="s">
        <v>51</v>
      </c>
      <c r="R237" s="8" t="s">
        <v>50</v>
      </c>
      <c r="AC237" s="11" t="s">
        <v>280</v>
      </c>
      <c r="AD237" s="11" t="s">
        <v>322</v>
      </c>
      <c r="AE237" s="11"/>
      <c r="AF237" s="11"/>
      <c r="AG237" s="11"/>
    </row>
    <row r="238" spans="4:33" ht="24.75" customHeight="1">
      <c r="D238" s="8">
        <v>225</v>
      </c>
      <c r="E238" s="8" t="s">
        <v>41</v>
      </c>
      <c r="F238" s="11">
        <v>1000442</v>
      </c>
      <c r="G238" s="11">
        <v>1</v>
      </c>
      <c r="H238" s="8" t="s">
        <v>140</v>
      </c>
      <c r="I238" s="8">
        <v>1062</v>
      </c>
      <c r="J238" s="8" t="s">
        <v>346</v>
      </c>
      <c r="K238" s="9">
        <v>45463</v>
      </c>
      <c r="L238" s="8" t="s">
        <v>334</v>
      </c>
      <c r="M238" s="9">
        <v>45463</v>
      </c>
      <c r="N238" s="62" t="s">
        <v>334</v>
      </c>
      <c r="O238" s="8">
        <v>119</v>
      </c>
      <c r="P238" s="10">
        <v>10</v>
      </c>
      <c r="Q238" s="10" t="s">
        <v>51</v>
      </c>
      <c r="R238" s="8" t="s">
        <v>50</v>
      </c>
      <c r="AC238" s="11" t="s">
        <v>280</v>
      </c>
      <c r="AD238" s="11" t="s">
        <v>322</v>
      </c>
      <c r="AE238" s="11"/>
      <c r="AF238" s="11"/>
      <c r="AG238" s="11"/>
    </row>
    <row r="239" spans="4:33" ht="24.75" customHeight="1">
      <c r="D239" s="8">
        <v>226</v>
      </c>
      <c r="E239" s="8" t="s">
        <v>41</v>
      </c>
      <c r="F239" s="11">
        <v>1000448</v>
      </c>
      <c r="G239" s="11">
        <v>1</v>
      </c>
      <c r="H239" s="8" t="s">
        <v>140</v>
      </c>
      <c r="I239" s="8">
        <v>1064</v>
      </c>
      <c r="J239" s="8" t="s">
        <v>346</v>
      </c>
      <c r="K239" s="9">
        <v>45467</v>
      </c>
      <c r="L239" s="8" t="s">
        <v>334</v>
      </c>
      <c r="M239" s="9">
        <v>45467</v>
      </c>
      <c r="N239" s="62" t="s">
        <v>334</v>
      </c>
      <c r="O239" s="8">
        <v>122</v>
      </c>
      <c r="P239" s="10">
        <v>10</v>
      </c>
      <c r="Q239" s="10" t="s">
        <v>51</v>
      </c>
      <c r="R239" s="8" t="s">
        <v>50</v>
      </c>
      <c r="AC239" s="11" t="s">
        <v>280</v>
      </c>
      <c r="AD239" s="11" t="s">
        <v>322</v>
      </c>
      <c r="AE239" s="11"/>
      <c r="AF239" s="11"/>
      <c r="AG239" s="11"/>
    </row>
    <row r="240" spans="4:33" ht="24.75" customHeight="1">
      <c r="D240" s="8">
        <v>227</v>
      </c>
      <c r="E240" s="8" t="s">
        <v>41</v>
      </c>
      <c r="F240" s="11">
        <v>1000455</v>
      </c>
      <c r="G240" s="11">
        <v>1</v>
      </c>
      <c r="H240" s="8" t="s">
        <v>141</v>
      </c>
      <c r="I240" s="8">
        <v>1062</v>
      </c>
      <c r="J240" s="8" t="s">
        <v>346</v>
      </c>
      <c r="K240" s="9">
        <v>45469</v>
      </c>
      <c r="L240" s="8" t="s">
        <v>334</v>
      </c>
      <c r="M240" s="9">
        <v>45469</v>
      </c>
      <c r="N240" s="62" t="s">
        <v>334</v>
      </c>
      <c r="O240" s="8">
        <v>118</v>
      </c>
      <c r="P240" s="10">
        <v>10</v>
      </c>
      <c r="Q240" s="10" t="s">
        <v>51</v>
      </c>
      <c r="R240" s="8" t="s">
        <v>50</v>
      </c>
      <c r="AC240" s="11" t="s">
        <v>280</v>
      </c>
      <c r="AD240" s="11" t="s">
        <v>322</v>
      </c>
      <c r="AE240" s="11"/>
      <c r="AF240" s="11"/>
      <c r="AG240" s="11"/>
    </row>
    <row r="241" spans="4:33" ht="22.5" customHeight="1">
      <c r="D241" s="8">
        <v>228</v>
      </c>
      <c r="E241" s="8" t="s">
        <v>41</v>
      </c>
      <c r="F241" s="11">
        <v>1000460</v>
      </c>
      <c r="G241" s="11">
        <v>1</v>
      </c>
      <c r="H241" s="8" t="s">
        <v>140</v>
      </c>
      <c r="I241" s="8">
        <v>1062</v>
      </c>
      <c r="J241" s="8" t="s">
        <v>346</v>
      </c>
      <c r="K241" s="9">
        <v>45471</v>
      </c>
      <c r="L241" s="8" t="s">
        <v>334</v>
      </c>
      <c r="M241" s="9">
        <v>45471</v>
      </c>
      <c r="N241" s="62" t="s">
        <v>334</v>
      </c>
      <c r="O241" s="8">
        <v>118</v>
      </c>
      <c r="P241" s="10">
        <v>10</v>
      </c>
      <c r="Q241" s="10" t="s">
        <v>51</v>
      </c>
      <c r="R241" s="8" t="s">
        <v>50</v>
      </c>
      <c r="AC241" s="11" t="s">
        <v>280</v>
      </c>
      <c r="AD241" s="11" t="s">
        <v>322</v>
      </c>
      <c r="AE241" s="11"/>
      <c r="AF241" s="11"/>
      <c r="AG241" s="11"/>
    </row>
    <row r="242" spans="4:33" ht="22.5" customHeight="1">
      <c r="D242" s="8">
        <v>229</v>
      </c>
      <c r="E242" s="8" t="s">
        <v>41</v>
      </c>
      <c r="F242" s="11">
        <v>1000466</v>
      </c>
      <c r="G242" s="11">
        <v>1</v>
      </c>
      <c r="H242" s="8" t="s">
        <v>140</v>
      </c>
      <c r="I242" s="8">
        <v>1062</v>
      </c>
      <c r="J242" s="8" t="s">
        <v>346</v>
      </c>
      <c r="K242" s="9">
        <v>45475</v>
      </c>
      <c r="L242" s="8" t="s">
        <v>334</v>
      </c>
      <c r="M242" s="9">
        <v>45475</v>
      </c>
      <c r="N242" s="62" t="s">
        <v>334</v>
      </c>
      <c r="O242" s="8">
        <v>118</v>
      </c>
      <c r="P242" s="10">
        <v>10</v>
      </c>
      <c r="Q242" s="10" t="s">
        <v>51</v>
      </c>
      <c r="R242" s="8" t="s">
        <v>50</v>
      </c>
      <c r="AC242" s="11" t="s">
        <v>280</v>
      </c>
      <c r="AD242" s="11" t="s">
        <v>322</v>
      </c>
      <c r="AE242" s="11"/>
      <c r="AF242" s="11"/>
      <c r="AG242" s="11"/>
    </row>
    <row r="243" spans="4:33" ht="22.5" customHeight="1">
      <c r="D243" s="8">
        <v>230</v>
      </c>
      <c r="E243" s="8" t="s">
        <v>41</v>
      </c>
      <c r="F243" s="11">
        <v>1000471</v>
      </c>
      <c r="G243" s="11">
        <v>1</v>
      </c>
      <c r="H243" s="8" t="s">
        <v>142</v>
      </c>
      <c r="I243" s="8">
        <v>1061</v>
      </c>
      <c r="J243" s="8" t="s">
        <v>346</v>
      </c>
      <c r="K243" s="9">
        <v>45475</v>
      </c>
      <c r="L243" s="8" t="s">
        <v>333</v>
      </c>
      <c r="M243" s="9">
        <v>45475</v>
      </c>
      <c r="N243" s="62" t="s">
        <v>333</v>
      </c>
      <c r="O243" s="8">
        <v>120</v>
      </c>
      <c r="P243" s="10">
        <v>10</v>
      </c>
      <c r="Q243" s="10" t="s">
        <v>51</v>
      </c>
      <c r="R243" s="8" t="s">
        <v>50</v>
      </c>
      <c r="AC243" s="11" t="s">
        <v>280</v>
      </c>
      <c r="AD243" s="11" t="s">
        <v>322</v>
      </c>
      <c r="AE243" s="11"/>
      <c r="AF243" s="11"/>
      <c r="AG243" s="11"/>
    </row>
    <row r="244" spans="4:33" ht="22.5" customHeight="1">
      <c r="D244" s="8">
        <v>231</v>
      </c>
      <c r="E244" s="8" t="s">
        <v>41</v>
      </c>
      <c r="F244" s="11">
        <v>1000478</v>
      </c>
      <c r="G244" s="11">
        <v>1</v>
      </c>
      <c r="H244" s="8" t="s">
        <v>140</v>
      </c>
      <c r="I244" s="8">
        <v>1064</v>
      </c>
      <c r="J244" s="8" t="s">
        <v>346</v>
      </c>
      <c r="K244" s="9">
        <v>45477</v>
      </c>
      <c r="L244" s="8" t="s">
        <v>333</v>
      </c>
      <c r="M244" s="9">
        <v>45477</v>
      </c>
      <c r="N244" s="62" t="s">
        <v>333</v>
      </c>
      <c r="O244" s="8">
        <v>122</v>
      </c>
      <c r="P244" s="10">
        <v>10</v>
      </c>
      <c r="Q244" s="10" t="s">
        <v>51</v>
      </c>
      <c r="R244" s="8" t="s">
        <v>50</v>
      </c>
      <c r="AC244" s="11" t="s">
        <v>280</v>
      </c>
      <c r="AD244" s="11" t="s">
        <v>322</v>
      </c>
      <c r="AE244" s="11"/>
      <c r="AF244" s="11"/>
      <c r="AG244" s="11"/>
    </row>
    <row r="245" spans="4:33" ht="22.5" customHeight="1">
      <c r="D245" s="8">
        <v>232</v>
      </c>
      <c r="E245" s="8" t="s">
        <v>41</v>
      </c>
      <c r="F245" s="11">
        <v>1000479</v>
      </c>
      <c r="G245" s="11">
        <v>1</v>
      </c>
      <c r="H245" s="8" t="s">
        <v>141</v>
      </c>
      <c r="I245" s="8">
        <v>1063</v>
      </c>
      <c r="J245" s="8" t="s">
        <v>346</v>
      </c>
      <c r="K245" s="9">
        <v>45477</v>
      </c>
      <c r="L245" s="8" t="s">
        <v>333</v>
      </c>
      <c r="M245" s="9">
        <v>45477</v>
      </c>
      <c r="N245" s="62" t="s">
        <v>333</v>
      </c>
      <c r="O245" s="8">
        <v>122</v>
      </c>
      <c r="P245" s="10">
        <v>10</v>
      </c>
      <c r="Q245" s="10" t="s">
        <v>51</v>
      </c>
      <c r="R245" s="8" t="s">
        <v>50</v>
      </c>
      <c r="AC245" s="11" t="s">
        <v>280</v>
      </c>
      <c r="AD245" s="11" t="s">
        <v>322</v>
      </c>
      <c r="AE245" s="11"/>
      <c r="AF245" s="11"/>
      <c r="AG245" s="11"/>
    </row>
    <row r="246" spans="4:33" ht="22.5" customHeight="1">
      <c r="D246" s="8">
        <v>233</v>
      </c>
      <c r="E246" s="8" t="s">
        <v>41</v>
      </c>
      <c r="F246" s="11">
        <v>1000488</v>
      </c>
      <c r="G246" s="11">
        <v>1</v>
      </c>
      <c r="H246" s="8" t="s">
        <v>141</v>
      </c>
      <c r="I246" s="8">
        <v>1063</v>
      </c>
      <c r="J246" s="8" t="s">
        <v>346</v>
      </c>
      <c r="K246" s="9">
        <v>45482</v>
      </c>
      <c r="L246" s="8" t="s">
        <v>334</v>
      </c>
      <c r="M246" s="9">
        <v>45482</v>
      </c>
      <c r="N246" s="62" t="s">
        <v>334</v>
      </c>
      <c r="O246" s="8">
        <v>122</v>
      </c>
      <c r="P246" s="10">
        <v>10</v>
      </c>
      <c r="Q246" s="10" t="s">
        <v>51</v>
      </c>
      <c r="R246" s="8" t="s">
        <v>50</v>
      </c>
      <c r="AC246" s="11" t="s">
        <v>280</v>
      </c>
      <c r="AD246" s="11" t="s">
        <v>322</v>
      </c>
      <c r="AE246" s="11"/>
      <c r="AF246" s="11"/>
      <c r="AG246" s="11"/>
    </row>
    <row r="247" spans="4:33" ht="22.5" customHeight="1">
      <c r="D247" s="8">
        <v>234</v>
      </c>
      <c r="E247" s="8" t="s">
        <v>41</v>
      </c>
      <c r="F247" s="11">
        <v>1000490</v>
      </c>
      <c r="G247" s="11">
        <v>1</v>
      </c>
      <c r="H247" s="8" t="s">
        <v>140</v>
      </c>
      <c r="I247" s="8">
        <v>1063</v>
      </c>
      <c r="J247" s="8" t="s">
        <v>346</v>
      </c>
      <c r="K247" s="9">
        <v>45482</v>
      </c>
      <c r="L247" s="8" t="s">
        <v>333</v>
      </c>
      <c r="M247" s="9">
        <v>45482</v>
      </c>
      <c r="N247" s="62" t="s">
        <v>333</v>
      </c>
      <c r="O247" s="8">
        <v>122</v>
      </c>
      <c r="P247" s="10">
        <v>10</v>
      </c>
      <c r="Q247" s="10" t="s">
        <v>51</v>
      </c>
      <c r="R247" s="8" t="s">
        <v>50</v>
      </c>
      <c r="AC247" s="11" t="s">
        <v>280</v>
      </c>
      <c r="AD247" s="11" t="s">
        <v>322</v>
      </c>
      <c r="AE247" s="11"/>
      <c r="AF247" s="11"/>
      <c r="AG247" s="11"/>
    </row>
    <row r="248" spans="4:33" ht="24.75" customHeight="1">
      <c r="D248" s="8">
        <v>235</v>
      </c>
      <c r="E248" s="8" t="s">
        <v>41</v>
      </c>
      <c r="F248" s="11">
        <v>1000492</v>
      </c>
      <c r="G248" s="11">
        <v>1</v>
      </c>
      <c r="H248" s="8" t="s">
        <v>142</v>
      </c>
      <c r="I248" s="8">
        <v>1062</v>
      </c>
      <c r="J248" s="8" t="s">
        <v>346</v>
      </c>
      <c r="K248" s="9">
        <v>45482</v>
      </c>
      <c r="L248" s="8" t="s">
        <v>333</v>
      </c>
      <c r="M248" s="9">
        <v>45482</v>
      </c>
      <c r="N248" s="62" t="s">
        <v>333</v>
      </c>
      <c r="O248" s="8">
        <v>115</v>
      </c>
      <c r="P248" s="10">
        <v>10</v>
      </c>
      <c r="Q248" s="10" t="s">
        <v>51</v>
      </c>
      <c r="R248" s="8" t="s">
        <v>50</v>
      </c>
      <c r="AC248" s="11" t="s">
        <v>280</v>
      </c>
      <c r="AD248" s="11" t="s">
        <v>322</v>
      </c>
      <c r="AE248" s="11"/>
      <c r="AF248" s="11"/>
      <c r="AG248" s="11"/>
    </row>
    <row r="249" spans="4:33" ht="24.75" customHeight="1">
      <c r="D249" s="8">
        <v>236</v>
      </c>
      <c r="E249" s="8" t="s">
        <v>41</v>
      </c>
      <c r="F249" s="11">
        <v>1000495</v>
      </c>
      <c r="G249" s="11">
        <v>1</v>
      </c>
      <c r="H249" s="8" t="s">
        <v>142</v>
      </c>
      <c r="I249" s="8">
        <v>1062</v>
      </c>
      <c r="J249" s="8" t="s">
        <v>346</v>
      </c>
      <c r="K249" s="9">
        <v>45483</v>
      </c>
      <c r="L249" s="8" t="s">
        <v>333</v>
      </c>
      <c r="M249" s="9">
        <v>45483</v>
      </c>
      <c r="N249" s="62" t="s">
        <v>333</v>
      </c>
      <c r="O249" s="8">
        <v>116</v>
      </c>
      <c r="P249" s="10">
        <v>10</v>
      </c>
      <c r="Q249" s="10" t="s">
        <v>51</v>
      </c>
      <c r="R249" s="8" t="s">
        <v>50</v>
      </c>
      <c r="AC249" s="11" t="s">
        <v>280</v>
      </c>
      <c r="AD249" s="11" t="s">
        <v>322</v>
      </c>
      <c r="AE249" s="11"/>
      <c r="AF249" s="11"/>
      <c r="AG249" s="11"/>
    </row>
    <row r="250" spans="4:33" ht="24.75" customHeight="1">
      <c r="D250" s="8">
        <v>237</v>
      </c>
      <c r="E250" s="8" t="s">
        <v>41</v>
      </c>
      <c r="F250" s="11">
        <v>1000496</v>
      </c>
      <c r="G250" s="11">
        <v>1</v>
      </c>
      <c r="H250" s="8" t="s">
        <v>140</v>
      </c>
      <c r="I250" s="8">
        <v>1063</v>
      </c>
      <c r="J250" s="8" t="s">
        <v>346</v>
      </c>
      <c r="K250" s="9">
        <v>45483</v>
      </c>
      <c r="L250" s="8" t="s">
        <v>334</v>
      </c>
      <c r="M250" s="9">
        <v>45483</v>
      </c>
      <c r="N250" s="62" t="s">
        <v>334</v>
      </c>
      <c r="O250" s="8">
        <v>122</v>
      </c>
      <c r="P250" s="10">
        <v>10</v>
      </c>
      <c r="Q250" s="10" t="s">
        <v>51</v>
      </c>
      <c r="R250" s="8" t="s">
        <v>50</v>
      </c>
      <c r="AC250" s="11" t="s">
        <v>280</v>
      </c>
      <c r="AD250" s="11" t="s">
        <v>322</v>
      </c>
      <c r="AE250" s="11"/>
      <c r="AF250" s="11"/>
      <c r="AG250" s="11"/>
    </row>
    <row r="251" spans="4:33" ht="24.75" customHeight="1">
      <c r="D251" s="8">
        <v>238</v>
      </c>
      <c r="E251" s="8" t="s">
        <v>41</v>
      </c>
      <c r="F251" s="11">
        <v>1000498</v>
      </c>
      <c r="G251" s="11">
        <v>1</v>
      </c>
      <c r="H251" s="8" t="s">
        <v>142</v>
      </c>
      <c r="I251" s="8">
        <v>1062</v>
      </c>
      <c r="J251" s="8" t="s">
        <v>346</v>
      </c>
      <c r="K251" s="9">
        <v>45483</v>
      </c>
      <c r="L251" s="8" t="s">
        <v>334</v>
      </c>
      <c r="M251" s="9">
        <v>45483</v>
      </c>
      <c r="N251" s="62" t="s">
        <v>334</v>
      </c>
      <c r="O251" s="8">
        <v>116</v>
      </c>
      <c r="P251" s="10">
        <v>10</v>
      </c>
      <c r="Q251" s="10" t="s">
        <v>51</v>
      </c>
      <c r="R251" s="8" t="s">
        <v>50</v>
      </c>
      <c r="AC251" s="11" t="s">
        <v>280</v>
      </c>
      <c r="AD251" s="11" t="s">
        <v>322</v>
      </c>
      <c r="AE251" s="11"/>
      <c r="AF251" s="11"/>
      <c r="AG251" s="11"/>
    </row>
    <row r="252" spans="4:33" ht="24.75" customHeight="1">
      <c r="D252" s="8">
        <v>239</v>
      </c>
      <c r="E252" s="8" t="s">
        <v>41</v>
      </c>
      <c r="F252" s="11">
        <v>1000499</v>
      </c>
      <c r="G252" s="11">
        <v>1</v>
      </c>
      <c r="H252" s="8" t="s">
        <v>140</v>
      </c>
      <c r="I252" s="8">
        <v>1063</v>
      </c>
      <c r="J252" s="8" t="s">
        <v>346</v>
      </c>
      <c r="K252" s="9">
        <v>45484</v>
      </c>
      <c r="L252" s="8" t="s">
        <v>334</v>
      </c>
      <c r="M252" s="9">
        <v>45484</v>
      </c>
      <c r="N252" s="62" t="s">
        <v>334</v>
      </c>
      <c r="O252" s="8">
        <v>123</v>
      </c>
      <c r="P252" s="10">
        <v>10</v>
      </c>
      <c r="Q252" s="10" t="s">
        <v>51</v>
      </c>
      <c r="R252" s="8" t="s">
        <v>50</v>
      </c>
      <c r="AC252" s="11" t="s">
        <v>280</v>
      </c>
      <c r="AD252" s="11" t="s">
        <v>322</v>
      </c>
      <c r="AE252" s="11"/>
      <c r="AF252" s="11"/>
      <c r="AG252" s="11"/>
    </row>
    <row r="253" spans="4:33" ht="24.75" customHeight="1">
      <c r="D253" s="8">
        <v>240</v>
      </c>
      <c r="E253" s="8" t="s">
        <v>41</v>
      </c>
      <c r="F253" s="11">
        <v>1000501</v>
      </c>
      <c r="G253" s="11">
        <v>1</v>
      </c>
      <c r="H253" s="8" t="s">
        <v>142</v>
      </c>
      <c r="I253" s="8">
        <v>1062</v>
      </c>
      <c r="J253" s="8" t="s">
        <v>346</v>
      </c>
      <c r="K253" s="9">
        <v>45484</v>
      </c>
      <c r="L253" s="8" t="s">
        <v>334</v>
      </c>
      <c r="M253" s="9">
        <v>45484</v>
      </c>
      <c r="N253" s="62" t="s">
        <v>334</v>
      </c>
      <c r="O253" s="8">
        <v>117</v>
      </c>
      <c r="P253" s="10">
        <v>10</v>
      </c>
      <c r="Q253" s="10" t="s">
        <v>51</v>
      </c>
      <c r="R253" s="8" t="s">
        <v>50</v>
      </c>
      <c r="AC253" s="11" t="s">
        <v>280</v>
      </c>
      <c r="AD253" s="11" t="s">
        <v>322</v>
      </c>
      <c r="AE253" s="11"/>
      <c r="AF253" s="11"/>
      <c r="AG253" s="11"/>
    </row>
    <row r="254" spans="4:33" ht="24.75" customHeight="1">
      <c r="D254" s="8">
        <v>241</v>
      </c>
      <c r="E254" s="8" t="s">
        <v>40</v>
      </c>
      <c r="F254" s="11">
        <v>1000218</v>
      </c>
      <c r="G254" s="11">
        <v>1</v>
      </c>
      <c r="H254" s="8" t="s">
        <v>142</v>
      </c>
      <c r="I254" s="8">
        <v>1005</v>
      </c>
      <c r="J254" s="8" t="s">
        <v>83</v>
      </c>
      <c r="K254" s="9">
        <v>45155</v>
      </c>
      <c r="M254" s="9"/>
      <c r="O254" s="8">
        <v>846.88</v>
      </c>
      <c r="P254" s="10">
        <v>1.7250000000000001</v>
      </c>
      <c r="Q254" s="10"/>
      <c r="R254" s="8" t="s">
        <v>51</v>
      </c>
      <c r="S254" s="8" t="s">
        <v>8</v>
      </c>
      <c r="AC254" s="11" t="s">
        <v>147</v>
      </c>
      <c r="AD254" s="11"/>
      <c r="AE254" s="11" t="s">
        <v>556</v>
      </c>
      <c r="AF254" s="11" t="s">
        <v>503</v>
      </c>
      <c r="AG254" s="11"/>
    </row>
    <row r="255" spans="4:33" ht="24.75" customHeight="1">
      <c r="D255" s="8">
        <v>242</v>
      </c>
      <c r="E255" s="8" t="s">
        <v>40</v>
      </c>
      <c r="F255" s="11">
        <v>1000222</v>
      </c>
      <c r="G255" s="11">
        <v>1</v>
      </c>
      <c r="H255" s="8" t="s">
        <v>140</v>
      </c>
      <c r="I255" s="8">
        <v>1006</v>
      </c>
      <c r="J255" s="8" t="s">
        <v>83</v>
      </c>
      <c r="K255" s="9">
        <v>45159</v>
      </c>
      <c r="M255" s="9"/>
      <c r="O255" s="8">
        <v>857.56</v>
      </c>
      <c r="P255" s="10">
        <v>1.05</v>
      </c>
      <c r="Q255" s="10"/>
      <c r="R255" s="8" t="s">
        <v>51</v>
      </c>
      <c r="S255" s="8" t="s">
        <v>8</v>
      </c>
      <c r="AC255" s="11" t="s">
        <v>147</v>
      </c>
      <c r="AD255" s="11"/>
      <c r="AE255" s="11" t="s">
        <v>556</v>
      </c>
      <c r="AF255" s="11" t="s">
        <v>503</v>
      </c>
      <c r="AG255" s="11"/>
    </row>
    <row r="256" spans="4:33" ht="24.75" customHeight="1">
      <c r="D256" s="8">
        <v>243</v>
      </c>
      <c r="E256" s="8" t="s">
        <v>40</v>
      </c>
      <c r="F256" s="11">
        <v>1000223</v>
      </c>
      <c r="G256" s="11">
        <v>1</v>
      </c>
      <c r="H256" s="8" t="s">
        <v>141</v>
      </c>
      <c r="I256" s="8">
        <v>1004</v>
      </c>
      <c r="J256" s="8" t="s">
        <v>83</v>
      </c>
      <c r="K256" s="9">
        <v>45159</v>
      </c>
      <c r="M256" s="9"/>
      <c r="O256" s="8">
        <v>867.92</v>
      </c>
      <c r="P256" s="10" t="s">
        <v>263</v>
      </c>
      <c r="Q256" s="10"/>
      <c r="R256" s="8" t="s">
        <v>51</v>
      </c>
      <c r="S256" s="8" t="s">
        <v>8</v>
      </c>
      <c r="AC256" s="11" t="s">
        <v>147</v>
      </c>
      <c r="AD256" s="11"/>
      <c r="AE256" s="11" t="s">
        <v>556</v>
      </c>
      <c r="AF256" s="11" t="s">
        <v>503</v>
      </c>
      <c r="AG256" s="11"/>
    </row>
    <row r="257" spans="4:33" ht="24.75" customHeight="1">
      <c r="D257" s="8">
        <v>244</v>
      </c>
      <c r="E257" s="8" t="s">
        <v>40</v>
      </c>
      <c r="F257" s="11">
        <v>1000224</v>
      </c>
      <c r="G257" s="11">
        <v>1</v>
      </c>
      <c r="H257" s="8" t="s">
        <v>142</v>
      </c>
      <c r="I257" s="8">
        <v>1005</v>
      </c>
      <c r="J257" s="8" t="s">
        <v>83</v>
      </c>
      <c r="K257" s="9">
        <v>45159</v>
      </c>
      <c r="M257" s="9"/>
      <c r="O257" s="8">
        <v>854.15</v>
      </c>
      <c r="P257" s="10" t="s">
        <v>262</v>
      </c>
      <c r="Q257" s="10"/>
      <c r="R257" s="8" t="s">
        <v>51</v>
      </c>
      <c r="S257" s="8" t="s">
        <v>8</v>
      </c>
      <c r="AC257" s="11" t="s">
        <v>147</v>
      </c>
      <c r="AD257" s="11"/>
      <c r="AE257" s="11" t="s">
        <v>556</v>
      </c>
      <c r="AF257" s="11" t="s">
        <v>503</v>
      </c>
      <c r="AG257" s="11"/>
    </row>
    <row r="258" spans="4:33" ht="24.75" customHeight="1">
      <c r="D258" s="8">
        <v>245</v>
      </c>
      <c r="E258" s="8" t="s">
        <v>41</v>
      </c>
      <c r="F258" s="11">
        <v>1000241</v>
      </c>
      <c r="G258" s="11">
        <v>1</v>
      </c>
      <c r="H258" s="8" t="s">
        <v>142</v>
      </c>
      <c r="I258" s="8">
        <v>1038</v>
      </c>
      <c r="J258" s="8" t="s">
        <v>237</v>
      </c>
      <c r="K258" s="9">
        <v>45371</v>
      </c>
      <c r="L258" s="8" t="s">
        <v>333</v>
      </c>
      <c r="M258" s="9">
        <v>45371</v>
      </c>
      <c r="N258" s="62" t="s">
        <v>333</v>
      </c>
      <c r="O258" s="8">
        <v>127</v>
      </c>
      <c r="P258" s="10">
        <v>1.3859999999999999</v>
      </c>
      <c r="Q258" s="10" t="s">
        <v>51</v>
      </c>
      <c r="R258" s="8" t="s">
        <v>51</v>
      </c>
      <c r="S258" s="8" t="s">
        <v>7</v>
      </c>
      <c r="T258" s="8" t="s">
        <v>7</v>
      </c>
      <c r="U258" s="8" t="s">
        <v>7</v>
      </c>
      <c r="V258" s="9">
        <v>45485</v>
      </c>
      <c r="W258" s="8" t="s">
        <v>339</v>
      </c>
      <c r="X258" s="8" t="s">
        <v>517</v>
      </c>
      <c r="Y258" s="8" t="s">
        <v>51</v>
      </c>
      <c r="Z258" s="9">
        <v>45492</v>
      </c>
      <c r="AA258" s="8" t="s">
        <v>337</v>
      </c>
      <c r="AB258" s="8" t="s">
        <v>51</v>
      </c>
      <c r="AC258" s="11" t="s">
        <v>147</v>
      </c>
      <c r="AD258" s="11"/>
      <c r="AE258" s="11"/>
      <c r="AF258" s="11">
        <v>105</v>
      </c>
      <c r="AG258" s="11" t="s">
        <v>549</v>
      </c>
    </row>
    <row r="259" spans="4:33" ht="24.75" customHeight="1">
      <c r="D259" s="8">
        <v>246</v>
      </c>
      <c r="E259" s="8" t="s">
        <v>41</v>
      </c>
      <c r="F259" s="11">
        <v>1000268</v>
      </c>
      <c r="G259" s="11">
        <v>1</v>
      </c>
      <c r="H259" s="8" t="s">
        <v>142</v>
      </c>
      <c r="I259" s="8">
        <v>1028</v>
      </c>
      <c r="J259" s="8" t="s">
        <v>269</v>
      </c>
      <c r="K259" s="9">
        <v>45384</v>
      </c>
      <c r="L259" s="8" t="s">
        <v>333</v>
      </c>
      <c r="M259" s="9">
        <v>45384</v>
      </c>
      <c r="N259" s="62" t="s">
        <v>333</v>
      </c>
      <c r="O259" s="8">
        <v>127</v>
      </c>
      <c r="P259" s="10">
        <v>4.3540000000000001</v>
      </c>
      <c r="Q259" s="10" t="s">
        <v>51</v>
      </c>
      <c r="R259" s="8" t="s">
        <v>51</v>
      </c>
      <c r="S259" s="8" t="s">
        <v>7</v>
      </c>
      <c r="T259" s="8" t="s">
        <v>7</v>
      </c>
      <c r="U259" s="8" t="s">
        <v>7</v>
      </c>
      <c r="V259" s="9">
        <v>45485</v>
      </c>
      <c r="W259" s="8" t="s">
        <v>339</v>
      </c>
      <c r="X259" s="8" t="s">
        <v>517</v>
      </c>
      <c r="Y259" s="8" t="s">
        <v>51</v>
      </c>
      <c r="Z259" s="9">
        <v>45492</v>
      </c>
      <c r="AA259" s="8" t="s">
        <v>337</v>
      </c>
      <c r="AB259" s="8" t="s">
        <v>51</v>
      </c>
      <c r="AC259" s="11" t="s">
        <v>147</v>
      </c>
      <c r="AD259" s="11"/>
      <c r="AE259" s="11"/>
      <c r="AF259" s="11">
        <v>105</v>
      </c>
      <c r="AG259" s="11" t="s">
        <v>552</v>
      </c>
    </row>
    <row r="260" spans="4:33" ht="24.75" customHeight="1">
      <c r="D260" s="8">
        <v>247</v>
      </c>
      <c r="E260" s="8" t="s">
        <v>41</v>
      </c>
      <c r="F260" s="11">
        <v>1000272</v>
      </c>
      <c r="G260" s="11">
        <v>1</v>
      </c>
      <c r="H260" s="8" t="s">
        <v>141</v>
      </c>
      <c r="I260" s="8">
        <v>1030</v>
      </c>
      <c r="J260" s="8" t="s">
        <v>269</v>
      </c>
      <c r="K260" s="9">
        <v>45384</v>
      </c>
      <c r="L260" s="8" t="s">
        <v>333</v>
      </c>
      <c r="M260" s="9">
        <v>45384</v>
      </c>
      <c r="N260" s="62" t="s">
        <v>333</v>
      </c>
      <c r="O260" s="8">
        <v>125</v>
      </c>
      <c r="P260" s="10">
        <v>5.1580000000000004</v>
      </c>
      <c r="Q260" s="10" t="s">
        <v>51</v>
      </c>
      <c r="R260" s="8" t="s">
        <v>51</v>
      </c>
      <c r="S260" s="8" t="s">
        <v>7</v>
      </c>
      <c r="T260" s="8" t="s">
        <v>7</v>
      </c>
      <c r="U260" s="8" t="s">
        <v>7</v>
      </c>
      <c r="V260" s="9">
        <v>45485</v>
      </c>
      <c r="W260" s="8" t="s">
        <v>339</v>
      </c>
      <c r="X260" s="8" t="s">
        <v>517</v>
      </c>
      <c r="Y260" s="8" t="s">
        <v>51</v>
      </c>
      <c r="Z260" s="9">
        <v>45492</v>
      </c>
      <c r="AA260" s="8" t="s">
        <v>337</v>
      </c>
      <c r="AB260" s="8" t="s">
        <v>51</v>
      </c>
      <c r="AC260" s="11" t="s">
        <v>147</v>
      </c>
      <c r="AD260" s="11"/>
      <c r="AE260" s="11"/>
      <c r="AF260" s="11">
        <v>105</v>
      </c>
      <c r="AG260" s="11" t="s">
        <v>549</v>
      </c>
    </row>
    <row r="261" spans="4:33" ht="24.75" customHeight="1">
      <c r="D261" s="8">
        <v>248</v>
      </c>
      <c r="E261" s="8" t="s">
        <v>41</v>
      </c>
      <c r="F261" s="11">
        <v>1000273</v>
      </c>
      <c r="G261" s="11">
        <v>1</v>
      </c>
      <c r="H261" s="8" t="s">
        <v>140</v>
      </c>
      <c r="I261" s="8">
        <v>1037</v>
      </c>
      <c r="J261" s="8" t="s">
        <v>237</v>
      </c>
      <c r="K261" s="9">
        <v>45384</v>
      </c>
      <c r="L261" s="8" t="s">
        <v>333</v>
      </c>
      <c r="M261" s="9">
        <v>45384</v>
      </c>
      <c r="N261" s="62" t="s">
        <v>333</v>
      </c>
      <c r="O261" s="8">
        <v>126</v>
      </c>
      <c r="P261" s="10">
        <v>5.8259999999999996</v>
      </c>
      <c r="Q261" s="10" t="s">
        <v>51</v>
      </c>
      <c r="R261" s="8" t="s">
        <v>51</v>
      </c>
      <c r="S261" s="8" t="s">
        <v>7</v>
      </c>
      <c r="T261" s="8" t="s">
        <v>7</v>
      </c>
      <c r="U261" s="8" t="s">
        <v>7</v>
      </c>
      <c r="V261" s="9">
        <v>45485</v>
      </c>
      <c r="W261" s="8" t="s">
        <v>339</v>
      </c>
      <c r="X261" s="8" t="s">
        <v>517</v>
      </c>
      <c r="Y261" s="8" t="s">
        <v>51</v>
      </c>
      <c r="Z261" s="9">
        <v>45492</v>
      </c>
      <c r="AA261" s="8" t="s">
        <v>337</v>
      </c>
      <c r="AB261" s="8" t="s">
        <v>51</v>
      </c>
      <c r="AC261" s="11" t="s">
        <v>147</v>
      </c>
      <c r="AD261" s="11"/>
      <c r="AE261" s="11"/>
      <c r="AF261" s="11">
        <v>105</v>
      </c>
      <c r="AG261" s="11" t="s">
        <v>549</v>
      </c>
    </row>
    <row r="262" spans="4:33" ht="24.75" customHeight="1">
      <c r="D262" s="8">
        <v>249</v>
      </c>
      <c r="E262" s="8" t="s">
        <v>30</v>
      </c>
      <c r="F262" s="11">
        <v>1000296</v>
      </c>
      <c r="G262" s="11">
        <v>1</v>
      </c>
      <c r="H262" s="8" t="s">
        <v>140</v>
      </c>
      <c r="I262" s="8">
        <v>1055</v>
      </c>
      <c r="J262" s="8" t="s">
        <v>346</v>
      </c>
      <c r="K262" s="9">
        <v>45406</v>
      </c>
      <c r="L262" s="8" t="s">
        <v>334</v>
      </c>
      <c r="M262" s="9">
        <v>45406</v>
      </c>
      <c r="N262" s="62" t="s">
        <v>334</v>
      </c>
      <c r="O262" s="8">
        <v>541</v>
      </c>
      <c r="P262" s="10">
        <v>3.7050000000000001</v>
      </c>
      <c r="Q262" s="10" t="s">
        <v>51</v>
      </c>
      <c r="R262" s="8" t="s">
        <v>51</v>
      </c>
      <c r="S262" s="8" t="s">
        <v>8</v>
      </c>
      <c r="T262" s="8" t="s">
        <v>7</v>
      </c>
      <c r="U262" s="8" t="s">
        <v>7</v>
      </c>
      <c r="V262" s="9">
        <v>45485</v>
      </c>
      <c r="W262" s="8" t="s">
        <v>339</v>
      </c>
      <c r="X262" s="8" t="s">
        <v>517</v>
      </c>
      <c r="Y262" s="8" t="s">
        <v>51</v>
      </c>
      <c r="Z262" s="9">
        <v>45492</v>
      </c>
      <c r="AA262" s="8" t="s">
        <v>337</v>
      </c>
      <c r="AB262" s="8" t="s">
        <v>51</v>
      </c>
      <c r="AC262" s="11" t="s">
        <v>147</v>
      </c>
      <c r="AD262" s="11"/>
      <c r="AE262" s="11" t="s">
        <v>530</v>
      </c>
      <c r="AF262" s="11" t="s">
        <v>344</v>
      </c>
      <c r="AG262" s="11"/>
    </row>
    <row r="263" spans="4:33" ht="24.75" customHeight="1">
      <c r="D263" s="8">
        <v>250</v>
      </c>
      <c r="E263" s="8" t="s">
        <v>30</v>
      </c>
      <c r="F263" s="11">
        <v>1000297</v>
      </c>
      <c r="G263" s="11">
        <v>1</v>
      </c>
      <c r="H263" s="8" t="s">
        <v>141</v>
      </c>
      <c r="I263" s="8">
        <v>1056</v>
      </c>
      <c r="J263" s="8" t="s">
        <v>346</v>
      </c>
      <c r="K263" s="9">
        <v>45406</v>
      </c>
      <c r="L263" s="8" t="s">
        <v>334</v>
      </c>
      <c r="M263" s="9">
        <v>45406</v>
      </c>
      <c r="N263" s="62" t="s">
        <v>334</v>
      </c>
      <c r="O263" s="8">
        <v>528</v>
      </c>
      <c r="P263" s="10">
        <v>5.3739999999999997</v>
      </c>
      <c r="Q263" s="10" t="s">
        <v>51</v>
      </c>
      <c r="R263" s="8" t="s">
        <v>51</v>
      </c>
      <c r="S263" s="8" t="s">
        <v>8</v>
      </c>
      <c r="T263" s="8" t="s">
        <v>7</v>
      </c>
      <c r="U263" s="8" t="s">
        <v>7</v>
      </c>
      <c r="V263" s="9">
        <v>45485</v>
      </c>
      <c r="W263" s="8" t="s">
        <v>339</v>
      </c>
      <c r="X263" s="8" t="s">
        <v>517</v>
      </c>
      <c r="Y263" s="8" t="s">
        <v>51</v>
      </c>
      <c r="Z263" s="9">
        <v>45492</v>
      </c>
      <c r="AA263" s="8" t="s">
        <v>337</v>
      </c>
      <c r="AB263" s="8" t="s">
        <v>51</v>
      </c>
      <c r="AC263" s="11" t="s">
        <v>147</v>
      </c>
      <c r="AD263" s="11"/>
      <c r="AE263" s="11" t="s">
        <v>530</v>
      </c>
      <c r="AF263" s="11" t="s">
        <v>344</v>
      </c>
      <c r="AG263" s="11" t="s">
        <v>385</v>
      </c>
    </row>
    <row r="264" spans="4:33" ht="24.75" customHeight="1">
      <c r="D264" s="8">
        <v>251</v>
      </c>
      <c r="E264" s="8" t="s">
        <v>30</v>
      </c>
      <c r="F264" s="11">
        <v>1000298</v>
      </c>
      <c r="G264" s="11">
        <v>1</v>
      </c>
      <c r="H264" s="8" t="s">
        <v>142</v>
      </c>
      <c r="I264" s="8">
        <v>1057</v>
      </c>
      <c r="J264" s="8" t="s">
        <v>346</v>
      </c>
      <c r="K264" s="9">
        <v>45406</v>
      </c>
      <c r="L264" s="8" t="s">
        <v>334</v>
      </c>
      <c r="M264" s="9">
        <v>45406</v>
      </c>
      <c r="N264" s="62" t="s">
        <v>334</v>
      </c>
      <c r="O264" s="8">
        <v>535</v>
      </c>
      <c r="P264" s="10">
        <v>3.6230000000000002</v>
      </c>
      <c r="Q264" s="10" t="s">
        <v>51</v>
      </c>
      <c r="R264" s="8" t="s">
        <v>51</v>
      </c>
      <c r="S264" s="8" t="s">
        <v>8</v>
      </c>
      <c r="T264" s="8" t="s">
        <v>7</v>
      </c>
      <c r="U264" s="8" t="s">
        <v>7</v>
      </c>
      <c r="V264" s="9">
        <v>45485</v>
      </c>
      <c r="W264" s="8" t="s">
        <v>339</v>
      </c>
      <c r="X264" s="8" t="s">
        <v>517</v>
      </c>
      <c r="Y264" s="8" t="s">
        <v>51</v>
      </c>
      <c r="Z264" s="9">
        <v>45492</v>
      </c>
      <c r="AA264" s="8" t="s">
        <v>337</v>
      </c>
      <c r="AB264" s="8" t="s">
        <v>51</v>
      </c>
      <c r="AC264" s="11" t="s">
        <v>147</v>
      </c>
      <c r="AD264" s="11"/>
      <c r="AE264" s="11" t="s">
        <v>530</v>
      </c>
      <c r="AF264" s="11" t="s">
        <v>344</v>
      </c>
      <c r="AG264" s="11"/>
    </row>
    <row r="265" spans="4:33">
      <c r="D265" s="8">
        <v>252</v>
      </c>
      <c r="E265" s="8" t="s">
        <v>30</v>
      </c>
      <c r="F265" s="11">
        <v>1000299</v>
      </c>
      <c r="G265" s="11">
        <v>1</v>
      </c>
      <c r="H265" s="8" t="s">
        <v>140</v>
      </c>
      <c r="I265" s="8">
        <v>1055</v>
      </c>
      <c r="J265" s="8" t="s">
        <v>346</v>
      </c>
      <c r="K265" s="9">
        <v>45407</v>
      </c>
      <c r="L265" s="8" t="s">
        <v>334</v>
      </c>
      <c r="M265" s="9">
        <v>45407</v>
      </c>
      <c r="N265" s="62" t="s">
        <v>334</v>
      </c>
      <c r="O265" s="8">
        <v>542</v>
      </c>
      <c r="P265" s="10">
        <v>2.4039999999999999</v>
      </c>
      <c r="Q265" s="10" t="s">
        <v>51</v>
      </c>
      <c r="R265" s="8" t="s">
        <v>51</v>
      </c>
      <c r="S265" s="8" t="s">
        <v>8</v>
      </c>
      <c r="T265" s="8" t="s">
        <v>7</v>
      </c>
      <c r="U265" s="8" t="s">
        <v>7</v>
      </c>
      <c r="V265" s="9">
        <v>45485</v>
      </c>
      <c r="W265" s="8" t="s">
        <v>339</v>
      </c>
      <c r="X265" s="8" t="s">
        <v>517</v>
      </c>
      <c r="Y265" s="8" t="s">
        <v>51</v>
      </c>
      <c r="Z265" s="9">
        <v>45492</v>
      </c>
      <c r="AA265" s="8" t="s">
        <v>337</v>
      </c>
      <c r="AB265" s="8" t="s">
        <v>51</v>
      </c>
      <c r="AC265" s="11" t="s">
        <v>147</v>
      </c>
      <c r="AD265" s="11"/>
      <c r="AE265" s="11" t="s">
        <v>555</v>
      </c>
      <c r="AF265" s="11" t="s">
        <v>503</v>
      </c>
      <c r="AG265" s="11"/>
    </row>
    <row r="266" spans="4:33">
      <c r="D266" s="8">
        <v>253</v>
      </c>
      <c r="E266" s="8" t="s">
        <v>30</v>
      </c>
      <c r="F266" s="11">
        <v>1000300</v>
      </c>
      <c r="G266" s="11">
        <v>1</v>
      </c>
      <c r="H266" s="8" t="s">
        <v>141</v>
      </c>
      <c r="I266" s="8">
        <v>1056</v>
      </c>
      <c r="J266" s="8" t="s">
        <v>346</v>
      </c>
      <c r="K266" s="9">
        <v>45407</v>
      </c>
      <c r="L266" s="8" t="s">
        <v>334</v>
      </c>
      <c r="M266" s="9">
        <v>45407</v>
      </c>
      <c r="N266" s="62" t="s">
        <v>334</v>
      </c>
      <c r="O266" s="8">
        <v>529</v>
      </c>
      <c r="P266" s="10">
        <v>5.2519999999999998</v>
      </c>
      <c r="Q266" s="10" t="s">
        <v>51</v>
      </c>
      <c r="R266" s="8" t="s">
        <v>51</v>
      </c>
      <c r="S266" s="8" t="s">
        <v>8</v>
      </c>
      <c r="T266" s="8" t="s">
        <v>7</v>
      </c>
      <c r="U266" s="8" t="s">
        <v>7</v>
      </c>
      <c r="V266" s="9">
        <v>45485</v>
      </c>
      <c r="W266" s="8" t="s">
        <v>339</v>
      </c>
      <c r="X266" s="8" t="s">
        <v>517</v>
      </c>
      <c r="Y266" s="8" t="s">
        <v>51</v>
      </c>
      <c r="Z266" s="9">
        <v>45492</v>
      </c>
      <c r="AA266" s="8" t="s">
        <v>337</v>
      </c>
      <c r="AB266" s="8" t="s">
        <v>51</v>
      </c>
      <c r="AC266" s="11" t="s">
        <v>147</v>
      </c>
      <c r="AD266" s="11"/>
      <c r="AE266" s="11" t="s">
        <v>555</v>
      </c>
      <c r="AF266" s="11" t="s">
        <v>503</v>
      </c>
      <c r="AG266" s="11"/>
    </row>
    <row r="267" spans="4:33">
      <c r="D267" s="8">
        <v>254</v>
      </c>
      <c r="E267" s="8" t="s">
        <v>30</v>
      </c>
      <c r="F267" s="11">
        <v>1000301</v>
      </c>
      <c r="G267" s="11">
        <v>1</v>
      </c>
      <c r="H267" s="8" t="s">
        <v>142</v>
      </c>
      <c r="I267" s="8">
        <v>1057</v>
      </c>
      <c r="J267" s="8" t="s">
        <v>346</v>
      </c>
      <c r="K267" s="9">
        <v>45407</v>
      </c>
      <c r="L267" s="8" t="s">
        <v>334</v>
      </c>
      <c r="M267" s="9">
        <v>45407</v>
      </c>
      <c r="N267" s="62" t="s">
        <v>334</v>
      </c>
      <c r="O267" s="8">
        <v>536</v>
      </c>
      <c r="P267" s="10">
        <v>2.1160000000000001</v>
      </c>
      <c r="Q267" s="10" t="s">
        <v>51</v>
      </c>
      <c r="R267" s="8" t="s">
        <v>51</v>
      </c>
      <c r="S267" s="8" t="s">
        <v>8</v>
      </c>
      <c r="T267" s="8" t="s">
        <v>7</v>
      </c>
      <c r="U267" s="8" t="s">
        <v>7</v>
      </c>
      <c r="V267" s="9">
        <v>45485</v>
      </c>
      <c r="W267" s="8" t="s">
        <v>339</v>
      </c>
      <c r="X267" s="8" t="s">
        <v>517</v>
      </c>
      <c r="Y267" s="8" t="s">
        <v>51</v>
      </c>
      <c r="Z267" s="9">
        <v>45492</v>
      </c>
      <c r="AA267" s="8" t="s">
        <v>337</v>
      </c>
      <c r="AB267" s="8" t="s">
        <v>51</v>
      </c>
      <c r="AC267" s="11" t="s">
        <v>147</v>
      </c>
      <c r="AD267" s="11"/>
      <c r="AE267" s="11" t="s">
        <v>555</v>
      </c>
      <c r="AF267" s="11" t="s">
        <v>503</v>
      </c>
      <c r="AG267" s="11"/>
    </row>
    <row r="268" spans="4:33">
      <c r="D268" s="8">
        <v>255</v>
      </c>
      <c r="E268" s="8" t="s">
        <v>30</v>
      </c>
      <c r="F268" s="11">
        <v>1000302</v>
      </c>
      <c r="G268" s="11">
        <v>1</v>
      </c>
      <c r="H268" s="8" t="s">
        <v>140</v>
      </c>
      <c r="I268" s="8">
        <v>1055</v>
      </c>
      <c r="J268" s="8" t="s">
        <v>346</v>
      </c>
      <c r="K268" s="9">
        <v>45408</v>
      </c>
      <c r="L268" s="8" t="s">
        <v>334</v>
      </c>
      <c r="M268" s="9">
        <v>45408</v>
      </c>
      <c r="N268" s="62" t="s">
        <v>334</v>
      </c>
      <c r="O268" s="8">
        <v>541</v>
      </c>
      <c r="P268" s="10">
        <v>1.849</v>
      </c>
      <c r="Q268" s="10" t="s">
        <v>51</v>
      </c>
      <c r="R268" s="8" t="s">
        <v>51</v>
      </c>
      <c r="S268" s="8" t="s">
        <v>8</v>
      </c>
      <c r="T268" s="8" t="s">
        <v>7</v>
      </c>
      <c r="U268" s="8" t="s">
        <v>7</v>
      </c>
      <c r="V268" s="9">
        <v>45485</v>
      </c>
      <c r="W268" s="8" t="s">
        <v>339</v>
      </c>
      <c r="X268" s="8" t="s">
        <v>517</v>
      </c>
      <c r="Y268" s="8" t="s">
        <v>51</v>
      </c>
      <c r="Z268" s="9">
        <v>45492</v>
      </c>
      <c r="AA268" s="8" t="s">
        <v>337</v>
      </c>
      <c r="AB268" s="8" t="s">
        <v>51</v>
      </c>
      <c r="AC268" s="11" t="s">
        <v>147</v>
      </c>
      <c r="AD268" s="11"/>
      <c r="AE268" s="11" t="s">
        <v>555</v>
      </c>
      <c r="AF268" s="11" t="s">
        <v>503</v>
      </c>
      <c r="AG268" s="11"/>
    </row>
    <row r="269" spans="4:33">
      <c r="D269" s="8">
        <v>256</v>
      </c>
      <c r="E269" s="8" t="s">
        <v>41</v>
      </c>
      <c r="F269" s="11">
        <v>1000378</v>
      </c>
      <c r="G269" s="11">
        <v>1</v>
      </c>
      <c r="H269" s="8" t="s">
        <v>142</v>
      </c>
      <c r="I269" s="8">
        <v>1063</v>
      </c>
      <c r="J269" s="8" t="s">
        <v>346</v>
      </c>
      <c r="K269" s="9">
        <v>45447</v>
      </c>
      <c r="L269" s="8" t="s">
        <v>333</v>
      </c>
      <c r="M269" s="9">
        <v>45447</v>
      </c>
      <c r="N269" s="62" t="s">
        <v>333</v>
      </c>
      <c r="O269" s="8">
        <v>122</v>
      </c>
      <c r="P269" s="10">
        <v>5.5549999999999997</v>
      </c>
      <c r="Q269" s="10" t="s">
        <v>51</v>
      </c>
      <c r="R269" s="8" t="s">
        <v>51</v>
      </c>
      <c r="S269" s="8" t="s">
        <v>8</v>
      </c>
      <c r="T269" s="8" t="s">
        <v>7</v>
      </c>
      <c r="U269" s="8" t="s">
        <v>7</v>
      </c>
      <c r="V269" s="9">
        <v>45485</v>
      </c>
      <c r="W269" s="8" t="s">
        <v>339</v>
      </c>
      <c r="X269" s="8" t="s">
        <v>517</v>
      </c>
      <c r="Y269" s="8" t="s">
        <v>51</v>
      </c>
      <c r="Z269" s="9">
        <v>45492</v>
      </c>
      <c r="AA269" s="8" t="s">
        <v>337</v>
      </c>
      <c r="AB269" s="8" t="s">
        <v>51</v>
      </c>
      <c r="AC269" s="11" t="s">
        <v>147</v>
      </c>
      <c r="AD269" s="11"/>
      <c r="AE269" s="11" t="s">
        <v>516</v>
      </c>
      <c r="AF269" s="11" t="s">
        <v>515</v>
      </c>
      <c r="AG269" s="11"/>
    </row>
    <row r="270" spans="4:33">
      <c r="D270" s="8">
        <v>257</v>
      </c>
      <c r="E270" s="8" t="s">
        <v>41</v>
      </c>
      <c r="F270" s="11">
        <v>1000379</v>
      </c>
      <c r="G270" s="11">
        <v>1</v>
      </c>
      <c r="H270" s="8" t="s">
        <v>140</v>
      </c>
      <c r="I270" s="8">
        <v>1061</v>
      </c>
      <c r="J270" s="8" t="s">
        <v>346</v>
      </c>
      <c r="K270" s="9">
        <v>45448</v>
      </c>
      <c r="L270" s="8" t="s">
        <v>334</v>
      </c>
      <c r="M270" s="9">
        <v>45448</v>
      </c>
      <c r="N270" s="62" t="s">
        <v>334</v>
      </c>
      <c r="O270" s="8">
        <v>122</v>
      </c>
      <c r="P270" s="10">
        <v>5.2080000000000002</v>
      </c>
      <c r="Q270" s="10" t="s">
        <v>51</v>
      </c>
      <c r="R270" s="8" t="s">
        <v>51</v>
      </c>
      <c r="S270" s="8" t="s">
        <v>8</v>
      </c>
      <c r="T270" s="8" t="s">
        <v>7</v>
      </c>
      <c r="U270" s="8" t="s">
        <v>7</v>
      </c>
      <c r="V270" s="9">
        <v>45485</v>
      </c>
      <c r="W270" s="8" t="s">
        <v>339</v>
      </c>
      <c r="X270" s="8" t="s">
        <v>517</v>
      </c>
      <c r="Y270" s="8" t="s">
        <v>51</v>
      </c>
      <c r="Z270" s="9">
        <v>45492</v>
      </c>
      <c r="AA270" s="8" t="s">
        <v>337</v>
      </c>
      <c r="AB270" s="8" t="s">
        <v>51</v>
      </c>
      <c r="AC270" s="11" t="s">
        <v>147</v>
      </c>
      <c r="AD270" s="11"/>
      <c r="AE270" s="11" t="s">
        <v>516</v>
      </c>
      <c r="AF270" s="11" t="s">
        <v>515</v>
      </c>
      <c r="AG270" s="11"/>
    </row>
    <row r="271" spans="4:33">
      <c r="D271" s="8">
        <v>258</v>
      </c>
      <c r="E271" s="8" t="s">
        <v>41</v>
      </c>
      <c r="F271" s="11">
        <v>1000387</v>
      </c>
      <c r="G271" s="11">
        <v>1</v>
      </c>
      <c r="H271" s="8" t="s">
        <v>142</v>
      </c>
      <c r="I271" s="8">
        <v>1063</v>
      </c>
      <c r="J271" s="8" t="s">
        <v>346</v>
      </c>
      <c r="K271" s="9">
        <v>45449</v>
      </c>
      <c r="L271" s="8" t="s">
        <v>334</v>
      </c>
      <c r="M271" s="9">
        <v>45449</v>
      </c>
      <c r="N271" s="62" t="s">
        <v>334</v>
      </c>
      <c r="O271" s="8">
        <v>122</v>
      </c>
      <c r="P271" s="10">
        <v>4.0640000000000001</v>
      </c>
      <c r="Q271" s="10" t="s">
        <v>51</v>
      </c>
      <c r="R271" s="8" t="s">
        <v>51</v>
      </c>
      <c r="S271" s="8" t="s">
        <v>8</v>
      </c>
      <c r="T271" s="8" t="s">
        <v>7</v>
      </c>
      <c r="U271" s="8" t="s">
        <v>7</v>
      </c>
      <c r="V271" s="9">
        <v>45485</v>
      </c>
      <c r="W271" s="8" t="s">
        <v>339</v>
      </c>
      <c r="X271" s="8" t="s">
        <v>517</v>
      </c>
      <c r="Y271" s="8" t="s">
        <v>51</v>
      </c>
      <c r="Z271" s="9">
        <v>45492</v>
      </c>
      <c r="AA271" s="8" t="s">
        <v>337</v>
      </c>
      <c r="AB271" s="8" t="s">
        <v>51</v>
      </c>
      <c r="AC271" s="11" t="s">
        <v>147</v>
      </c>
      <c r="AD271" s="11"/>
      <c r="AE271" s="11" t="s">
        <v>516</v>
      </c>
      <c r="AF271" s="11" t="s">
        <v>515</v>
      </c>
      <c r="AG271" s="11"/>
    </row>
    <row r="272" spans="4:33">
      <c r="D272" s="8">
        <v>259</v>
      </c>
      <c r="E272" s="8" t="s">
        <v>41</v>
      </c>
      <c r="F272" s="11">
        <v>1000502</v>
      </c>
      <c r="G272" s="11">
        <v>1</v>
      </c>
      <c r="H272" s="8" t="s">
        <v>140</v>
      </c>
      <c r="I272" s="8">
        <v>1063</v>
      </c>
      <c r="J272" s="8" t="s">
        <v>346</v>
      </c>
      <c r="K272" s="9">
        <v>45485</v>
      </c>
      <c r="L272" s="8" t="s">
        <v>333</v>
      </c>
      <c r="M272" s="9">
        <v>45485</v>
      </c>
      <c r="N272" s="62" t="s">
        <v>333</v>
      </c>
      <c r="O272" s="8">
        <v>122</v>
      </c>
      <c r="P272" s="10">
        <v>10</v>
      </c>
      <c r="Q272" s="10" t="s">
        <v>51</v>
      </c>
      <c r="R272" s="8" t="s">
        <v>50</v>
      </c>
      <c r="V272" s="9"/>
      <c r="Z272" s="9"/>
      <c r="AC272" s="11" t="s">
        <v>280</v>
      </c>
      <c r="AD272" s="11" t="s">
        <v>322</v>
      </c>
      <c r="AE272" s="11"/>
      <c r="AF272" s="11"/>
      <c r="AG272" s="11"/>
    </row>
    <row r="273" spans="4:33">
      <c r="D273" s="8">
        <v>260</v>
      </c>
      <c r="E273" s="8" t="s">
        <v>41</v>
      </c>
      <c r="F273" s="11">
        <v>1000504</v>
      </c>
      <c r="G273" s="11">
        <v>1</v>
      </c>
      <c r="H273" s="8" t="s">
        <v>142</v>
      </c>
      <c r="I273" s="8">
        <v>1062</v>
      </c>
      <c r="J273" s="8" t="s">
        <v>346</v>
      </c>
      <c r="K273" s="9">
        <v>45485</v>
      </c>
      <c r="L273" s="8" t="s">
        <v>333</v>
      </c>
      <c r="M273" s="9">
        <v>45485</v>
      </c>
      <c r="N273" s="62" t="s">
        <v>333</v>
      </c>
      <c r="O273" s="8">
        <v>117</v>
      </c>
      <c r="P273" s="10">
        <v>10</v>
      </c>
      <c r="Q273" s="10" t="s">
        <v>51</v>
      </c>
      <c r="R273" s="8" t="s">
        <v>50</v>
      </c>
      <c r="V273" s="9"/>
      <c r="Z273" s="9"/>
      <c r="AC273" s="11" t="s">
        <v>280</v>
      </c>
      <c r="AD273" s="11" t="s">
        <v>322</v>
      </c>
      <c r="AE273" s="11"/>
      <c r="AF273" s="11"/>
      <c r="AG273" s="11"/>
    </row>
    <row r="274" spans="4:33">
      <c r="D274" s="8">
        <v>261</v>
      </c>
      <c r="E274" s="8" t="s">
        <v>41</v>
      </c>
      <c r="F274" s="11">
        <v>1000505</v>
      </c>
      <c r="G274" s="11">
        <v>1</v>
      </c>
      <c r="H274" s="8" t="s">
        <v>140</v>
      </c>
      <c r="I274" s="8">
        <v>1063</v>
      </c>
      <c r="J274" s="8" t="s">
        <v>346</v>
      </c>
      <c r="K274" s="9">
        <v>45485</v>
      </c>
      <c r="L274" s="8" t="s">
        <v>334</v>
      </c>
      <c r="M274" s="9">
        <v>45485</v>
      </c>
      <c r="N274" s="62" t="s">
        <v>334</v>
      </c>
      <c r="O274" s="8">
        <v>123</v>
      </c>
      <c r="P274" s="10">
        <v>10</v>
      </c>
      <c r="Q274" s="10" t="s">
        <v>51</v>
      </c>
      <c r="R274" s="8" t="s">
        <v>50</v>
      </c>
      <c r="V274" s="9"/>
      <c r="Z274" s="9"/>
      <c r="AC274" s="11" t="s">
        <v>280</v>
      </c>
      <c r="AD274" s="11" t="s">
        <v>322</v>
      </c>
      <c r="AE274" s="11"/>
      <c r="AF274" s="11"/>
      <c r="AG274" s="11"/>
    </row>
    <row r="275" spans="4:33">
      <c r="D275" s="8">
        <v>262</v>
      </c>
      <c r="E275" s="8" t="s">
        <v>41</v>
      </c>
      <c r="F275" s="11">
        <v>1000507</v>
      </c>
      <c r="G275" s="11">
        <v>1</v>
      </c>
      <c r="H275" s="8" t="s">
        <v>142</v>
      </c>
      <c r="I275" s="8">
        <v>1062</v>
      </c>
      <c r="J275" s="8" t="s">
        <v>346</v>
      </c>
      <c r="K275" s="9">
        <v>45485</v>
      </c>
      <c r="L275" s="8" t="s">
        <v>334</v>
      </c>
      <c r="M275" s="9">
        <v>45485</v>
      </c>
      <c r="N275" s="62" t="s">
        <v>334</v>
      </c>
      <c r="O275" s="8">
        <v>117</v>
      </c>
      <c r="P275" s="10">
        <v>10</v>
      </c>
      <c r="Q275" s="10" t="s">
        <v>51</v>
      </c>
      <c r="R275" s="8" t="s">
        <v>50</v>
      </c>
      <c r="V275" s="9"/>
      <c r="Z275" s="9"/>
      <c r="AC275" s="11" t="s">
        <v>280</v>
      </c>
      <c r="AD275" s="11" t="s">
        <v>322</v>
      </c>
      <c r="AE275" s="11"/>
      <c r="AF275" s="11"/>
      <c r="AG275" s="11"/>
    </row>
    <row r="276" spans="4:33">
      <c r="D276" s="8">
        <v>263</v>
      </c>
      <c r="E276" s="8" t="s">
        <v>41</v>
      </c>
      <c r="F276" s="11">
        <v>1000508</v>
      </c>
      <c r="G276" s="11">
        <v>1</v>
      </c>
      <c r="H276" s="8" t="s">
        <v>140</v>
      </c>
      <c r="I276" s="8">
        <v>1063</v>
      </c>
      <c r="J276" s="8" t="s">
        <v>346</v>
      </c>
      <c r="K276" s="9">
        <v>45489</v>
      </c>
      <c r="L276" s="8" t="s">
        <v>334</v>
      </c>
      <c r="M276" s="9">
        <v>45489</v>
      </c>
      <c r="N276" s="62" t="s">
        <v>334</v>
      </c>
      <c r="O276" s="8">
        <v>122</v>
      </c>
      <c r="P276" s="10">
        <v>10</v>
      </c>
      <c r="Q276" s="10" t="s">
        <v>51</v>
      </c>
      <c r="R276" s="8" t="s">
        <v>50</v>
      </c>
      <c r="V276" s="9"/>
      <c r="Z276" s="9"/>
      <c r="AC276" s="11" t="s">
        <v>280</v>
      </c>
      <c r="AD276" s="11" t="s">
        <v>322</v>
      </c>
      <c r="AE276" s="11"/>
      <c r="AF276" s="11"/>
      <c r="AG276" s="11"/>
    </row>
    <row r="277" spans="4:33">
      <c r="D277" s="8">
        <v>264</v>
      </c>
      <c r="E277" s="8" t="s">
        <v>41</v>
      </c>
      <c r="F277" s="11">
        <v>1000510</v>
      </c>
      <c r="G277" s="11">
        <v>1</v>
      </c>
      <c r="H277" s="8" t="s">
        <v>142</v>
      </c>
      <c r="I277" s="8">
        <v>1062</v>
      </c>
      <c r="J277" s="8" t="s">
        <v>346</v>
      </c>
      <c r="K277" s="9">
        <v>45489</v>
      </c>
      <c r="L277" s="8" t="s">
        <v>334</v>
      </c>
      <c r="M277" s="9">
        <v>45489</v>
      </c>
      <c r="N277" s="62" t="s">
        <v>334</v>
      </c>
      <c r="O277" s="8">
        <v>119</v>
      </c>
      <c r="P277" s="10">
        <v>10</v>
      </c>
      <c r="Q277" s="10" t="s">
        <v>51</v>
      </c>
      <c r="R277" s="8" t="s">
        <v>50</v>
      </c>
      <c r="V277" s="9"/>
      <c r="Z277" s="9"/>
      <c r="AC277" s="11" t="s">
        <v>280</v>
      </c>
      <c r="AD277" s="11" t="s">
        <v>322</v>
      </c>
      <c r="AE277" s="11"/>
      <c r="AF277" s="11"/>
      <c r="AG277" s="11"/>
    </row>
    <row r="278" spans="4:33">
      <c r="D278" s="8">
        <v>265</v>
      </c>
      <c r="E278" s="8" t="s">
        <v>41</v>
      </c>
      <c r="F278" s="11">
        <v>1000511</v>
      </c>
      <c r="G278" s="11">
        <v>1</v>
      </c>
      <c r="H278" s="8" t="s">
        <v>140</v>
      </c>
      <c r="I278" s="8">
        <v>1063</v>
      </c>
      <c r="J278" s="8" t="s">
        <v>346</v>
      </c>
      <c r="K278" s="9">
        <v>45490</v>
      </c>
      <c r="L278" s="8" t="s">
        <v>334</v>
      </c>
      <c r="M278" s="9">
        <v>45490</v>
      </c>
      <c r="N278" s="62" t="s">
        <v>334</v>
      </c>
      <c r="O278" s="8">
        <v>122</v>
      </c>
      <c r="P278" s="10">
        <v>10</v>
      </c>
      <c r="Q278" s="10" t="s">
        <v>51</v>
      </c>
      <c r="R278" s="8" t="s">
        <v>50</v>
      </c>
      <c r="V278" s="9"/>
      <c r="Z278" s="9"/>
      <c r="AC278" s="11" t="s">
        <v>280</v>
      </c>
      <c r="AD278" s="11" t="s">
        <v>322</v>
      </c>
      <c r="AE278" s="11"/>
      <c r="AF278" s="11"/>
      <c r="AG278" s="11"/>
    </row>
    <row r="279" spans="4:33">
      <c r="D279" s="8">
        <v>266</v>
      </c>
      <c r="E279" s="8" t="s">
        <v>41</v>
      </c>
      <c r="F279" s="11">
        <v>1000513</v>
      </c>
      <c r="G279" s="11">
        <v>1</v>
      </c>
      <c r="H279" s="8" t="s">
        <v>142</v>
      </c>
      <c r="I279" s="8">
        <v>1062</v>
      </c>
      <c r="J279" s="8" t="s">
        <v>346</v>
      </c>
      <c r="K279" s="9">
        <v>45490</v>
      </c>
      <c r="L279" s="8" t="s">
        <v>334</v>
      </c>
      <c r="M279" s="9">
        <v>45490</v>
      </c>
      <c r="N279" s="62" t="s">
        <v>334</v>
      </c>
      <c r="O279" s="8">
        <v>119</v>
      </c>
      <c r="P279" s="10">
        <v>10</v>
      </c>
      <c r="Q279" s="10" t="s">
        <v>51</v>
      </c>
      <c r="R279" s="8" t="s">
        <v>50</v>
      </c>
      <c r="V279" s="9"/>
      <c r="Z279" s="9"/>
      <c r="AC279" s="11" t="s">
        <v>280</v>
      </c>
      <c r="AD279" s="11" t="s">
        <v>322</v>
      </c>
      <c r="AE279" s="11"/>
      <c r="AF279" s="11"/>
      <c r="AG279" s="11"/>
    </row>
    <row r="280" spans="4:33">
      <c r="D280" s="8">
        <v>267</v>
      </c>
      <c r="E280" s="8" t="s">
        <v>41</v>
      </c>
      <c r="F280" s="11">
        <v>1000514</v>
      </c>
      <c r="G280" s="11">
        <v>1</v>
      </c>
      <c r="H280" s="8" t="s">
        <v>140</v>
      </c>
      <c r="I280" s="8">
        <v>1057</v>
      </c>
      <c r="J280" s="8" t="s">
        <v>346</v>
      </c>
      <c r="K280" s="9">
        <v>45490</v>
      </c>
      <c r="L280" s="8" t="s">
        <v>296</v>
      </c>
      <c r="M280" s="9">
        <v>45490</v>
      </c>
      <c r="N280" s="62" t="s">
        <v>296</v>
      </c>
      <c r="O280" s="8">
        <v>122</v>
      </c>
      <c r="P280" s="10">
        <v>6</v>
      </c>
      <c r="Q280" s="10" t="s">
        <v>51</v>
      </c>
      <c r="R280" s="8" t="s">
        <v>50</v>
      </c>
      <c r="V280" s="9"/>
      <c r="Z280" s="9"/>
      <c r="AC280" s="11" t="s">
        <v>280</v>
      </c>
      <c r="AD280" s="11" t="s">
        <v>322</v>
      </c>
      <c r="AE280" s="11"/>
      <c r="AF280" s="11"/>
      <c r="AG280" s="11"/>
    </row>
    <row r="281" spans="4:33">
      <c r="D281" s="8">
        <v>268</v>
      </c>
      <c r="E281" s="8" t="s">
        <v>41</v>
      </c>
      <c r="F281" s="11">
        <v>1000517</v>
      </c>
      <c r="G281" s="11">
        <v>1</v>
      </c>
      <c r="H281" s="8" t="s">
        <v>140</v>
      </c>
      <c r="I281" s="8">
        <v>1057</v>
      </c>
      <c r="J281" s="8" t="s">
        <v>346</v>
      </c>
      <c r="K281" s="9">
        <v>45491</v>
      </c>
      <c r="L281" s="8" t="s">
        <v>334</v>
      </c>
      <c r="M281" s="9">
        <v>45491</v>
      </c>
      <c r="N281" s="62" t="s">
        <v>334</v>
      </c>
      <c r="O281" s="8">
        <v>122</v>
      </c>
      <c r="P281" s="10">
        <v>10</v>
      </c>
      <c r="Q281" s="10" t="s">
        <v>51</v>
      </c>
      <c r="R281" s="8" t="s">
        <v>50</v>
      </c>
      <c r="V281" s="9"/>
      <c r="Z281" s="9"/>
      <c r="AC281" s="11" t="s">
        <v>280</v>
      </c>
      <c r="AD281" s="11" t="s">
        <v>322</v>
      </c>
      <c r="AE281" s="11"/>
      <c r="AF281" s="11"/>
      <c r="AG281" s="11"/>
    </row>
    <row r="282" spans="4:33">
      <c r="D282" s="8">
        <v>269</v>
      </c>
      <c r="E282" s="8" t="s">
        <v>41</v>
      </c>
      <c r="F282" s="11">
        <v>1000520</v>
      </c>
      <c r="G282" s="11">
        <v>1</v>
      </c>
      <c r="H282" s="8" t="s">
        <v>140</v>
      </c>
      <c r="I282" s="8">
        <v>1061</v>
      </c>
      <c r="J282" s="8" t="s">
        <v>346</v>
      </c>
      <c r="K282" s="9">
        <v>45492</v>
      </c>
      <c r="L282" s="8" t="s">
        <v>334</v>
      </c>
      <c r="M282" s="9">
        <v>45492</v>
      </c>
      <c r="N282" s="62" t="s">
        <v>334</v>
      </c>
      <c r="O282" s="8">
        <v>121</v>
      </c>
      <c r="P282" s="10">
        <v>10</v>
      </c>
      <c r="Q282" s="10" t="s">
        <v>50</v>
      </c>
      <c r="R282" s="8" t="s">
        <v>50</v>
      </c>
      <c r="V282" s="9"/>
      <c r="Z282" s="9"/>
      <c r="AC282" s="11" t="s">
        <v>280</v>
      </c>
      <c r="AD282" s="11" t="s">
        <v>322</v>
      </c>
      <c r="AE282" s="11"/>
      <c r="AF282" s="11"/>
      <c r="AG282" s="11" t="s">
        <v>546</v>
      </c>
    </row>
    <row r="283" spans="4:33">
      <c r="D283" s="8">
        <v>270</v>
      </c>
      <c r="E283" s="8" t="s">
        <v>41</v>
      </c>
      <c r="F283" s="11">
        <v>1000522</v>
      </c>
      <c r="G283" s="11">
        <v>1</v>
      </c>
      <c r="H283" s="8" t="s">
        <v>142</v>
      </c>
      <c r="I283" s="8">
        <v>1056</v>
      </c>
      <c r="J283" s="8" t="s">
        <v>346</v>
      </c>
      <c r="K283" s="9">
        <v>45492</v>
      </c>
      <c r="L283" s="8" t="s">
        <v>334</v>
      </c>
      <c r="M283" s="9">
        <v>45492</v>
      </c>
      <c r="N283" s="62" t="s">
        <v>334</v>
      </c>
      <c r="O283" s="8">
        <v>121</v>
      </c>
      <c r="P283" s="10">
        <v>10</v>
      </c>
      <c r="Q283" s="10" t="s">
        <v>51</v>
      </c>
      <c r="R283" s="8" t="s">
        <v>50</v>
      </c>
      <c r="V283" s="9"/>
      <c r="Z283" s="9"/>
      <c r="AC283" s="11" t="s">
        <v>280</v>
      </c>
      <c r="AD283" s="11" t="s">
        <v>322</v>
      </c>
      <c r="AE283" s="11"/>
      <c r="AF283" s="11"/>
      <c r="AG283" s="11"/>
    </row>
    <row r="284" spans="4:33">
      <c r="D284" s="8">
        <v>271</v>
      </c>
      <c r="E284" s="8" t="s">
        <v>41</v>
      </c>
      <c r="F284" s="11">
        <v>1000526</v>
      </c>
      <c r="G284" s="11">
        <v>1</v>
      </c>
      <c r="H284" s="8" t="s">
        <v>140</v>
      </c>
      <c r="I284" s="8">
        <v>1061</v>
      </c>
      <c r="J284" s="8" t="s">
        <v>346</v>
      </c>
      <c r="K284" s="9">
        <v>45496</v>
      </c>
      <c r="L284" s="8" t="s">
        <v>334</v>
      </c>
      <c r="M284" s="9">
        <v>45496</v>
      </c>
      <c r="N284" s="62" t="s">
        <v>334</v>
      </c>
      <c r="O284" s="8">
        <v>121</v>
      </c>
      <c r="P284" s="10">
        <v>10</v>
      </c>
      <c r="Q284" s="10" t="s">
        <v>51</v>
      </c>
      <c r="R284" s="8" t="s">
        <v>50</v>
      </c>
      <c r="V284" s="9"/>
      <c r="Z284" s="9"/>
      <c r="AC284" s="11" t="s">
        <v>280</v>
      </c>
      <c r="AD284" s="11" t="s">
        <v>322</v>
      </c>
      <c r="AE284" s="11"/>
      <c r="AF284" s="11"/>
      <c r="AG284" s="11"/>
    </row>
    <row r="285" spans="4:33">
      <c r="D285" s="8">
        <v>272</v>
      </c>
      <c r="E285" s="8" t="s">
        <v>41</v>
      </c>
      <c r="F285" s="11">
        <v>1000527</v>
      </c>
      <c r="G285" s="11">
        <v>1</v>
      </c>
      <c r="H285" s="8" t="s">
        <v>141</v>
      </c>
      <c r="I285" s="8">
        <v>1064</v>
      </c>
      <c r="J285" s="8" t="s">
        <v>346</v>
      </c>
      <c r="K285" s="9">
        <v>45496</v>
      </c>
      <c r="L285" s="8" t="s">
        <v>334</v>
      </c>
      <c r="M285" s="9">
        <v>45496</v>
      </c>
      <c r="N285" s="62" t="s">
        <v>334</v>
      </c>
      <c r="O285" s="8">
        <v>121</v>
      </c>
      <c r="P285" s="10">
        <v>10</v>
      </c>
      <c r="Q285" s="10" t="s">
        <v>51</v>
      </c>
      <c r="R285" s="8" t="s">
        <v>50</v>
      </c>
      <c r="V285" s="9"/>
      <c r="Z285" s="9"/>
      <c r="AC285" s="11" t="s">
        <v>280</v>
      </c>
      <c r="AD285" s="11" t="s">
        <v>322</v>
      </c>
      <c r="AE285" s="11"/>
      <c r="AF285" s="11"/>
      <c r="AG285" s="11"/>
    </row>
    <row r="286" spans="4:33">
      <c r="D286" s="8">
        <v>273</v>
      </c>
      <c r="E286" s="8" t="s">
        <v>41</v>
      </c>
      <c r="F286" s="11">
        <v>1000528</v>
      </c>
      <c r="G286" s="11">
        <v>1</v>
      </c>
      <c r="H286" s="8" t="s">
        <v>142</v>
      </c>
      <c r="I286" s="8">
        <v>1056</v>
      </c>
      <c r="J286" s="8" t="s">
        <v>346</v>
      </c>
      <c r="K286" s="9">
        <v>45496</v>
      </c>
      <c r="L286" s="8" t="s">
        <v>334</v>
      </c>
      <c r="M286" s="9">
        <v>45496</v>
      </c>
      <c r="N286" s="62" t="s">
        <v>334</v>
      </c>
      <c r="O286" s="8">
        <v>120</v>
      </c>
      <c r="P286" s="10">
        <v>10</v>
      </c>
      <c r="Q286" s="10" t="s">
        <v>51</v>
      </c>
      <c r="R286" s="8" t="s">
        <v>50</v>
      </c>
      <c r="V286" s="9"/>
      <c r="Z286" s="9"/>
      <c r="AC286" s="11" t="s">
        <v>280</v>
      </c>
      <c r="AD286" s="11" t="s">
        <v>322</v>
      </c>
      <c r="AE286" s="11"/>
      <c r="AF286" s="11"/>
      <c r="AG286" s="11"/>
    </row>
    <row r="287" spans="4:33">
      <c r="D287" s="8">
        <v>274</v>
      </c>
      <c r="E287" s="8" t="s">
        <v>41</v>
      </c>
      <c r="F287" s="11">
        <v>1000529</v>
      </c>
      <c r="G287" s="11">
        <v>1</v>
      </c>
      <c r="H287" s="8" t="s">
        <v>140</v>
      </c>
      <c r="I287" s="8">
        <v>1056</v>
      </c>
      <c r="J287" s="8" t="s">
        <v>346</v>
      </c>
      <c r="K287" s="9">
        <v>45497</v>
      </c>
      <c r="L287" s="8" t="s">
        <v>334</v>
      </c>
      <c r="M287" s="9">
        <v>45497</v>
      </c>
      <c r="N287" s="62" t="s">
        <v>334</v>
      </c>
      <c r="O287" s="8">
        <v>120</v>
      </c>
      <c r="P287" s="10">
        <v>10</v>
      </c>
      <c r="Q287" s="10" t="s">
        <v>51</v>
      </c>
      <c r="R287" s="8" t="s">
        <v>50</v>
      </c>
      <c r="V287" s="9"/>
      <c r="Z287" s="9"/>
      <c r="AC287" s="11" t="s">
        <v>280</v>
      </c>
      <c r="AD287" s="11" t="s">
        <v>322</v>
      </c>
      <c r="AE287" s="11"/>
      <c r="AF287" s="11"/>
      <c r="AG287" s="11"/>
    </row>
    <row r="288" spans="4:33">
      <c r="D288" s="8">
        <v>275</v>
      </c>
      <c r="E288" s="8" t="s">
        <v>41</v>
      </c>
      <c r="F288" s="11">
        <v>1000532</v>
      </c>
      <c r="G288" s="11">
        <v>1</v>
      </c>
      <c r="H288" s="8" t="s">
        <v>140</v>
      </c>
      <c r="I288" s="8">
        <v>1056</v>
      </c>
      <c r="J288" s="8" t="s">
        <v>346</v>
      </c>
      <c r="K288" s="9">
        <v>45498</v>
      </c>
      <c r="L288" s="8" t="s">
        <v>334</v>
      </c>
      <c r="M288" s="9">
        <v>45498</v>
      </c>
      <c r="N288" s="62" t="s">
        <v>334</v>
      </c>
      <c r="O288" s="8">
        <v>120</v>
      </c>
      <c r="P288" s="10">
        <v>10</v>
      </c>
      <c r="Q288" s="10" t="s">
        <v>51</v>
      </c>
      <c r="R288" s="8" t="s">
        <v>50</v>
      </c>
      <c r="V288" s="9"/>
      <c r="Z288" s="9"/>
      <c r="AC288" s="11" t="s">
        <v>280</v>
      </c>
      <c r="AD288" s="11" t="s">
        <v>322</v>
      </c>
      <c r="AE288" s="11"/>
      <c r="AF288" s="11"/>
      <c r="AG288" s="11"/>
    </row>
    <row r="289" spans="4:33">
      <c r="D289" s="8">
        <v>276</v>
      </c>
      <c r="E289" s="8" t="s">
        <v>41</v>
      </c>
      <c r="F289" s="11">
        <v>1000535</v>
      </c>
      <c r="G289" s="11">
        <v>1</v>
      </c>
      <c r="H289" s="8" t="s">
        <v>141</v>
      </c>
      <c r="I289" s="8">
        <v>1056</v>
      </c>
      <c r="J289" s="8" t="s">
        <v>346</v>
      </c>
      <c r="K289" s="9">
        <v>45499</v>
      </c>
      <c r="L289" s="8" t="s">
        <v>334</v>
      </c>
      <c r="M289" s="9">
        <v>45499</v>
      </c>
      <c r="N289" s="62" t="s">
        <v>334</v>
      </c>
      <c r="O289" s="8">
        <v>119</v>
      </c>
      <c r="P289" s="10">
        <v>10</v>
      </c>
      <c r="Q289" s="10" t="s">
        <v>51</v>
      </c>
      <c r="R289" s="8" t="s">
        <v>50</v>
      </c>
      <c r="V289" s="9"/>
      <c r="Z289" s="9"/>
      <c r="AC289" s="11" t="s">
        <v>280</v>
      </c>
      <c r="AD289" s="11" t="s">
        <v>322</v>
      </c>
      <c r="AE289" s="11"/>
      <c r="AF289" s="11"/>
      <c r="AG289" s="11"/>
    </row>
    <row r="290" spans="4:33">
      <c r="D290" s="8">
        <v>277</v>
      </c>
      <c r="E290" s="8" t="s">
        <v>41</v>
      </c>
      <c r="F290" s="11">
        <v>1000537</v>
      </c>
      <c r="G290" s="11">
        <v>1</v>
      </c>
      <c r="H290" s="8" t="s">
        <v>140</v>
      </c>
      <c r="I290" s="8">
        <v>1061</v>
      </c>
      <c r="J290" s="8" t="s">
        <v>346</v>
      </c>
      <c r="K290" s="9">
        <v>45503</v>
      </c>
      <c r="L290" s="8" t="s">
        <v>334</v>
      </c>
      <c r="M290" s="9">
        <v>45503</v>
      </c>
      <c r="N290" s="62" t="s">
        <v>334</v>
      </c>
      <c r="O290" s="8">
        <v>121</v>
      </c>
      <c r="P290" s="10">
        <v>10</v>
      </c>
      <c r="Q290" s="10" t="s">
        <v>51</v>
      </c>
      <c r="R290" s="8" t="s">
        <v>50</v>
      </c>
      <c r="V290" s="9"/>
      <c r="Z290" s="9"/>
      <c r="AC290" s="11" t="s">
        <v>280</v>
      </c>
      <c r="AD290" s="11" t="s">
        <v>322</v>
      </c>
      <c r="AE290" s="11"/>
      <c r="AF290" s="11"/>
      <c r="AG290" s="11"/>
    </row>
    <row r="291" spans="4:33">
      <c r="D291" s="8">
        <v>278</v>
      </c>
      <c r="E291" s="8" t="s">
        <v>41</v>
      </c>
      <c r="F291" s="11">
        <v>1000538</v>
      </c>
      <c r="G291" s="11">
        <v>1</v>
      </c>
      <c r="H291" s="8" t="s">
        <v>140</v>
      </c>
      <c r="I291" s="8">
        <v>1061</v>
      </c>
      <c r="J291" s="8" t="s">
        <v>346</v>
      </c>
      <c r="K291" s="9">
        <v>45503</v>
      </c>
      <c r="L291" s="8" t="s">
        <v>334</v>
      </c>
      <c r="M291" s="9">
        <v>45503</v>
      </c>
      <c r="N291" s="62" t="s">
        <v>334</v>
      </c>
      <c r="O291" s="8">
        <v>121</v>
      </c>
      <c r="P291" s="10">
        <v>10</v>
      </c>
      <c r="Q291" s="10" t="s">
        <v>51</v>
      </c>
      <c r="R291" s="8" t="s">
        <v>50</v>
      </c>
      <c r="V291" s="9"/>
      <c r="Z291" s="9"/>
      <c r="AC291" s="11" t="s">
        <v>280</v>
      </c>
      <c r="AD291" s="11" t="s">
        <v>322</v>
      </c>
      <c r="AE291" s="11"/>
      <c r="AF291" s="11"/>
      <c r="AG291" s="11"/>
    </row>
    <row r="292" spans="4:33">
      <c r="D292" s="8">
        <v>279</v>
      </c>
      <c r="E292" s="8" t="s">
        <v>41</v>
      </c>
      <c r="F292" s="11">
        <v>1000539</v>
      </c>
      <c r="G292" s="11">
        <v>1</v>
      </c>
      <c r="H292" s="8" t="s">
        <v>140</v>
      </c>
      <c r="I292" s="8">
        <v>1061</v>
      </c>
      <c r="J292" s="8" t="s">
        <v>346</v>
      </c>
      <c r="K292" s="9">
        <v>45503</v>
      </c>
      <c r="L292" s="8" t="s">
        <v>334</v>
      </c>
      <c r="M292" s="9">
        <v>45503</v>
      </c>
      <c r="N292" s="62" t="s">
        <v>334</v>
      </c>
      <c r="O292" s="8">
        <v>121</v>
      </c>
      <c r="P292" s="10">
        <v>10</v>
      </c>
      <c r="Q292" s="10" t="s">
        <v>51</v>
      </c>
      <c r="R292" s="8" t="s">
        <v>50</v>
      </c>
      <c r="V292" s="9"/>
      <c r="Z292" s="9"/>
      <c r="AC292" s="11" t="s">
        <v>280</v>
      </c>
      <c r="AD292" s="11" t="s">
        <v>322</v>
      </c>
      <c r="AE292" s="11"/>
      <c r="AF292" s="11"/>
      <c r="AG292" s="11"/>
    </row>
    <row r="293" spans="4:33">
      <c r="D293" s="8">
        <v>280</v>
      </c>
      <c r="E293" s="8" t="s">
        <v>41</v>
      </c>
      <c r="F293" s="11">
        <v>1000541</v>
      </c>
      <c r="G293" s="11">
        <v>1</v>
      </c>
      <c r="H293" s="8" t="s">
        <v>141</v>
      </c>
      <c r="I293" s="8">
        <v>1056</v>
      </c>
      <c r="J293" s="8" t="s">
        <v>346</v>
      </c>
      <c r="K293" s="9">
        <v>45504</v>
      </c>
      <c r="L293" s="8" t="s">
        <v>334</v>
      </c>
      <c r="M293" s="9">
        <v>45504</v>
      </c>
      <c r="N293" s="62" t="s">
        <v>334</v>
      </c>
      <c r="O293" s="8">
        <v>120</v>
      </c>
      <c r="P293" s="10">
        <v>10</v>
      </c>
      <c r="Q293" s="10" t="s">
        <v>51</v>
      </c>
      <c r="R293" s="8" t="s">
        <v>50</v>
      </c>
      <c r="V293" s="9"/>
      <c r="Z293" s="9"/>
      <c r="AC293" s="11" t="s">
        <v>280</v>
      </c>
      <c r="AD293" s="11" t="s">
        <v>322</v>
      </c>
      <c r="AE293" s="11"/>
      <c r="AF293" s="11"/>
      <c r="AG293" s="11"/>
    </row>
    <row r="294" spans="4:33">
      <c r="D294" s="8">
        <v>281</v>
      </c>
      <c r="E294" s="8" t="s">
        <v>41</v>
      </c>
      <c r="F294" s="11">
        <v>1000542</v>
      </c>
      <c r="G294" s="11">
        <v>1</v>
      </c>
      <c r="H294" s="8" t="s">
        <v>141</v>
      </c>
      <c r="I294" s="8">
        <v>1056</v>
      </c>
      <c r="J294" s="8" t="s">
        <v>346</v>
      </c>
      <c r="K294" s="9">
        <v>45504</v>
      </c>
      <c r="L294" s="8" t="s">
        <v>334</v>
      </c>
      <c r="M294" s="9">
        <v>45504</v>
      </c>
      <c r="N294" s="62" t="s">
        <v>334</v>
      </c>
      <c r="O294" s="8">
        <v>119</v>
      </c>
      <c r="P294" s="10">
        <v>10</v>
      </c>
      <c r="Q294" s="10" t="s">
        <v>51</v>
      </c>
      <c r="R294" s="8" t="s">
        <v>50</v>
      </c>
      <c r="V294" s="9"/>
      <c r="Z294" s="9"/>
      <c r="AC294" s="11" t="s">
        <v>280</v>
      </c>
      <c r="AD294" s="11" t="s">
        <v>322</v>
      </c>
      <c r="AE294" s="11"/>
      <c r="AF294" s="11"/>
      <c r="AG294" s="11"/>
    </row>
    <row r="295" spans="4:33">
      <c r="D295" s="8">
        <v>282</v>
      </c>
      <c r="E295" s="8" t="s">
        <v>41</v>
      </c>
      <c r="F295" s="11">
        <v>1000543</v>
      </c>
      <c r="G295" s="11">
        <v>1</v>
      </c>
      <c r="H295" s="8" t="s">
        <v>142</v>
      </c>
      <c r="I295" s="8">
        <v>1064</v>
      </c>
      <c r="J295" s="8" t="s">
        <v>346</v>
      </c>
      <c r="K295" s="9">
        <v>45504</v>
      </c>
      <c r="L295" s="8" t="s">
        <v>334</v>
      </c>
      <c r="M295" s="9">
        <v>45504</v>
      </c>
      <c r="N295" s="62" t="s">
        <v>334</v>
      </c>
      <c r="O295" s="8">
        <v>120</v>
      </c>
      <c r="P295" s="10">
        <v>10</v>
      </c>
      <c r="Q295" s="10" t="s">
        <v>51</v>
      </c>
      <c r="R295" s="8" t="s">
        <v>50</v>
      </c>
      <c r="V295" s="9"/>
      <c r="Z295" s="9"/>
      <c r="AC295" s="11" t="s">
        <v>280</v>
      </c>
      <c r="AD295" s="11" t="s">
        <v>322</v>
      </c>
      <c r="AE295" s="11"/>
      <c r="AF295" s="11"/>
      <c r="AG295" s="11"/>
    </row>
    <row r="296" spans="4:33">
      <c r="D296" s="8">
        <v>283</v>
      </c>
      <c r="E296" s="8" t="s">
        <v>41</v>
      </c>
      <c r="F296" s="11">
        <v>1000546</v>
      </c>
      <c r="G296" s="11">
        <v>1</v>
      </c>
      <c r="H296" s="8" t="s">
        <v>141</v>
      </c>
      <c r="I296" s="8">
        <v>1055</v>
      </c>
      <c r="J296" s="8" t="s">
        <v>346</v>
      </c>
      <c r="K296" s="9">
        <v>45505</v>
      </c>
      <c r="L296" s="8" t="s">
        <v>334</v>
      </c>
      <c r="M296" s="9">
        <v>45505</v>
      </c>
      <c r="N296" s="62" t="s">
        <v>334</v>
      </c>
      <c r="O296" s="8">
        <v>121</v>
      </c>
      <c r="P296" s="10">
        <v>10</v>
      </c>
      <c r="Q296" s="10" t="s">
        <v>50</v>
      </c>
      <c r="R296" s="8" t="s">
        <v>50</v>
      </c>
      <c r="V296" s="9"/>
      <c r="Z296" s="9"/>
      <c r="AC296" s="11" t="s">
        <v>280</v>
      </c>
      <c r="AD296" s="11" t="s">
        <v>322</v>
      </c>
      <c r="AE296" s="11"/>
      <c r="AF296" s="11"/>
      <c r="AG296" s="11" t="s">
        <v>560</v>
      </c>
    </row>
    <row r="297" spans="4:33">
      <c r="D297" s="8">
        <v>284</v>
      </c>
      <c r="E297" s="8" t="s">
        <v>41</v>
      </c>
      <c r="F297" s="11">
        <v>1000547</v>
      </c>
      <c r="G297" s="11">
        <v>1</v>
      </c>
      <c r="H297" s="8" t="s">
        <v>141</v>
      </c>
      <c r="I297" s="8">
        <v>1055</v>
      </c>
      <c r="J297" s="8" t="s">
        <v>346</v>
      </c>
      <c r="K297" s="9">
        <v>45505</v>
      </c>
      <c r="L297" s="8" t="s">
        <v>334</v>
      </c>
      <c r="M297" s="9">
        <v>45505</v>
      </c>
      <c r="N297" s="62" t="s">
        <v>334</v>
      </c>
      <c r="O297" s="8">
        <v>121</v>
      </c>
      <c r="P297" s="10">
        <v>10</v>
      </c>
      <c r="Q297" s="10" t="s">
        <v>51</v>
      </c>
      <c r="R297" s="8" t="s">
        <v>50</v>
      </c>
      <c r="V297" s="9"/>
      <c r="Z297" s="9"/>
      <c r="AC297" s="11" t="s">
        <v>280</v>
      </c>
      <c r="AD297" s="11" t="s">
        <v>322</v>
      </c>
      <c r="AE297" s="11"/>
      <c r="AF297" s="11"/>
      <c r="AG297" s="11"/>
    </row>
    <row r="298" spans="4:33">
      <c r="D298" s="8">
        <v>285</v>
      </c>
      <c r="E298" s="8" t="s">
        <v>41</v>
      </c>
      <c r="F298" s="11">
        <v>1000571</v>
      </c>
      <c r="G298" s="11">
        <v>1</v>
      </c>
      <c r="H298" s="8" t="s">
        <v>140</v>
      </c>
      <c r="I298" s="8">
        <v>1066</v>
      </c>
      <c r="J298" s="8">
        <v>55925</v>
      </c>
      <c r="K298" s="9">
        <v>45510</v>
      </c>
      <c r="L298" s="8" t="s">
        <v>334</v>
      </c>
      <c r="M298" s="9">
        <v>45510</v>
      </c>
      <c r="N298" s="62" t="s">
        <v>334</v>
      </c>
      <c r="O298" s="8">
        <v>123</v>
      </c>
      <c r="P298" s="10">
        <v>10</v>
      </c>
      <c r="Q298" s="10" t="s">
        <v>51</v>
      </c>
      <c r="R298" s="8" t="s">
        <v>50</v>
      </c>
      <c r="V298" s="9"/>
      <c r="Z298" s="9"/>
      <c r="AC298" s="11" t="s">
        <v>280</v>
      </c>
      <c r="AD298" s="11" t="s">
        <v>322</v>
      </c>
      <c r="AE298" s="11"/>
      <c r="AF298" s="11"/>
      <c r="AG298" s="11" t="s">
        <v>566</v>
      </c>
    </row>
    <row r="299" spans="4:33">
      <c r="D299" s="8">
        <v>286</v>
      </c>
      <c r="E299" s="8" t="s">
        <v>41</v>
      </c>
      <c r="F299" s="11">
        <v>1000575</v>
      </c>
      <c r="G299" s="11">
        <v>1</v>
      </c>
      <c r="H299" s="8" t="s">
        <v>141</v>
      </c>
      <c r="I299" s="8">
        <v>1064</v>
      </c>
      <c r="J299" s="8" t="s">
        <v>346</v>
      </c>
      <c r="K299" s="9">
        <v>45510</v>
      </c>
      <c r="L299" s="8" t="s">
        <v>334</v>
      </c>
      <c r="M299" s="9">
        <v>45510</v>
      </c>
      <c r="N299" s="62" t="s">
        <v>334</v>
      </c>
      <c r="O299" s="8">
        <v>122</v>
      </c>
      <c r="P299" s="10">
        <v>0.54500000000000004</v>
      </c>
      <c r="Q299" s="10" t="s">
        <v>50</v>
      </c>
      <c r="R299" s="8" t="s">
        <v>50</v>
      </c>
      <c r="V299" s="9"/>
      <c r="Z299" s="9"/>
      <c r="AC299" s="11" t="s">
        <v>280</v>
      </c>
      <c r="AD299" s="11" t="s">
        <v>322</v>
      </c>
      <c r="AE299" s="11"/>
      <c r="AF299" s="11"/>
      <c r="AG299" s="11" t="s">
        <v>575</v>
      </c>
    </row>
    <row r="300" spans="4:33">
      <c r="D300" s="8">
        <v>287</v>
      </c>
      <c r="E300" s="8" t="s">
        <v>41</v>
      </c>
      <c r="F300" s="11">
        <v>1000580</v>
      </c>
      <c r="G300" s="11">
        <v>1</v>
      </c>
      <c r="H300" s="8" t="s">
        <v>140</v>
      </c>
      <c r="I300" s="8">
        <v>1066</v>
      </c>
      <c r="J300" s="8">
        <v>55925</v>
      </c>
      <c r="K300" s="9">
        <v>45511</v>
      </c>
      <c r="L300" s="8" t="s">
        <v>334</v>
      </c>
      <c r="M300" s="9">
        <v>45511</v>
      </c>
      <c r="N300" s="62" t="s">
        <v>334</v>
      </c>
      <c r="O300" s="8">
        <v>123</v>
      </c>
      <c r="P300" s="10">
        <v>10</v>
      </c>
      <c r="Q300" s="10" t="s">
        <v>51</v>
      </c>
      <c r="R300" s="8" t="s">
        <v>50</v>
      </c>
      <c r="V300" s="9"/>
      <c r="Z300" s="9"/>
      <c r="AC300" s="11" t="s">
        <v>280</v>
      </c>
      <c r="AD300" s="11" t="s">
        <v>322</v>
      </c>
      <c r="AE300" s="11"/>
      <c r="AF300" s="11"/>
      <c r="AG300" s="11" t="s">
        <v>566</v>
      </c>
    </row>
    <row r="301" spans="4:33">
      <c r="D301" s="8">
        <v>288</v>
      </c>
      <c r="E301" s="8" t="s">
        <v>41</v>
      </c>
      <c r="F301" s="11">
        <v>1000601</v>
      </c>
      <c r="G301" s="11">
        <v>1</v>
      </c>
      <c r="H301" s="8" t="s">
        <v>141</v>
      </c>
      <c r="I301" s="8">
        <v>1067</v>
      </c>
      <c r="J301" s="8">
        <v>55925</v>
      </c>
      <c r="K301" s="9">
        <v>45513</v>
      </c>
      <c r="L301" s="8" t="s">
        <v>334</v>
      </c>
      <c r="M301" s="9">
        <v>45513</v>
      </c>
      <c r="N301" s="62" t="s">
        <v>334</v>
      </c>
      <c r="O301" s="8">
        <v>120</v>
      </c>
      <c r="P301" s="10">
        <v>10</v>
      </c>
      <c r="Q301" s="10" t="s">
        <v>51</v>
      </c>
      <c r="R301" s="8" t="s">
        <v>50</v>
      </c>
      <c r="V301" s="9"/>
      <c r="Z301" s="9"/>
      <c r="AC301" s="11" t="s">
        <v>280</v>
      </c>
      <c r="AD301" s="11" t="s">
        <v>322</v>
      </c>
      <c r="AE301" s="11"/>
      <c r="AF301" s="11"/>
      <c r="AG301" s="11" t="s">
        <v>566</v>
      </c>
    </row>
    <row r="302" spans="4:33">
      <c r="D302" s="8">
        <v>289</v>
      </c>
      <c r="E302" s="8" t="s">
        <v>41</v>
      </c>
      <c r="F302" s="11">
        <v>1000615</v>
      </c>
      <c r="G302" s="11">
        <v>1</v>
      </c>
      <c r="H302" s="8" t="s">
        <v>140</v>
      </c>
      <c r="I302" s="8">
        <v>1066</v>
      </c>
      <c r="J302" s="8">
        <v>55925</v>
      </c>
      <c r="K302" s="9">
        <v>45517</v>
      </c>
      <c r="L302" s="8" t="s">
        <v>334</v>
      </c>
      <c r="M302" s="9">
        <v>45517</v>
      </c>
      <c r="N302" s="62" t="s">
        <v>334</v>
      </c>
      <c r="O302" s="8">
        <v>123</v>
      </c>
      <c r="P302" s="10">
        <v>10</v>
      </c>
      <c r="Q302" s="10" t="s">
        <v>51</v>
      </c>
      <c r="R302" s="8" t="s">
        <v>50</v>
      </c>
      <c r="V302" s="9"/>
      <c r="Z302" s="9"/>
      <c r="AC302" s="11" t="s">
        <v>280</v>
      </c>
      <c r="AD302" s="11" t="s">
        <v>322</v>
      </c>
      <c r="AE302" s="11"/>
      <c r="AF302" s="11"/>
      <c r="AG302" s="11"/>
    </row>
    <row r="303" spans="4:33">
      <c r="D303" s="8">
        <v>290</v>
      </c>
      <c r="E303" s="8" t="s">
        <v>41</v>
      </c>
      <c r="F303" s="11">
        <v>1000616</v>
      </c>
      <c r="G303" s="11">
        <v>1</v>
      </c>
      <c r="H303" s="8" t="s">
        <v>140</v>
      </c>
      <c r="I303" s="8">
        <v>1066</v>
      </c>
      <c r="J303" s="8">
        <v>55925</v>
      </c>
      <c r="K303" s="9">
        <v>45517</v>
      </c>
      <c r="L303" s="8" t="s">
        <v>334</v>
      </c>
      <c r="M303" s="9">
        <v>45517</v>
      </c>
      <c r="N303" s="62" t="s">
        <v>334</v>
      </c>
      <c r="O303" s="8">
        <v>123</v>
      </c>
      <c r="P303" s="10">
        <v>10</v>
      </c>
      <c r="Q303" s="10" t="s">
        <v>51</v>
      </c>
      <c r="R303" s="8" t="s">
        <v>50</v>
      </c>
      <c r="V303" s="9"/>
      <c r="Z303" s="9"/>
      <c r="AC303" s="11" t="s">
        <v>280</v>
      </c>
      <c r="AD303" s="11" t="s">
        <v>322</v>
      </c>
      <c r="AE303" s="11"/>
      <c r="AF303" s="11"/>
      <c r="AG303" s="11" t="s">
        <v>566</v>
      </c>
    </row>
    <row r="304" spans="4:33">
      <c r="D304" s="8">
        <v>291</v>
      </c>
      <c r="E304" s="8" t="s">
        <v>41</v>
      </c>
      <c r="F304" s="11">
        <v>1000617</v>
      </c>
      <c r="G304" s="11">
        <v>1</v>
      </c>
      <c r="H304" s="8" t="s">
        <v>140</v>
      </c>
      <c r="I304" s="8">
        <v>1066</v>
      </c>
      <c r="J304" s="8">
        <v>55925</v>
      </c>
      <c r="K304" s="9">
        <v>45517</v>
      </c>
      <c r="L304" s="8" t="s">
        <v>334</v>
      </c>
      <c r="M304" s="9">
        <v>45517</v>
      </c>
      <c r="N304" s="62" t="s">
        <v>334</v>
      </c>
      <c r="O304" s="8">
        <v>122</v>
      </c>
      <c r="P304" s="10">
        <v>10</v>
      </c>
      <c r="Q304" s="10" t="s">
        <v>51</v>
      </c>
      <c r="R304" s="8" t="s">
        <v>50</v>
      </c>
      <c r="V304" s="9"/>
      <c r="Z304" s="9"/>
      <c r="AC304" s="11" t="s">
        <v>280</v>
      </c>
      <c r="AD304" s="11" t="s">
        <v>322</v>
      </c>
      <c r="AE304" s="11"/>
      <c r="AF304" s="11"/>
      <c r="AG304" s="11" t="s">
        <v>566</v>
      </c>
    </row>
    <row r="305" spans="4:33">
      <c r="D305" s="8">
        <v>292</v>
      </c>
      <c r="E305" s="8" t="s">
        <v>41</v>
      </c>
      <c r="F305" s="11">
        <v>1000618</v>
      </c>
      <c r="G305" s="11">
        <v>1</v>
      </c>
      <c r="H305" s="8" t="s">
        <v>141</v>
      </c>
      <c r="I305" s="8">
        <v>1067</v>
      </c>
      <c r="J305" s="8">
        <v>55925</v>
      </c>
      <c r="K305" s="9">
        <v>45517</v>
      </c>
      <c r="L305" s="8" t="s">
        <v>334</v>
      </c>
      <c r="M305" s="9">
        <v>45517</v>
      </c>
      <c r="N305" s="62" t="s">
        <v>334</v>
      </c>
      <c r="O305" s="8">
        <v>119</v>
      </c>
      <c r="P305" s="10">
        <v>10</v>
      </c>
      <c r="Q305" s="10" t="s">
        <v>51</v>
      </c>
      <c r="R305" s="8" t="s">
        <v>50</v>
      </c>
      <c r="V305" s="9"/>
      <c r="Z305" s="9"/>
      <c r="AC305" s="11" t="s">
        <v>280</v>
      </c>
      <c r="AD305" s="11" t="s">
        <v>322</v>
      </c>
      <c r="AE305" s="11"/>
      <c r="AF305" s="11"/>
      <c r="AG305" s="11" t="s">
        <v>566</v>
      </c>
    </row>
    <row r="306" spans="4:33">
      <c r="D306" s="8">
        <v>293</v>
      </c>
      <c r="E306" s="8" t="s">
        <v>41</v>
      </c>
      <c r="F306" s="11">
        <v>1000619</v>
      </c>
      <c r="G306" s="11">
        <v>1</v>
      </c>
      <c r="H306" s="8" t="s">
        <v>141</v>
      </c>
      <c r="I306" s="8">
        <v>1067</v>
      </c>
      <c r="J306" s="8">
        <v>55925</v>
      </c>
      <c r="K306" s="9">
        <v>45517</v>
      </c>
      <c r="L306" s="8" t="s">
        <v>334</v>
      </c>
      <c r="M306" s="9">
        <v>45517</v>
      </c>
      <c r="N306" s="62" t="s">
        <v>334</v>
      </c>
      <c r="O306" s="8">
        <v>119</v>
      </c>
      <c r="P306" s="10">
        <v>10</v>
      </c>
      <c r="Q306" s="10" t="s">
        <v>51</v>
      </c>
      <c r="R306" s="8" t="s">
        <v>50</v>
      </c>
      <c r="V306" s="9"/>
      <c r="Z306" s="9"/>
      <c r="AC306" s="11" t="s">
        <v>280</v>
      </c>
      <c r="AD306" s="11" t="s">
        <v>322</v>
      </c>
      <c r="AE306" s="11"/>
      <c r="AF306" s="11"/>
      <c r="AG306" s="11" t="s">
        <v>566</v>
      </c>
    </row>
    <row r="307" spans="4:33">
      <c r="D307" s="8">
        <v>294</v>
      </c>
      <c r="E307" s="8" t="s">
        <v>41</v>
      </c>
      <c r="F307" s="11">
        <v>1000621</v>
      </c>
      <c r="G307" s="11">
        <v>1</v>
      </c>
      <c r="H307" s="8" t="s">
        <v>142</v>
      </c>
      <c r="I307" s="8">
        <v>1065</v>
      </c>
      <c r="J307" s="8">
        <v>55925</v>
      </c>
      <c r="K307" s="9">
        <v>45517</v>
      </c>
      <c r="L307" s="8" t="s">
        <v>334</v>
      </c>
      <c r="M307" s="9">
        <v>45517</v>
      </c>
      <c r="N307" s="62" t="s">
        <v>334</v>
      </c>
      <c r="O307" s="8">
        <v>121</v>
      </c>
      <c r="P307" s="10">
        <v>10</v>
      </c>
      <c r="Q307" s="10" t="s">
        <v>51</v>
      </c>
      <c r="R307" s="8" t="s">
        <v>50</v>
      </c>
      <c r="V307" s="9"/>
      <c r="Z307" s="9"/>
      <c r="AC307" s="11" t="s">
        <v>280</v>
      </c>
      <c r="AD307" s="11" t="s">
        <v>322</v>
      </c>
      <c r="AE307" s="11"/>
      <c r="AF307" s="11"/>
      <c r="AG307" s="11" t="s">
        <v>566</v>
      </c>
    </row>
    <row r="308" spans="4:33">
      <c r="D308" s="8">
        <v>295</v>
      </c>
      <c r="E308" s="8" t="s">
        <v>41</v>
      </c>
      <c r="F308" s="11">
        <v>1000622</v>
      </c>
      <c r="G308" s="11">
        <v>1</v>
      </c>
      <c r="H308" s="8" t="s">
        <v>142</v>
      </c>
      <c r="I308" s="8">
        <v>1065</v>
      </c>
      <c r="J308" s="8">
        <v>55925</v>
      </c>
      <c r="K308" s="9">
        <v>45517</v>
      </c>
      <c r="L308" s="8" t="s">
        <v>334</v>
      </c>
      <c r="M308" s="9">
        <v>45517</v>
      </c>
      <c r="N308" s="62" t="s">
        <v>334</v>
      </c>
      <c r="O308" s="8">
        <v>120</v>
      </c>
      <c r="P308" s="10">
        <v>10</v>
      </c>
      <c r="Q308" s="10" t="s">
        <v>51</v>
      </c>
      <c r="R308" s="8" t="s">
        <v>50</v>
      </c>
      <c r="V308" s="9"/>
      <c r="Z308" s="9"/>
      <c r="AC308" s="11" t="s">
        <v>280</v>
      </c>
      <c r="AD308" s="11" t="s">
        <v>322</v>
      </c>
      <c r="AE308" s="11"/>
      <c r="AF308" s="11"/>
      <c r="AG308" s="11" t="s">
        <v>566</v>
      </c>
    </row>
    <row r="309" spans="4:33">
      <c r="D309" s="8">
        <v>296</v>
      </c>
      <c r="E309" s="8" t="s">
        <v>41</v>
      </c>
      <c r="F309" s="11">
        <v>1000623</v>
      </c>
      <c r="G309" s="11">
        <v>1</v>
      </c>
      <c r="H309" s="8" t="s">
        <v>142</v>
      </c>
      <c r="I309" s="8">
        <v>1065</v>
      </c>
      <c r="J309" s="8">
        <v>55925</v>
      </c>
      <c r="K309" s="9">
        <v>45517</v>
      </c>
      <c r="L309" s="8" t="s">
        <v>334</v>
      </c>
      <c r="M309" s="9">
        <v>45517</v>
      </c>
      <c r="N309" s="62" t="s">
        <v>334</v>
      </c>
      <c r="O309" s="8">
        <v>119</v>
      </c>
      <c r="P309" s="10">
        <v>10</v>
      </c>
      <c r="Q309" s="10" t="s">
        <v>51</v>
      </c>
      <c r="R309" s="8" t="s">
        <v>50</v>
      </c>
      <c r="V309" s="9"/>
      <c r="Z309" s="9"/>
      <c r="AC309" s="11" t="s">
        <v>280</v>
      </c>
      <c r="AD309" s="11" t="s">
        <v>322</v>
      </c>
      <c r="AE309" s="11"/>
      <c r="AF309" s="11"/>
      <c r="AG309" s="11" t="s">
        <v>566</v>
      </c>
    </row>
    <row r="310" spans="4:33" ht="135">
      <c r="D310" s="8">
        <v>297</v>
      </c>
      <c r="E310" s="8" t="s">
        <v>41</v>
      </c>
      <c r="F310" s="11">
        <v>1000625</v>
      </c>
      <c r="G310" s="11">
        <v>1</v>
      </c>
      <c r="H310" s="8" t="s">
        <v>140</v>
      </c>
      <c r="I310" s="8">
        <v>1066</v>
      </c>
      <c r="J310" s="8">
        <v>55925</v>
      </c>
      <c r="K310" s="9">
        <v>45518</v>
      </c>
      <c r="L310" s="8" t="s">
        <v>334</v>
      </c>
      <c r="M310" s="9">
        <v>45518</v>
      </c>
      <c r="N310" s="62" t="s">
        <v>334</v>
      </c>
      <c r="O310" s="8">
        <v>123</v>
      </c>
      <c r="P310" s="10">
        <v>3.5529999999999999</v>
      </c>
      <c r="Q310" s="10" t="s">
        <v>50</v>
      </c>
      <c r="R310" s="8" t="s">
        <v>50</v>
      </c>
      <c r="V310" s="9"/>
      <c r="Z310" s="9"/>
      <c r="AC310" s="11" t="s">
        <v>280</v>
      </c>
      <c r="AD310" s="11" t="s">
        <v>322</v>
      </c>
      <c r="AE310" s="11"/>
      <c r="AF310" s="11"/>
      <c r="AG310" s="122" t="s">
        <v>583</v>
      </c>
    </row>
    <row r="311" spans="4:33" ht="135">
      <c r="D311" s="8">
        <v>298</v>
      </c>
      <c r="E311" s="8" t="s">
        <v>41</v>
      </c>
      <c r="F311" s="11">
        <v>1000627</v>
      </c>
      <c r="G311" s="11">
        <v>1</v>
      </c>
      <c r="H311" s="8" t="s">
        <v>141</v>
      </c>
      <c r="I311" s="8">
        <v>1067</v>
      </c>
      <c r="J311" s="8">
        <v>55925</v>
      </c>
      <c r="K311" s="9">
        <v>45518</v>
      </c>
      <c r="L311" s="8" t="s">
        <v>334</v>
      </c>
      <c r="M311" s="9">
        <v>45518</v>
      </c>
      <c r="N311" s="62" t="s">
        <v>334</v>
      </c>
      <c r="O311" s="8">
        <v>120</v>
      </c>
      <c r="P311" s="10">
        <v>10</v>
      </c>
      <c r="Q311" s="10" t="s">
        <v>51</v>
      </c>
      <c r="R311" s="8" t="s">
        <v>50</v>
      </c>
      <c r="V311" s="9"/>
      <c r="Z311" s="9"/>
      <c r="AC311" s="11" t="s">
        <v>280</v>
      </c>
      <c r="AD311" s="11" t="s">
        <v>322</v>
      </c>
      <c r="AE311" s="11"/>
      <c r="AF311" s="11"/>
      <c r="AG311" s="122" t="s">
        <v>583</v>
      </c>
    </row>
    <row r="312" spans="4:33" ht="135">
      <c r="D312" s="8">
        <v>299</v>
      </c>
      <c r="E312" s="8" t="s">
        <v>41</v>
      </c>
      <c r="F312" s="11">
        <v>1000628</v>
      </c>
      <c r="G312" s="11">
        <v>1</v>
      </c>
      <c r="H312" s="8" t="s">
        <v>141</v>
      </c>
      <c r="I312" s="8">
        <v>1067</v>
      </c>
      <c r="J312" s="8">
        <v>55925</v>
      </c>
      <c r="K312" s="9">
        <v>45518</v>
      </c>
      <c r="L312" s="8" t="s">
        <v>334</v>
      </c>
      <c r="M312" s="9">
        <v>45518</v>
      </c>
      <c r="N312" s="62" t="s">
        <v>334</v>
      </c>
      <c r="O312" s="8">
        <v>119</v>
      </c>
      <c r="P312" s="10">
        <v>10</v>
      </c>
      <c r="Q312" s="10" t="s">
        <v>51</v>
      </c>
      <c r="R312" s="8" t="s">
        <v>50</v>
      </c>
      <c r="V312" s="9"/>
      <c r="Z312" s="9"/>
      <c r="AC312" s="11" t="s">
        <v>280</v>
      </c>
      <c r="AD312" s="11" t="s">
        <v>322</v>
      </c>
      <c r="AE312" s="11"/>
      <c r="AF312" s="11"/>
      <c r="AG312" s="122" t="s">
        <v>583</v>
      </c>
    </row>
    <row r="313" spans="4:33">
      <c r="D313" s="8">
        <v>300</v>
      </c>
      <c r="E313" s="8" t="s">
        <v>41</v>
      </c>
      <c r="F313" s="11">
        <v>1000634</v>
      </c>
      <c r="G313" s="11">
        <v>1</v>
      </c>
      <c r="H313" s="8" t="s">
        <v>140</v>
      </c>
      <c r="I313" s="8">
        <v>1066</v>
      </c>
      <c r="J313" s="8">
        <v>55925</v>
      </c>
      <c r="K313" s="9">
        <v>45519</v>
      </c>
      <c r="L313" s="8" t="s">
        <v>334</v>
      </c>
      <c r="M313" s="9">
        <v>45520</v>
      </c>
      <c r="N313" s="62" t="s">
        <v>334</v>
      </c>
      <c r="O313" s="8">
        <v>123</v>
      </c>
      <c r="P313" s="10">
        <v>10</v>
      </c>
      <c r="Q313" s="10" t="s">
        <v>51</v>
      </c>
      <c r="R313" s="8" t="s">
        <v>50</v>
      </c>
      <c r="V313" s="9"/>
      <c r="Z313" s="9"/>
      <c r="AC313" s="11" t="s">
        <v>280</v>
      </c>
      <c r="AD313" s="11" t="s">
        <v>322</v>
      </c>
      <c r="AE313" s="11"/>
      <c r="AF313" s="11"/>
      <c r="AG313" s="11" t="s">
        <v>566</v>
      </c>
    </row>
    <row r="314" spans="4:33">
      <c r="D314" s="8">
        <v>301</v>
      </c>
      <c r="E314" s="8" t="s">
        <v>41</v>
      </c>
      <c r="F314" s="11">
        <v>1000636</v>
      </c>
      <c r="G314" s="11">
        <v>1</v>
      </c>
      <c r="H314" s="8" t="s">
        <v>141</v>
      </c>
      <c r="I314" s="8">
        <v>1067</v>
      </c>
      <c r="J314" s="8">
        <v>55925</v>
      </c>
      <c r="K314" s="9">
        <v>45519</v>
      </c>
      <c r="L314" s="8" t="s">
        <v>334</v>
      </c>
      <c r="M314" s="9">
        <v>45519</v>
      </c>
      <c r="N314" s="62" t="s">
        <v>334</v>
      </c>
      <c r="O314" s="8">
        <v>116</v>
      </c>
      <c r="P314" s="10">
        <v>10</v>
      </c>
      <c r="Q314" s="10" t="s">
        <v>51</v>
      </c>
      <c r="R314" s="8" t="s">
        <v>50</v>
      </c>
      <c r="V314" s="9"/>
      <c r="Z314" s="9"/>
      <c r="AC314" s="11" t="s">
        <v>280</v>
      </c>
      <c r="AD314" s="11" t="s">
        <v>322</v>
      </c>
      <c r="AE314" s="11"/>
      <c r="AF314" s="11"/>
      <c r="AG314" s="11"/>
    </row>
    <row r="315" spans="4:33">
      <c r="D315" s="8">
        <v>302</v>
      </c>
      <c r="E315" s="8" t="s">
        <v>41</v>
      </c>
      <c r="F315" s="11">
        <v>1000637</v>
      </c>
      <c r="G315" s="11">
        <v>1</v>
      </c>
      <c r="H315" s="8" t="s">
        <v>141</v>
      </c>
      <c r="I315" s="8">
        <v>1067</v>
      </c>
      <c r="J315" s="8">
        <v>55925</v>
      </c>
      <c r="K315" s="9">
        <v>45519</v>
      </c>
      <c r="L315" s="8" t="s">
        <v>334</v>
      </c>
      <c r="M315" s="9">
        <v>45519</v>
      </c>
      <c r="N315" s="62" t="s">
        <v>334</v>
      </c>
      <c r="O315" s="8">
        <v>117</v>
      </c>
      <c r="P315" s="10">
        <v>10</v>
      </c>
      <c r="Q315" s="10" t="s">
        <v>51</v>
      </c>
      <c r="R315" s="8" t="s">
        <v>50</v>
      </c>
      <c r="V315" s="9"/>
      <c r="Z315" s="9"/>
      <c r="AC315" s="11" t="s">
        <v>280</v>
      </c>
      <c r="AD315" s="11" t="s">
        <v>322</v>
      </c>
      <c r="AE315" s="11"/>
      <c r="AF315" s="11"/>
      <c r="AG315" s="11" t="s">
        <v>566</v>
      </c>
    </row>
    <row r="316" spans="4:33">
      <c r="D316" s="8">
        <v>303</v>
      </c>
      <c r="E316" s="8" t="s">
        <v>41</v>
      </c>
      <c r="F316" s="11">
        <v>1000640</v>
      </c>
      <c r="G316" s="11">
        <v>1</v>
      </c>
      <c r="H316" s="8" t="s">
        <v>142</v>
      </c>
      <c r="I316" s="8">
        <v>1065</v>
      </c>
      <c r="J316" s="8">
        <v>55925</v>
      </c>
      <c r="K316" s="9">
        <v>45519</v>
      </c>
      <c r="L316" s="8" t="s">
        <v>334</v>
      </c>
      <c r="M316" s="9">
        <v>45519</v>
      </c>
      <c r="N316" s="62" t="s">
        <v>334</v>
      </c>
      <c r="O316" s="8">
        <v>123</v>
      </c>
      <c r="P316" s="10">
        <v>10</v>
      </c>
      <c r="Q316" s="10" t="s">
        <v>51</v>
      </c>
      <c r="R316" s="8" t="s">
        <v>50</v>
      </c>
      <c r="V316" s="9"/>
      <c r="Z316" s="9"/>
      <c r="AC316" s="11" t="s">
        <v>280</v>
      </c>
      <c r="AD316" s="11" t="s">
        <v>322</v>
      </c>
      <c r="AE316" s="11"/>
      <c r="AF316" s="11"/>
      <c r="AG316" s="11" t="s">
        <v>566</v>
      </c>
    </row>
    <row r="317" spans="4:33" ht="135">
      <c r="D317" s="8">
        <v>304</v>
      </c>
      <c r="E317" s="8" t="s">
        <v>41</v>
      </c>
      <c r="F317" s="11">
        <v>1000642</v>
      </c>
      <c r="G317" s="11">
        <v>1</v>
      </c>
      <c r="H317" s="8" t="s">
        <v>141</v>
      </c>
      <c r="I317" s="8">
        <v>1067</v>
      </c>
      <c r="J317" s="8">
        <v>55925</v>
      </c>
      <c r="K317" s="9">
        <v>45520</v>
      </c>
      <c r="L317" s="8" t="s">
        <v>334</v>
      </c>
      <c r="M317" s="9">
        <v>45520</v>
      </c>
      <c r="N317" s="62" t="s">
        <v>334</v>
      </c>
      <c r="O317" s="8">
        <v>116</v>
      </c>
      <c r="P317" s="10">
        <v>10</v>
      </c>
      <c r="Q317" s="10" t="s">
        <v>51</v>
      </c>
      <c r="R317" s="8" t="s">
        <v>50</v>
      </c>
      <c r="V317" s="9"/>
      <c r="Z317" s="9"/>
      <c r="AC317" s="11" t="s">
        <v>280</v>
      </c>
      <c r="AD317" s="11" t="s">
        <v>322</v>
      </c>
      <c r="AE317" s="11"/>
      <c r="AF317" s="11"/>
      <c r="AG317" s="122" t="s">
        <v>583</v>
      </c>
    </row>
    <row r="318" spans="4:33">
      <c r="D318" s="8">
        <v>305</v>
      </c>
      <c r="E318" s="8" t="s">
        <v>41</v>
      </c>
      <c r="F318" s="11">
        <v>1000643</v>
      </c>
      <c r="G318" s="11">
        <v>1</v>
      </c>
      <c r="H318" s="8" t="s">
        <v>141</v>
      </c>
      <c r="I318" s="8">
        <v>1067</v>
      </c>
      <c r="J318" s="8">
        <v>55925</v>
      </c>
      <c r="K318" s="9">
        <v>45520</v>
      </c>
      <c r="L318" s="8" t="s">
        <v>334</v>
      </c>
      <c r="M318" s="9">
        <v>45520</v>
      </c>
      <c r="N318" s="62" t="s">
        <v>334</v>
      </c>
      <c r="O318" s="8">
        <v>116</v>
      </c>
      <c r="P318" s="10">
        <v>10</v>
      </c>
      <c r="Q318" s="10" t="s">
        <v>51</v>
      </c>
      <c r="R318" s="8" t="s">
        <v>50</v>
      </c>
      <c r="V318" s="9"/>
      <c r="Z318" s="9"/>
      <c r="AC318" s="11" t="s">
        <v>280</v>
      </c>
      <c r="AD318" s="11" t="s">
        <v>322</v>
      </c>
      <c r="AE318" s="11"/>
      <c r="AF318" s="11"/>
      <c r="AG318" s="11"/>
    </row>
    <row r="319" spans="4:33" ht="135">
      <c r="D319" s="8">
        <v>306</v>
      </c>
      <c r="E319" s="8" t="s">
        <v>41</v>
      </c>
      <c r="F319" s="11">
        <v>1000649</v>
      </c>
      <c r="G319" s="11">
        <v>1</v>
      </c>
      <c r="H319" s="8" t="s">
        <v>140</v>
      </c>
      <c r="I319" s="8">
        <v>1066</v>
      </c>
      <c r="J319" s="8">
        <v>55925</v>
      </c>
      <c r="K319" s="9">
        <v>45523</v>
      </c>
      <c r="L319" s="8" t="s">
        <v>334</v>
      </c>
      <c r="M319" s="9">
        <v>45523</v>
      </c>
      <c r="N319" s="62" t="s">
        <v>334</v>
      </c>
      <c r="O319" s="8">
        <v>123</v>
      </c>
      <c r="P319" s="10">
        <v>10</v>
      </c>
      <c r="Q319" s="10" t="s">
        <v>51</v>
      </c>
      <c r="R319" s="8" t="s">
        <v>50</v>
      </c>
      <c r="V319" s="9"/>
      <c r="Z319" s="9"/>
      <c r="AC319" s="11" t="s">
        <v>280</v>
      </c>
      <c r="AD319" s="11" t="s">
        <v>322</v>
      </c>
      <c r="AE319" s="11"/>
      <c r="AF319" s="11"/>
      <c r="AG319" s="122" t="s">
        <v>583</v>
      </c>
    </row>
    <row r="320" spans="4:33" ht="135">
      <c r="D320" s="8">
        <v>307</v>
      </c>
      <c r="E320" s="8" t="s">
        <v>41</v>
      </c>
      <c r="F320" s="11">
        <v>1000651</v>
      </c>
      <c r="G320" s="11">
        <v>1</v>
      </c>
      <c r="H320" s="8" t="s">
        <v>141</v>
      </c>
      <c r="I320" s="8">
        <v>1067</v>
      </c>
      <c r="J320" s="8">
        <v>55925</v>
      </c>
      <c r="K320" s="9">
        <v>45523</v>
      </c>
      <c r="L320" s="8" t="s">
        <v>334</v>
      </c>
      <c r="M320" s="9">
        <v>45523</v>
      </c>
      <c r="N320" s="62" t="s">
        <v>334</v>
      </c>
      <c r="O320" s="8">
        <v>117</v>
      </c>
      <c r="P320" s="10">
        <v>10</v>
      </c>
      <c r="Q320" s="10" t="s">
        <v>51</v>
      </c>
      <c r="R320" s="8" t="s">
        <v>50</v>
      </c>
      <c r="V320" s="9"/>
      <c r="Z320" s="9"/>
      <c r="AC320" s="11" t="s">
        <v>280</v>
      </c>
      <c r="AD320" s="11" t="s">
        <v>322</v>
      </c>
      <c r="AE320" s="11"/>
      <c r="AF320" s="11"/>
      <c r="AG320" s="122" t="s">
        <v>583</v>
      </c>
    </row>
    <row r="321" spans="4:33" ht="135">
      <c r="D321" s="8">
        <v>308</v>
      </c>
      <c r="E321" s="8" t="s">
        <v>41</v>
      </c>
      <c r="F321" s="11">
        <v>1000652</v>
      </c>
      <c r="G321" s="11">
        <v>1</v>
      </c>
      <c r="H321" s="8" t="s">
        <v>141</v>
      </c>
      <c r="I321" s="8">
        <v>1067</v>
      </c>
      <c r="J321" s="8">
        <v>55925</v>
      </c>
      <c r="K321" s="9">
        <v>45523</v>
      </c>
      <c r="L321" s="8" t="s">
        <v>334</v>
      </c>
      <c r="M321" s="9">
        <v>45523</v>
      </c>
      <c r="N321" s="62" t="s">
        <v>334</v>
      </c>
      <c r="O321" s="8">
        <v>117</v>
      </c>
      <c r="P321" s="10">
        <v>10</v>
      </c>
      <c r="Q321" s="10" t="s">
        <v>51</v>
      </c>
      <c r="R321" s="8" t="s">
        <v>50</v>
      </c>
      <c r="V321" s="9"/>
      <c r="Z321" s="9"/>
      <c r="AC321" s="11" t="s">
        <v>280</v>
      </c>
      <c r="AD321" s="11" t="s">
        <v>322</v>
      </c>
      <c r="AE321" s="11"/>
      <c r="AF321" s="11"/>
      <c r="AG321" s="122" t="s">
        <v>583</v>
      </c>
    </row>
    <row r="322" spans="4:33" ht="135">
      <c r="D322" s="8">
        <v>309</v>
      </c>
      <c r="E322" s="8" t="s">
        <v>41</v>
      </c>
      <c r="F322" s="11">
        <v>1000655</v>
      </c>
      <c r="G322" s="11">
        <v>1</v>
      </c>
      <c r="H322" s="8" t="s">
        <v>142</v>
      </c>
      <c r="I322" s="8">
        <v>1065</v>
      </c>
      <c r="J322" s="8">
        <v>55925</v>
      </c>
      <c r="K322" s="9">
        <v>45523</v>
      </c>
      <c r="L322" s="8" t="s">
        <v>334</v>
      </c>
      <c r="M322" s="9">
        <v>45523</v>
      </c>
      <c r="N322" s="62" t="s">
        <v>334</v>
      </c>
      <c r="O322" s="8">
        <v>122</v>
      </c>
      <c r="P322" s="10">
        <v>10</v>
      </c>
      <c r="Q322" s="10" t="s">
        <v>51</v>
      </c>
      <c r="R322" s="8" t="s">
        <v>50</v>
      </c>
      <c r="V322" s="9"/>
      <c r="Z322" s="9"/>
      <c r="AC322" s="11" t="s">
        <v>280</v>
      </c>
      <c r="AD322" s="11" t="s">
        <v>322</v>
      </c>
      <c r="AE322" s="11"/>
      <c r="AF322" s="11"/>
      <c r="AG322" s="122" t="s">
        <v>583</v>
      </c>
    </row>
    <row r="323" spans="4:33">
      <c r="D323" s="8">
        <v>310</v>
      </c>
      <c r="E323" s="8" t="s">
        <v>41</v>
      </c>
      <c r="F323" s="11">
        <v>1000658</v>
      </c>
      <c r="G323" s="11">
        <v>1</v>
      </c>
      <c r="H323" s="8" t="s">
        <v>140</v>
      </c>
      <c r="I323" s="8">
        <v>1066</v>
      </c>
      <c r="J323" s="8">
        <v>55925</v>
      </c>
      <c r="K323" s="9">
        <v>45524</v>
      </c>
      <c r="L323" s="8" t="s">
        <v>334</v>
      </c>
      <c r="M323" s="9">
        <v>45524</v>
      </c>
      <c r="N323" s="62" t="s">
        <v>334</v>
      </c>
      <c r="O323" s="8">
        <v>122</v>
      </c>
      <c r="P323" s="10">
        <v>10</v>
      </c>
      <c r="Q323" s="10" t="s">
        <v>50</v>
      </c>
      <c r="R323" s="8" t="s">
        <v>50</v>
      </c>
      <c r="V323" s="9"/>
      <c r="Z323" s="9"/>
      <c r="AC323" s="11" t="s">
        <v>280</v>
      </c>
      <c r="AD323" s="11" t="s">
        <v>322</v>
      </c>
      <c r="AE323" s="11"/>
      <c r="AF323" s="11"/>
      <c r="AG323" s="11"/>
    </row>
    <row r="324" spans="4:33">
      <c r="D324" s="8">
        <v>311</v>
      </c>
      <c r="E324" s="8" t="s">
        <v>41</v>
      </c>
      <c r="F324" s="11">
        <v>1000660</v>
      </c>
      <c r="G324" s="11">
        <v>1</v>
      </c>
      <c r="H324" s="8" t="s">
        <v>141</v>
      </c>
      <c r="I324" s="8">
        <v>1067</v>
      </c>
      <c r="J324" s="8">
        <v>55925</v>
      </c>
      <c r="K324" s="9">
        <v>45524</v>
      </c>
      <c r="L324" s="8" t="s">
        <v>334</v>
      </c>
      <c r="M324" s="9">
        <v>45524</v>
      </c>
      <c r="N324" s="62" t="s">
        <v>334</v>
      </c>
      <c r="O324" s="8">
        <v>115</v>
      </c>
      <c r="P324" s="10">
        <v>10</v>
      </c>
      <c r="Q324" s="10" t="s">
        <v>51</v>
      </c>
      <c r="R324" s="8" t="s">
        <v>50</v>
      </c>
      <c r="V324" s="9"/>
      <c r="Z324" s="9"/>
      <c r="AC324" s="11" t="s">
        <v>280</v>
      </c>
      <c r="AD324" s="11" t="s">
        <v>322</v>
      </c>
      <c r="AE324" s="11"/>
      <c r="AF324" s="11"/>
      <c r="AG324" s="11"/>
    </row>
    <row r="325" spans="4:33">
      <c r="D325" s="8">
        <v>312</v>
      </c>
      <c r="E325" s="8" t="s">
        <v>41</v>
      </c>
      <c r="F325" s="11">
        <v>1000662</v>
      </c>
      <c r="G325" s="11">
        <v>1</v>
      </c>
      <c r="H325" s="8" t="s">
        <v>141</v>
      </c>
      <c r="I325" s="8">
        <v>1067</v>
      </c>
      <c r="J325" s="8">
        <v>55925</v>
      </c>
      <c r="K325" s="9">
        <v>45524</v>
      </c>
      <c r="L325" s="8" t="s">
        <v>334</v>
      </c>
      <c r="M325" s="9">
        <v>45524</v>
      </c>
      <c r="N325" s="62" t="s">
        <v>334</v>
      </c>
      <c r="O325" s="8">
        <v>115</v>
      </c>
      <c r="P325" s="10">
        <v>10</v>
      </c>
      <c r="Q325" s="10" t="s">
        <v>50</v>
      </c>
      <c r="R325" s="8" t="s">
        <v>50</v>
      </c>
      <c r="V325" s="9"/>
      <c r="Z325" s="9"/>
      <c r="AC325" s="11" t="s">
        <v>280</v>
      </c>
      <c r="AD325" s="11" t="s">
        <v>322</v>
      </c>
      <c r="AE325" s="11"/>
      <c r="AF325" s="11"/>
      <c r="AG325" s="11"/>
    </row>
    <row r="326" spans="4:33">
      <c r="D326" s="8">
        <v>313</v>
      </c>
      <c r="E326" s="8" t="s">
        <v>41</v>
      </c>
      <c r="F326" s="11">
        <v>1000663</v>
      </c>
      <c r="G326" s="11">
        <v>1</v>
      </c>
      <c r="H326" s="8" t="s">
        <v>142</v>
      </c>
      <c r="I326" s="8">
        <v>1067</v>
      </c>
      <c r="J326" s="8">
        <v>55925</v>
      </c>
      <c r="K326" s="9">
        <v>45524</v>
      </c>
      <c r="L326" s="8" t="s">
        <v>334</v>
      </c>
      <c r="M326" s="9">
        <v>45524</v>
      </c>
      <c r="N326" s="62" t="s">
        <v>334</v>
      </c>
      <c r="O326" s="8">
        <v>123</v>
      </c>
      <c r="P326" s="10">
        <v>10</v>
      </c>
      <c r="Q326" s="10" t="s">
        <v>51</v>
      </c>
      <c r="R326" s="8" t="s">
        <v>50</v>
      </c>
      <c r="V326" s="9"/>
      <c r="Z326" s="9"/>
      <c r="AC326" s="11" t="s">
        <v>280</v>
      </c>
      <c r="AD326" s="11" t="s">
        <v>322</v>
      </c>
      <c r="AE326" s="11"/>
      <c r="AF326" s="11"/>
      <c r="AG326" s="11"/>
    </row>
    <row r="327" spans="4:33">
      <c r="D327" s="8">
        <v>314</v>
      </c>
      <c r="E327" s="8" t="s">
        <v>41</v>
      </c>
      <c r="F327" s="11">
        <v>1000667</v>
      </c>
      <c r="G327" s="11">
        <v>1</v>
      </c>
      <c r="H327" s="8" t="s">
        <v>140</v>
      </c>
      <c r="I327" s="8">
        <v>1066</v>
      </c>
      <c r="J327" s="8">
        <v>55925</v>
      </c>
      <c r="K327" s="9">
        <v>45525</v>
      </c>
      <c r="L327" s="8" t="s">
        <v>334</v>
      </c>
      <c r="M327" s="9">
        <v>45525</v>
      </c>
      <c r="N327" s="62" t="s">
        <v>334</v>
      </c>
      <c r="O327" s="8">
        <v>123</v>
      </c>
      <c r="P327" s="10">
        <v>10</v>
      </c>
      <c r="Q327" s="10" t="s">
        <v>51</v>
      </c>
      <c r="R327" s="8" t="s">
        <v>50</v>
      </c>
      <c r="V327" s="9"/>
      <c r="Z327" s="9"/>
      <c r="AC327" s="11" t="s">
        <v>280</v>
      </c>
      <c r="AD327" s="11" t="s">
        <v>322</v>
      </c>
      <c r="AE327" s="11"/>
      <c r="AF327" s="11"/>
      <c r="AG327" s="11" t="s">
        <v>566</v>
      </c>
    </row>
    <row r="328" spans="4:33">
      <c r="D328" s="8">
        <v>315</v>
      </c>
      <c r="E328" s="8" t="s">
        <v>41</v>
      </c>
      <c r="F328" s="11">
        <v>1000669</v>
      </c>
      <c r="G328" s="11">
        <v>1</v>
      </c>
      <c r="H328" s="8" t="s">
        <v>141</v>
      </c>
      <c r="I328" s="8">
        <v>1067</v>
      </c>
      <c r="J328" s="8">
        <v>55925</v>
      </c>
      <c r="K328" s="9">
        <v>45525</v>
      </c>
      <c r="L328" s="8" t="s">
        <v>334</v>
      </c>
      <c r="M328" s="9">
        <v>45525</v>
      </c>
      <c r="N328" s="62" t="s">
        <v>334</v>
      </c>
      <c r="O328" s="8">
        <v>117</v>
      </c>
      <c r="P328" s="10">
        <v>10</v>
      </c>
      <c r="Q328" s="10" t="s">
        <v>51</v>
      </c>
      <c r="R328" s="8" t="s">
        <v>50</v>
      </c>
      <c r="V328" s="9"/>
      <c r="Z328" s="9"/>
      <c r="AC328" s="11" t="s">
        <v>280</v>
      </c>
      <c r="AD328" s="11" t="s">
        <v>322</v>
      </c>
      <c r="AE328" s="11"/>
      <c r="AF328" s="11"/>
      <c r="AG328" s="11" t="s">
        <v>566</v>
      </c>
    </row>
    <row r="329" spans="4:33">
      <c r="D329" s="8">
        <v>316</v>
      </c>
      <c r="E329" s="8" t="s">
        <v>41</v>
      </c>
      <c r="F329" s="11">
        <v>1000670</v>
      </c>
      <c r="G329" s="11">
        <v>1</v>
      </c>
      <c r="H329" s="8" t="s">
        <v>141</v>
      </c>
      <c r="I329" s="8">
        <v>1067</v>
      </c>
      <c r="J329" s="8">
        <v>55925</v>
      </c>
      <c r="K329" s="9">
        <v>45525</v>
      </c>
      <c r="L329" s="8" t="s">
        <v>334</v>
      </c>
      <c r="M329" s="9">
        <v>45525</v>
      </c>
      <c r="N329" s="62" t="s">
        <v>334</v>
      </c>
      <c r="O329" s="8">
        <v>117</v>
      </c>
      <c r="P329" s="10">
        <v>10</v>
      </c>
      <c r="Q329" s="10" t="s">
        <v>51</v>
      </c>
      <c r="R329" s="8" t="s">
        <v>50</v>
      </c>
      <c r="V329" s="9"/>
      <c r="Z329" s="9"/>
      <c r="AC329" s="11" t="s">
        <v>280</v>
      </c>
      <c r="AD329" s="11" t="s">
        <v>322</v>
      </c>
      <c r="AE329" s="11"/>
      <c r="AF329" s="11"/>
      <c r="AG329" s="11" t="s">
        <v>566</v>
      </c>
    </row>
    <row r="330" spans="4:33">
      <c r="D330" s="8">
        <v>317</v>
      </c>
      <c r="E330" s="8" t="s">
        <v>41</v>
      </c>
      <c r="F330" s="11">
        <v>1000673</v>
      </c>
      <c r="G330" s="11">
        <v>1</v>
      </c>
      <c r="H330" s="8" t="s">
        <v>142</v>
      </c>
      <c r="I330" s="8">
        <v>1065</v>
      </c>
      <c r="J330" s="8">
        <v>55925</v>
      </c>
      <c r="K330" s="9">
        <v>45525</v>
      </c>
      <c r="L330" s="8" t="s">
        <v>334</v>
      </c>
      <c r="M330" s="9">
        <v>45525</v>
      </c>
      <c r="N330" s="62" t="s">
        <v>334</v>
      </c>
      <c r="O330" s="8">
        <v>122</v>
      </c>
      <c r="P330" s="10">
        <v>10</v>
      </c>
      <c r="Q330" s="10" t="s">
        <v>51</v>
      </c>
      <c r="R330" s="8" t="s">
        <v>50</v>
      </c>
      <c r="V330" s="9"/>
      <c r="Z330" s="9"/>
      <c r="AC330" s="11" t="s">
        <v>280</v>
      </c>
      <c r="AD330" s="11" t="s">
        <v>322</v>
      </c>
      <c r="AE330" s="11"/>
      <c r="AF330" s="11"/>
      <c r="AG330" s="11" t="s">
        <v>566</v>
      </c>
    </row>
    <row r="331" spans="4:33" ht="135">
      <c r="D331" s="8">
        <v>318</v>
      </c>
      <c r="E331" s="8" t="s">
        <v>41</v>
      </c>
      <c r="F331" s="11">
        <v>1000676</v>
      </c>
      <c r="G331" s="11">
        <v>1</v>
      </c>
      <c r="H331" s="8" t="s">
        <v>140</v>
      </c>
      <c r="I331" s="8">
        <v>1066</v>
      </c>
      <c r="J331" s="8">
        <v>55925</v>
      </c>
      <c r="K331" s="9">
        <v>45526</v>
      </c>
      <c r="L331" s="8" t="s">
        <v>334</v>
      </c>
      <c r="M331" s="9">
        <v>45526</v>
      </c>
      <c r="N331" s="62" t="s">
        <v>334</v>
      </c>
      <c r="O331" s="8">
        <v>122</v>
      </c>
      <c r="P331" s="10">
        <v>10</v>
      </c>
      <c r="Q331" s="10" t="s">
        <v>51</v>
      </c>
      <c r="R331" s="8" t="s">
        <v>50</v>
      </c>
      <c r="V331" s="9"/>
      <c r="Z331" s="9"/>
      <c r="AC331" s="11" t="s">
        <v>280</v>
      </c>
      <c r="AD331" s="11" t="s">
        <v>322</v>
      </c>
      <c r="AE331" s="11"/>
      <c r="AF331" s="11"/>
      <c r="AG331" s="122" t="s">
        <v>583</v>
      </c>
    </row>
    <row r="332" spans="4:33" ht="135">
      <c r="D332" s="8">
        <v>319</v>
      </c>
      <c r="E332" s="8" t="s">
        <v>41</v>
      </c>
      <c r="F332" s="11">
        <v>1000678</v>
      </c>
      <c r="G332" s="11">
        <v>1</v>
      </c>
      <c r="H332" s="8" t="s">
        <v>141</v>
      </c>
      <c r="I332" s="8">
        <v>1067</v>
      </c>
      <c r="J332" s="8">
        <v>55925</v>
      </c>
      <c r="K332" s="9">
        <v>45526</v>
      </c>
      <c r="L332" s="8" t="s">
        <v>334</v>
      </c>
      <c r="M332" s="9">
        <v>45526</v>
      </c>
      <c r="N332" s="62" t="s">
        <v>334</v>
      </c>
      <c r="O332" s="8">
        <v>116</v>
      </c>
      <c r="P332" s="10">
        <v>10</v>
      </c>
      <c r="Q332" s="10" t="s">
        <v>51</v>
      </c>
      <c r="R332" s="8" t="s">
        <v>50</v>
      </c>
      <c r="V332" s="9"/>
      <c r="Z332" s="9"/>
      <c r="AC332" s="11" t="s">
        <v>280</v>
      </c>
      <c r="AD332" s="11" t="s">
        <v>322</v>
      </c>
      <c r="AE332" s="11"/>
      <c r="AF332" s="11"/>
      <c r="AG332" s="122" t="s">
        <v>583</v>
      </c>
    </row>
    <row r="333" spans="4:33" ht="135">
      <c r="D333" s="8">
        <v>320</v>
      </c>
      <c r="E333" s="8" t="s">
        <v>41</v>
      </c>
      <c r="F333" s="11">
        <v>1000679</v>
      </c>
      <c r="G333" s="11">
        <v>1</v>
      </c>
      <c r="H333" s="8" t="s">
        <v>141</v>
      </c>
      <c r="I333" s="8">
        <v>1067</v>
      </c>
      <c r="J333" s="8">
        <v>55925</v>
      </c>
      <c r="K333" s="9">
        <v>45526</v>
      </c>
      <c r="L333" s="8" t="s">
        <v>334</v>
      </c>
      <c r="M333" s="9">
        <v>45526</v>
      </c>
      <c r="N333" s="62" t="s">
        <v>334</v>
      </c>
      <c r="O333" s="8">
        <v>116</v>
      </c>
      <c r="P333" s="10">
        <v>10</v>
      </c>
      <c r="Q333" s="10" t="s">
        <v>51</v>
      </c>
      <c r="R333" s="8" t="s">
        <v>50</v>
      </c>
      <c r="V333" s="9"/>
      <c r="Z333" s="9"/>
      <c r="AC333" s="11" t="s">
        <v>280</v>
      </c>
      <c r="AD333" s="11" t="s">
        <v>322</v>
      </c>
      <c r="AE333" s="11"/>
      <c r="AF333" s="11"/>
      <c r="AG333" s="122" t="s">
        <v>583</v>
      </c>
    </row>
    <row r="334" spans="4:33" ht="135">
      <c r="D334" s="8">
        <v>321</v>
      </c>
      <c r="E334" s="8" t="s">
        <v>41</v>
      </c>
      <c r="F334" s="11">
        <v>1000688</v>
      </c>
      <c r="G334" s="11">
        <v>1</v>
      </c>
      <c r="H334" s="8" t="s">
        <v>141</v>
      </c>
      <c r="I334" s="8">
        <v>1067</v>
      </c>
      <c r="J334" s="8">
        <v>55925</v>
      </c>
      <c r="K334" s="9">
        <v>45527</v>
      </c>
      <c r="L334" s="8" t="s">
        <v>334</v>
      </c>
      <c r="M334" s="9">
        <v>45527</v>
      </c>
      <c r="N334" s="62" t="s">
        <v>334</v>
      </c>
      <c r="O334" s="8">
        <v>116</v>
      </c>
      <c r="P334" s="10">
        <v>10</v>
      </c>
      <c r="Q334" s="10" t="s">
        <v>51</v>
      </c>
      <c r="R334" s="8" t="s">
        <v>50</v>
      </c>
      <c r="V334" s="9"/>
      <c r="Z334" s="9"/>
      <c r="AC334" s="11" t="s">
        <v>280</v>
      </c>
      <c r="AD334" s="11" t="s">
        <v>322</v>
      </c>
      <c r="AE334" s="11"/>
      <c r="AF334" s="11"/>
      <c r="AG334" s="122" t="s">
        <v>583</v>
      </c>
    </row>
    <row r="335" spans="4:33">
      <c r="D335" s="8">
        <v>322</v>
      </c>
      <c r="E335" s="8" t="s">
        <v>41</v>
      </c>
      <c r="F335" s="11">
        <v>1000697</v>
      </c>
      <c r="G335" s="11">
        <v>1</v>
      </c>
      <c r="H335" s="8" t="s">
        <v>141</v>
      </c>
      <c r="I335" s="8">
        <v>1066</v>
      </c>
      <c r="J335" s="8">
        <v>55925</v>
      </c>
      <c r="K335" s="9">
        <v>45530</v>
      </c>
      <c r="L335" s="8" t="s">
        <v>334</v>
      </c>
      <c r="M335" s="9">
        <v>45530</v>
      </c>
      <c r="N335" s="62" t="s">
        <v>334</v>
      </c>
      <c r="O335" s="8">
        <v>122</v>
      </c>
      <c r="P335" s="10">
        <v>10</v>
      </c>
      <c r="Q335" s="10" t="s">
        <v>50</v>
      </c>
      <c r="R335" s="8" t="s">
        <v>50</v>
      </c>
      <c r="V335" s="9"/>
      <c r="Z335" s="9"/>
      <c r="AC335" s="11" t="s">
        <v>280</v>
      </c>
      <c r="AD335" s="11" t="s">
        <v>322</v>
      </c>
      <c r="AE335" s="11"/>
      <c r="AF335" s="11"/>
      <c r="AG335" s="11" t="s">
        <v>566</v>
      </c>
    </row>
    <row r="336" spans="4:33">
      <c r="D336" s="8">
        <v>323</v>
      </c>
      <c r="E336" s="8" t="s">
        <v>41</v>
      </c>
      <c r="F336" s="11">
        <v>1000700</v>
      </c>
      <c r="G336" s="11">
        <v>1</v>
      </c>
      <c r="H336" s="8" t="s">
        <v>142</v>
      </c>
      <c r="I336" s="8">
        <v>1065</v>
      </c>
      <c r="J336" s="8">
        <v>55925</v>
      </c>
      <c r="K336" s="9">
        <v>45530</v>
      </c>
      <c r="L336" s="8" t="s">
        <v>334</v>
      </c>
      <c r="M336" s="9">
        <v>45530</v>
      </c>
      <c r="N336" s="62" t="s">
        <v>334</v>
      </c>
      <c r="O336" s="8">
        <v>123</v>
      </c>
      <c r="P336" s="10">
        <v>10</v>
      </c>
      <c r="Q336" s="10" t="s">
        <v>51</v>
      </c>
      <c r="R336" s="8" t="s">
        <v>50</v>
      </c>
      <c r="V336" s="9"/>
      <c r="Z336" s="9"/>
      <c r="AC336" s="11" t="s">
        <v>280</v>
      </c>
      <c r="AD336" s="11" t="s">
        <v>322</v>
      </c>
      <c r="AE336" s="11"/>
      <c r="AF336" s="11"/>
      <c r="AG336" s="11" t="s">
        <v>566</v>
      </c>
    </row>
    <row r="337" spans="4:33" ht="135">
      <c r="D337" s="8">
        <v>324</v>
      </c>
      <c r="E337" s="8" t="s">
        <v>41</v>
      </c>
      <c r="F337" s="11">
        <v>1000703</v>
      </c>
      <c r="G337" s="11">
        <v>1</v>
      </c>
      <c r="H337" s="8" t="s">
        <v>140</v>
      </c>
      <c r="I337" s="8">
        <v>1068</v>
      </c>
      <c r="J337" s="8">
        <v>55925</v>
      </c>
      <c r="K337" s="9">
        <v>45531</v>
      </c>
      <c r="L337" s="8" t="s">
        <v>334</v>
      </c>
      <c r="M337" s="9">
        <v>45531</v>
      </c>
      <c r="N337" s="62" t="s">
        <v>334</v>
      </c>
      <c r="O337" s="8">
        <v>123</v>
      </c>
      <c r="P337" s="10">
        <v>10</v>
      </c>
      <c r="Q337" s="10" t="s">
        <v>50</v>
      </c>
      <c r="R337" s="8" t="s">
        <v>50</v>
      </c>
      <c r="S337" s="8" t="s">
        <v>7</v>
      </c>
      <c r="V337" s="9"/>
      <c r="Z337" s="9"/>
      <c r="AC337" s="11" t="s">
        <v>85</v>
      </c>
      <c r="AD337" s="11"/>
      <c r="AE337" s="11"/>
      <c r="AF337" s="11"/>
      <c r="AG337" s="122" t="s">
        <v>583</v>
      </c>
    </row>
    <row r="338" spans="4:33" ht="135">
      <c r="D338" s="8">
        <v>325</v>
      </c>
      <c r="E338" s="8" t="s">
        <v>41</v>
      </c>
      <c r="F338" s="11">
        <v>1000708</v>
      </c>
      <c r="G338" s="11">
        <v>1</v>
      </c>
      <c r="H338" s="8" t="s">
        <v>142</v>
      </c>
      <c r="I338" s="8">
        <v>1067</v>
      </c>
      <c r="J338" s="8">
        <v>55925</v>
      </c>
      <c r="K338" s="9">
        <v>45531</v>
      </c>
      <c r="L338" s="8" t="s">
        <v>334</v>
      </c>
      <c r="M338" s="9">
        <v>45531</v>
      </c>
      <c r="N338" s="62" t="s">
        <v>334</v>
      </c>
      <c r="O338" s="8">
        <v>117</v>
      </c>
      <c r="P338" s="10">
        <v>10</v>
      </c>
      <c r="Q338" s="10" t="s">
        <v>50</v>
      </c>
      <c r="R338" s="8" t="s">
        <v>50</v>
      </c>
      <c r="V338" s="9"/>
      <c r="Z338" s="9"/>
      <c r="AC338" s="11" t="s">
        <v>280</v>
      </c>
      <c r="AD338" s="11" t="s">
        <v>322</v>
      </c>
      <c r="AE338" s="11"/>
      <c r="AF338" s="11"/>
      <c r="AG338" s="122" t="s">
        <v>583</v>
      </c>
    </row>
    <row r="339" spans="4:33" ht="135">
      <c r="D339" s="8">
        <v>326</v>
      </c>
      <c r="E339" s="8" t="s">
        <v>41</v>
      </c>
      <c r="F339" s="11">
        <v>1000709</v>
      </c>
      <c r="G339" s="11">
        <v>1</v>
      </c>
      <c r="H339" s="8" t="s">
        <v>142</v>
      </c>
      <c r="I339" s="8">
        <v>1067</v>
      </c>
      <c r="J339" s="8">
        <v>55925</v>
      </c>
      <c r="K339" s="9">
        <v>45531</v>
      </c>
      <c r="L339" s="8" t="s">
        <v>334</v>
      </c>
      <c r="M339" s="9">
        <v>45531</v>
      </c>
      <c r="N339" s="62" t="s">
        <v>334</v>
      </c>
      <c r="O339" s="8">
        <v>116</v>
      </c>
      <c r="P339" s="10">
        <v>10</v>
      </c>
      <c r="Q339" s="10" t="s">
        <v>50</v>
      </c>
      <c r="R339" s="8" t="s">
        <v>50</v>
      </c>
      <c r="V339" s="9"/>
      <c r="Z339" s="9"/>
      <c r="AC339" s="11" t="s">
        <v>280</v>
      </c>
      <c r="AD339" s="11" t="s">
        <v>322</v>
      </c>
      <c r="AE339" s="11"/>
      <c r="AF339" s="11"/>
      <c r="AG339" s="122" t="s">
        <v>583</v>
      </c>
    </row>
    <row r="340" spans="4:33" ht="135">
      <c r="D340" s="8">
        <v>327</v>
      </c>
      <c r="E340" s="8" t="s">
        <v>41</v>
      </c>
      <c r="F340" s="11">
        <v>1000710</v>
      </c>
      <c r="G340" s="11">
        <v>1</v>
      </c>
      <c r="H340" s="8" t="s">
        <v>142</v>
      </c>
      <c r="I340" s="8">
        <v>1067</v>
      </c>
      <c r="J340" s="8">
        <v>55925</v>
      </c>
      <c r="K340" s="9">
        <v>45531</v>
      </c>
      <c r="L340" s="8" t="s">
        <v>334</v>
      </c>
      <c r="M340" s="9">
        <v>45531</v>
      </c>
      <c r="N340" s="62" t="s">
        <v>334</v>
      </c>
      <c r="O340" s="8">
        <v>116</v>
      </c>
      <c r="P340" s="10">
        <v>10</v>
      </c>
      <c r="Q340" s="10" t="s">
        <v>51</v>
      </c>
      <c r="R340" s="8" t="s">
        <v>50</v>
      </c>
      <c r="V340" s="9"/>
      <c r="Z340" s="9"/>
      <c r="AC340" s="11" t="s">
        <v>280</v>
      </c>
      <c r="AD340" s="11" t="s">
        <v>322</v>
      </c>
      <c r="AE340" s="11"/>
      <c r="AF340" s="11"/>
      <c r="AG340" s="122" t="s">
        <v>583</v>
      </c>
    </row>
    <row r="341" spans="4:33" ht="135">
      <c r="D341" s="8">
        <v>328</v>
      </c>
      <c r="E341" s="8" t="s">
        <v>41</v>
      </c>
      <c r="F341" s="11">
        <v>1000717</v>
      </c>
      <c r="G341" s="11">
        <v>1</v>
      </c>
      <c r="H341" s="8" t="s">
        <v>142</v>
      </c>
      <c r="I341" s="8">
        <v>1067</v>
      </c>
      <c r="J341" s="8">
        <v>55925</v>
      </c>
      <c r="K341" s="9">
        <v>45532</v>
      </c>
      <c r="L341" s="8" t="s">
        <v>334</v>
      </c>
      <c r="M341" s="9">
        <v>45532</v>
      </c>
      <c r="N341" s="62" t="s">
        <v>334</v>
      </c>
      <c r="O341" s="8">
        <v>115</v>
      </c>
      <c r="P341" s="10">
        <v>10</v>
      </c>
      <c r="Q341" s="10" t="s">
        <v>50</v>
      </c>
      <c r="R341" s="8" t="s">
        <v>50</v>
      </c>
      <c r="V341" s="9"/>
      <c r="Z341" s="9"/>
      <c r="AC341" s="11" t="s">
        <v>280</v>
      </c>
      <c r="AD341" s="11" t="s">
        <v>322</v>
      </c>
      <c r="AE341" s="11"/>
      <c r="AF341" s="11"/>
      <c r="AG341" s="122" t="s">
        <v>633</v>
      </c>
    </row>
    <row r="342" spans="4:33" ht="157.5">
      <c r="D342" s="8">
        <v>329</v>
      </c>
      <c r="E342" s="8" t="s">
        <v>41</v>
      </c>
      <c r="F342" s="11">
        <v>1000718</v>
      </c>
      <c r="G342" s="11">
        <v>1</v>
      </c>
      <c r="H342" s="8" t="s">
        <v>142</v>
      </c>
      <c r="I342" s="8">
        <v>1067</v>
      </c>
      <c r="J342" s="8">
        <v>55925</v>
      </c>
      <c r="K342" s="9">
        <v>45532</v>
      </c>
      <c r="L342" s="8" t="s">
        <v>334</v>
      </c>
      <c r="M342" s="9">
        <v>45532</v>
      </c>
      <c r="N342" s="62" t="s">
        <v>334</v>
      </c>
      <c r="O342" s="8">
        <v>116</v>
      </c>
      <c r="P342" s="10">
        <v>10</v>
      </c>
      <c r="Q342" s="10" t="s">
        <v>50</v>
      </c>
      <c r="R342" s="8" t="s">
        <v>50</v>
      </c>
      <c r="V342" s="9"/>
      <c r="Z342" s="9"/>
      <c r="AC342" s="11" t="s">
        <v>280</v>
      </c>
      <c r="AD342" s="11" t="s">
        <v>322</v>
      </c>
      <c r="AE342" s="11"/>
      <c r="AF342" s="11"/>
      <c r="AG342" s="122" t="s">
        <v>635</v>
      </c>
    </row>
    <row r="343" spans="4:33">
      <c r="D343" s="8">
        <v>330</v>
      </c>
      <c r="E343" s="8" t="s">
        <v>41</v>
      </c>
      <c r="F343" s="11">
        <v>1000722</v>
      </c>
      <c r="G343" s="11">
        <v>1</v>
      </c>
      <c r="H343" s="8" t="s">
        <v>140</v>
      </c>
      <c r="I343" s="8">
        <v>1065</v>
      </c>
      <c r="J343" s="8">
        <v>55925</v>
      </c>
      <c r="K343" s="9">
        <v>45533</v>
      </c>
      <c r="L343" s="8" t="s">
        <v>334</v>
      </c>
      <c r="M343" s="9">
        <v>45534</v>
      </c>
      <c r="N343" s="62" t="s">
        <v>334</v>
      </c>
      <c r="O343" s="8">
        <v>123</v>
      </c>
      <c r="P343" s="10">
        <v>10</v>
      </c>
      <c r="Q343" s="10" t="s">
        <v>50</v>
      </c>
      <c r="R343" s="8" t="s">
        <v>50</v>
      </c>
      <c r="V343" s="9"/>
      <c r="Z343" s="9"/>
      <c r="AC343" s="11" t="s">
        <v>280</v>
      </c>
      <c r="AD343" s="11" t="s">
        <v>322</v>
      </c>
      <c r="AE343" s="11"/>
      <c r="AF343" s="11"/>
      <c r="AG343" s="11"/>
    </row>
    <row r="344" spans="4:33">
      <c r="D344" s="8">
        <v>331</v>
      </c>
      <c r="E344" s="8" t="s">
        <v>41</v>
      </c>
      <c r="F344" s="11">
        <v>1000724</v>
      </c>
      <c r="G344" s="11">
        <v>1</v>
      </c>
      <c r="H344" s="8" t="s">
        <v>141</v>
      </c>
      <c r="I344" s="8">
        <v>1068</v>
      </c>
      <c r="J344" s="8">
        <v>55925</v>
      </c>
      <c r="K344" s="9">
        <v>45533</v>
      </c>
      <c r="L344" s="8" t="s">
        <v>334</v>
      </c>
      <c r="M344" s="9">
        <v>45534</v>
      </c>
      <c r="N344" s="62" t="s">
        <v>334</v>
      </c>
      <c r="O344" s="8">
        <v>122</v>
      </c>
      <c r="P344" s="10">
        <v>10</v>
      </c>
      <c r="Q344" s="10" t="s">
        <v>50</v>
      </c>
      <c r="R344" s="8" t="s">
        <v>50</v>
      </c>
      <c r="V344" s="9"/>
      <c r="Z344" s="9"/>
      <c r="AC344" s="11" t="s">
        <v>280</v>
      </c>
      <c r="AD344" s="11" t="s">
        <v>322</v>
      </c>
      <c r="AE344" s="11"/>
      <c r="AF344" s="11"/>
      <c r="AG344" s="11"/>
    </row>
    <row r="345" spans="4:33">
      <c r="D345" s="8">
        <v>332</v>
      </c>
      <c r="E345" s="8" t="s">
        <v>41</v>
      </c>
      <c r="F345" s="11">
        <v>1000726</v>
      </c>
      <c r="G345" s="11">
        <v>1</v>
      </c>
      <c r="H345" s="8" t="s">
        <v>142</v>
      </c>
      <c r="I345" s="8">
        <v>1067</v>
      </c>
      <c r="J345" s="8">
        <v>55925</v>
      </c>
      <c r="K345" s="9">
        <v>45533</v>
      </c>
      <c r="L345" s="8" t="s">
        <v>334</v>
      </c>
      <c r="M345" s="9">
        <v>45534</v>
      </c>
      <c r="N345" s="62" t="s">
        <v>334</v>
      </c>
      <c r="O345" s="8">
        <v>116</v>
      </c>
      <c r="P345" s="10">
        <v>10</v>
      </c>
      <c r="Q345" s="10" t="s">
        <v>50</v>
      </c>
      <c r="R345" s="8" t="s">
        <v>50</v>
      </c>
      <c r="V345" s="9"/>
      <c r="Z345" s="9"/>
      <c r="AC345" s="11" t="s">
        <v>280</v>
      </c>
      <c r="AD345" s="11" t="s">
        <v>322</v>
      </c>
      <c r="AE345" s="11"/>
      <c r="AF345" s="11"/>
      <c r="AG345" s="11"/>
    </row>
    <row r="346" spans="4:33">
      <c r="D346" s="8">
        <v>333</v>
      </c>
      <c r="E346" s="8" t="s">
        <v>41</v>
      </c>
      <c r="F346" s="11">
        <v>1000727</v>
      </c>
      <c r="G346" s="11">
        <v>1</v>
      </c>
      <c r="H346" s="8" t="s">
        <v>142</v>
      </c>
      <c r="I346" s="8">
        <v>1067</v>
      </c>
      <c r="J346" s="8">
        <v>55925</v>
      </c>
      <c r="K346" s="9">
        <v>45533</v>
      </c>
      <c r="L346" s="8" t="s">
        <v>334</v>
      </c>
      <c r="M346" s="9">
        <v>45534</v>
      </c>
      <c r="N346" s="62" t="s">
        <v>334</v>
      </c>
      <c r="O346" s="8">
        <v>115</v>
      </c>
      <c r="P346" s="10">
        <v>10</v>
      </c>
      <c r="Q346" s="10" t="s">
        <v>50</v>
      </c>
      <c r="R346" s="8" t="s">
        <v>50</v>
      </c>
      <c r="V346" s="9"/>
      <c r="Z346" s="9"/>
      <c r="AC346" s="11" t="s">
        <v>280</v>
      </c>
      <c r="AD346" s="11" t="s">
        <v>322</v>
      </c>
      <c r="AE346" s="11"/>
      <c r="AF346" s="11"/>
      <c r="AG346" s="11"/>
    </row>
    <row r="347" spans="4:33">
      <c r="D347" s="8">
        <v>334</v>
      </c>
      <c r="E347" s="8" t="s">
        <v>41</v>
      </c>
      <c r="F347" s="11">
        <v>1000728</v>
      </c>
      <c r="G347" s="11">
        <v>1</v>
      </c>
      <c r="H347" s="8" t="s">
        <v>142</v>
      </c>
      <c r="I347" s="8">
        <v>1067</v>
      </c>
      <c r="J347" s="8">
        <v>55925</v>
      </c>
      <c r="K347" s="9">
        <v>45533</v>
      </c>
      <c r="L347" s="8" t="s">
        <v>334</v>
      </c>
      <c r="M347" s="9">
        <v>45534</v>
      </c>
      <c r="N347" s="62" t="s">
        <v>334</v>
      </c>
      <c r="O347" s="8">
        <v>115</v>
      </c>
      <c r="P347" s="10">
        <v>10</v>
      </c>
      <c r="Q347" s="10" t="s">
        <v>50</v>
      </c>
      <c r="R347" s="8" t="s">
        <v>50</v>
      </c>
      <c r="V347" s="9"/>
      <c r="Z347" s="9"/>
      <c r="AC347" s="11" t="s">
        <v>280</v>
      </c>
      <c r="AD347" s="11" t="s">
        <v>322</v>
      </c>
      <c r="AE347" s="11"/>
      <c r="AF347" s="11"/>
      <c r="AG347" s="11"/>
    </row>
    <row r="348" spans="4:33">
      <c r="D348" s="8">
        <v>335</v>
      </c>
      <c r="E348" s="8" t="s">
        <v>41</v>
      </c>
      <c r="F348" s="11">
        <v>1000730</v>
      </c>
      <c r="G348" s="11">
        <v>1</v>
      </c>
      <c r="H348" s="8" t="s">
        <v>140</v>
      </c>
      <c r="I348" s="8">
        <v>1065</v>
      </c>
      <c r="J348" s="8">
        <v>55925</v>
      </c>
      <c r="K348" s="9">
        <v>45537</v>
      </c>
      <c r="L348" s="8" t="s">
        <v>334</v>
      </c>
      <c r="M348" s="9">
        <v>45537</v>
      </c>
      <c r="N348" s="62" t="s">
        <v>334</v>
      </c>
      <c r="O348" s="8">
        <v>138</v>
      </c>
      <c r="P348" s="10">
        <v>10</v>
      </c>
      <c r="Q348" s="10" t="s">
        <v>51</v>
      </c>
      <c r="R348" s="8" t="s">
        <v>50</v>
      </c>
      <c r="V348" s="9"/>
      <c r="Z348" s="9"/>
      <c r="AC348" s="11" t="s">
        <v>280</v>
      </c>
      <c r="AD348" s="11" t="s">
        <v>322</v>
      </c>
      <c r="AE348" s="11"/>
      <c r="AF348" s="11"/>
      <c r="AG348" s="11"/>
    </row>
    <row r="349" spans="4:33">
      <c r="D349" s="8">
        <v>336</v>
      </c>
      <c r="E349" s="8" t="s">
        <v>41</v>
      </c>
      <c r="F349" s="11">
        <v>1000735</v>
      </c>
      <c r="G349" s="11">
        <v>1</v>
      </c>
      <c r="H349" s="8" t="s">
        <v>142</v>
      </c>
      <c r="I349" s="8">
        <v>1066</v>
      </c>
      <c r="J349" s="8">
        <v>55925</v>
      </c>
      <c r="K349" s="9">
        <v>45537</v>
      </c>
      <c r="L349" s="8" t="s">
        <v>334</v>
      </c>
      <c r="M349" s="9">
        <v>45537</v>
      </c>
      <c r="N349" s="62" t="s">
        <v>334</v>
      </c>
      <c r="O349" s="8">
        <v>136</v>
      </c>
      <c r="P349" s="10">
        <v>10</v>
      </c>
      <c r="Q349" s="10" t="s">
        <v>51</v>
      </c>
      <c r="R349" s="8" t="s">
        <v>50</v>
      </c>
      <c r="S349" s="8" t="s">
        <v>7</v>
      </c>
      <c r="V349" s="9"/>
      <c r="Z349" s="9"/>
      <c r="AC349" s="11" t="s">
        <v>85</v>
      </c>
      <c r="AD349" s="11"/>
      <c r="AE349" s="11"/>
      <c r="AF349" s="11"/>
      <c r="AG349" s="11"/>
    </row>
    <row r="350" spans="4:33">
      <c r="D350" s="8">
        <v>337</v>
      </c>
      <c r="E350" s="8" t="s">
        <v>41</v>
      </c>
      <c r="F350" s="11">
        <v>1000738</v>
      </c>
      <c r="G350" s="11">
        <v>1</v>
      </c>
      <c r="H350" s="8" t="s">
        <v>140</v>
      </c>
      <c r="I350" s="8">
        <v>1067</v>
      </c>
      <c r="J350" s="8">
        <v>55925</v>
      </c>
      <c r="K350" s="9">
        <v>45538</v>
      </c>
      <c r="L350" s="8" t="s">
        <v>334</v>
      </c>
      <c r="M350" s="9">
        <v>45538</v>
      </c>
      <c r="N350" s="62" t="s">
        <v>334</v>
      </c>
      <c r="O350" s="8">
        <v>125</v>
      </c>
      <c r="P350" s="10">
        <v>10</v>
      </c>
      <c r="Q350" s="10" t="s">
        <v>50</v>
      </c>
      <c r="R350" s="8" t="s">
        <v>50</v>
      </c>
      <c r="V350" s="9"/>
      <c r="Z350" s="9"/>
      <c r="AC350" s="11" t="s">
        <v>280</v>
      </c>
      <c r="AD350" s="11" t="s">
        <v>322</v>
      </c>
      <c r="AE350" s="11"/>
      <c r="AF350" s="11"/>
      <c r="AG350" s="11"/>
    </row>
    <row r="351" spans="4:33">
      <c r="D351" s="8">
        <v>338</v>
      </c>
      <c r="E351" s="8" t="s">
        <v>41</v>
      </c>
      <c r="F351" s="11">
        <v>1000739</v>
      </c>
      <c r="G351" s="11">
        <v>1</v>
      </c>
      <c r="H351" s="8" t="s">
        <v>140</v>
      </c>
      <c r="I351" s="8">
        <v>1067</v>
      </c>
      <c r="J351" s="8">
        <v>55925</v>
      </c>
      <c r="K351" s="9">
        <v>45538</v>
      </c>
      <c r="L351" s="8" t="s">
        <v>334</v>
      </c>
      <c r="M351" s="9">
        <v>45538</v>
      </c>
      <c r="N351" s="62" t="s">
        <v>334</v>
      </c>
      <c r="O351" s="8">
        <v>127</v>
      </c>
      <c r="P351" s="10">
        <v>10</v>
      </c>
      <c r="Q351" s="10" t="s">
        <v>51</v>
      </c>
      <c r="R351" s="8" t="s">
        <v>50</v>
      </c>
      <c r="V351" s="9"/>
      <c r="Z351" s="9"/>
      <c r="AC351" s="11" t="s">
        <v>280</v>
      </c>
      <c r="AD351" s="11" t="s">
        <v>322</v>
      </c>
      <c r="AE351" s="11"/>
      <c r="AF351" s="11"/>
      <c r="AG351" s="11"/>
    </row>
    <row r="352" spans="4:33">
      <c r="D352" s="8">
        <v>339</v>
      </c>
      <c r="E352" s="8" t="s">
        <v>41</v>
      </c>
      <c r="F352" s="11">
        <v>1000740</v>
      </c>
      <c r="G352" s="11">
        <v>1</v>
      </c>
      <c r="H352" s="8" t="s">
        <v>140</v>
      </c>
      <c r="I352" s="8">
        <v>1067</v>
      </c>
      <c r="J352" s="8">
        <v>55925</v>
      </c>
      <c r="K352" s="9">
        <v>45538</v>
      </c>
      <c r="L352" s="8" t="s">
        <v>334</v>
      </c>
      <c r="M352" s="9">
        <v>45538</v>
      </c>
      <c r="N352" s="62" t="s">
        <v>334</v>
      </c>
      <c r="O352" s="8">
        <v>127</v>
      </c>
      <c r="P352" s="10">
        <v>10</v>
      </c>
      <c r="Q352" s="10" t="s">
        <v>50</v>
      </c>
      <c r="R352" s="8" t="s">
        <v>50</v>
      </c>
      <c r="V352" s="9"/>
      <c r="Z352" s="9"/>
      <c r="AC352" s="11" t="s">
        <v>280</v>
      </c>
      <c r="AD352" s="11" t="s">
        <v>322</v>
      </c>
      <c r="AE352" s="11"/>
      <c r="AF352" s="11"/>
      <c r="AG352" s="11"/>
    </row>
    <row r="353" spans="4:33">
      <c r="D353" s="8">
        <v>340</v>
      </c>
      <c r="E353" s="8" t="s">
        <v>41</v>
      </c>
      <c r="F353" s="11">
        <v>1000744</v>
      </c>
      <c r="G353" s="11">
        <v>1</v>
      </c>
      <c r="H353" s="8" t="s">
        <v>142</v>
      </c>
      <c r="I353" s="8">
        <v>1066</v>
      </c>
      <c r="J353" s="8">
        <v>55925</v>
      </c>
      <c r="K353" s="9">
        <v>45538</v>
      </c>
      <c r="L353" s="8" t="s">
        <v>334</v>
      </c>
      <c r="M353" s="9">
        <v>45538</v>
      </c>
      <c r="N353" s="62" t="s">
        <v>334</v>
      </c>
      <c r="O353" s="8">
        <v>136</v>
      </c>
      <c r="P353" s="10">
        <v>10</v>
      </c>
      <c r="Q353" s="10" t="s">
        <v>51</v>
      </c>
      <c r="R353" s="8" t="s">
        <v>50</v>
      </c>
      <c r="V353" s="9"/>
      <c r="Z353" s="9"/>
      <c r="AC353" s="11" t="s">
        <v>280</v>
      </c>
      <c r="AD353" s="11" t="s">
        <v>322</v>
      </c>
      <c r="AE353" s="11"/>
      <c r="AF353" s="11"/>
      <c r="AG353" s="11"/>
    </row>
    <row r="354" spans="4:33">
      <c r="D354" s="8">
        <v>341</v>
      </c>
      <c r="E354" s="8" t="s">
        <v>41</v>
      </c>
      <c r="F354" s="11">
        <v>1000747</v>
      </c>
      <c r="G354" s="11">
        <v>1</v>
      </c>
      <c r="H354" s="8" t="s">
        <v>140</v>
      </c>
      <c r="I354" s="8">
        <v>1067</v>
      </c>
      <c r="J354" s="8">
        <v>55925</v>
      </c>
      <c r="K354" s="9">
        <v>45539</v>
      </c>
      <c r="L354" s="8" t="s">
        <v>333</v>
      </c>
      <c r="M354" s="9">
        <v>45539</v>
      </c>
      <c r="N354" s="62" t="s">
        <v>333</v>
      </c>
      <c r="O354" s="8">
        <v>107</v>
      </c>
      <c r="P354" s="10">
        <v>10</v>
      </c>
      <c r="Q354" s="10" t="s">
        <v>50</v>
      </c>
      <c r="R354" s="8" t="s">
        <v>50</v>
      </c>
      <c r="V354" s="9"/>
      <c r="Z354" s="9"/>
      <c r="AC354" s="11" t="s">
        <v>280</v>
      </c>
      <c r="AD354" s="11" t="s">
        <v>322</v>
      </c>
      <c r="AE354" s="11"/>
      <c r="AF354" s="11"/>
      <c r="AG354" s="11"/>
    </row>
    <row r="355" spans="4:33">
      <c r="D355" s="8">
        <v>342</v>
      </c>
      <c r="E355" s="8" t="s">
        <v>41</v>
      </c>
      <c r="F355" s="11">
        <v>1000748</v>
      </c>
      <c r="G355" s="11">
        <v>1</v>
      </c>
      <c r="H355" s="8" t="s">
        <v>140</v>
      </c>
      <c r="I355" s="8">
        <v>1067</v>
      </c>
      <c r="J355" s="8">
        <v>55925</v>
      </c>
      <c r="K355" s="9">
        <v>45539</v>
      </c>
      <c r="L355" s="8" t="s">
        <v>333</v>
      </c>
      <c r="M355" s="9">
        <v>45539</v>
      </c>
      <c r="N355" s="62" t="s">
        <v>333</v>
      </c>
      <c r="O355" s="8">
        <v>108</v>
      </c>
      <c r="P355" s="10">
        <v>10</v>
      </c>
      <c r="Q355" s="10" t="s">
        <v>50</v>
      </c>
      <c r="R355" s="8" t="s">
        <v>50</v>
      </c>
      <c r="V355" s="9"/>
      <c r="Z355" s="9"/>
      <c r="AC355" s="11" t="s">
        <v>280</v>
      </c>
      <c r="AD355" s="11" t="s">
        <v>322</v>
      </c>
      <c r="AE355" s="11"/>
      <c r="AF355" s="11"/>
      <c r="AG355" s="11"/>
    </row>
    <row r="356" spans="4:33">
      <c r="D356" s="8">
        <v>343</v>
      </c>
      <c r="E356" s="8" t="s">
        <v>41</v>
      </c>
      <c r="F356" s="11">
        <v>1000749</v>
      </c>
      <c r="G356" s="11">
        <v>1</v>
      </c>
      <c r="H356" s="8" t="s">
        <v>140</v>
      </c>
      <c r="I356" s="8">
        <v>1067</v>
      </c>
      <c r="J356" s="8">
        <v>55925</v>
      </c>
      <c r="K356" s="9">
        <v>45539</v>
      </c>
      <c r="L356" s="8" t="s">
        <v>333</v>
      </c>
      <c r="M356" s="9">
        <v>45539</v>
      </c>
      <c r="N356" s="62" t="s">
        <v>333</v>
      </c>
      <c r="O356" s="8">
        <v>100</v>
      </c>
      <c r="P356" s="10">
        <v>10</v>
      </c>
      <c r="Q356" s="10" t="s">
        <v>50</v>
      </c>
      <c r="R356" s="8" t="s">
        <v>50</v>
      </c>
      <c r="V356" s="9"/>
      <c r="Z356" s="9"/>
      <c r="AC356" s="11" t="s">
        <v>280</v>
      </c>
      <c r="AD356" s="11" t="s">
        <v>322</v>
      </c>
      <c r="AE356" s="11"/>
      <c r="AF356" s="11"/>
      <c r="AG356" s="11"/>
    </row>
    <row r="357" spans="4:33">
      <c r="D357" s="8">
        <v>344</v>
      </c>
      <c r="E357" s="8" t="s">
        <v>41</v>
      </c>
      <c r="F357" s="11">
        <v>1000753</v>
      </c>
      <c r="G357" s="11">
        <v>1</v>
      </c>
      <c r="H357" s="8" t="s">
        <v>142</v>
      </c>
      <c r="I357" s="8">
        <v>1066</v>
      </c>
      <c r="J357" s="8">
        <v>55925</v>
      </c>
      <c r="K357" s="9">
        <v>45539</v>
      </c>
      <c r="L357" s="8" t="s">
        <v>333</v>
      </c>
      <c r="M357" s="9">
        <v>45539</v>
      </c>
      <c r="N357" s="62" t="s">
        <v>333</v>
      </c>
      <c r="O357" s="8">
        <v>120</v>
      </c>
      <c r="P357" s="10">
        <v>10</v>
      </c>
      <c r="Q357" s="10" t="s">
        <v>50</v>
      </c>
      <c r="R357" s="8" t="s">
        <v>50</v>
      </c>
      <c r="V357" s="9"/>
      <c r="Z357" s="9"/>
      <c r="AC357" s="11" t="s">
        <v>280</v>
      </c>
      <c r="AD357" s="11" t="s">
        <v>322</v>
      </c>
      <c r="AE357" s="11"/>
      <c r="AF357" s="11"/>
      <c r="AG357" s="11"/>
    </row>
    <row r="358" spans="4:33">
      <c r="D358" s="8">
        <v>345</v>
      </c>
      <c r="E358" s="8" t="s">
        <v>30</v>
      </c>
      <c r="F358" s="11">
        <v>1000303</v>
      </c>
      <c r="G358" s="11">
        <v>1</v>
      </c>
      <c r="H358" s="8" t="s">
        <v>141</v>
      </c>
      <c r="I358" s="8">
        <v>1056</v>
      </c>
      <c r="J358" s="8" t="s">
        <v>346</v>
      </c>
      <c r="K358" s="9">
        <v>45408</v>
      </c>
      <c r="L358" s="8" t="s">
        <v>334</v>
      </c>
      <c r="M358" s="9">
        <v>45408</v>
      </c>
      <c r="N358" s="62" t="s">
        <v>334</v>
      </c>
      <c r="O358" s="8">
        <v>528</v>
      </c>
      <c r="P358" s="10">
        <v>4.4009999999999998</v>
      </c>
      <c r="Q358" s="10" t="s">
        <v>51</v>
      </c>
      <c r="R358" s="8" t="s">
        <v>51</v>
      </c>
      <c r="S358" s="8" t="s">
        <v>8</v>
      </c>
      <c r="T358" s="8" t="s">
        <v>7</v>
      </c>
      <c r="U358" s="8" t="s">
        <v>7</v>
      </c>
      <c r="V358" s="9">
        <v>45485</v>
      </c>
      <c r="W358" s="8" t="s">
        <v>339</v>
      </c>
      <c r="X358" s="8" t="s">
        <v>517</v>
      </c>
      <c r="Y358" s="8" t="s">
        <v>51</v>
      </c>
      <c r="Z358" s="9">
        <v>45492</v>
      </c>
      <c r="AA358" s="8" t="s">
        <v>337</v>
      </c>
      <c r="AB358" s="8" t="s">
        <v>51</v>
      </c>
      <c r="AC358" s="11" t="s">
        <v>147</v>
      </c>
      <c r="AD358" s="11"/>
      <c r="AE358" s="11" t="s">
        <v>686</v>
      </c>
      <c r="AF358" s="11" t="s">
        <v>344</v>
      </c>
      <c r="AG358" s="11"/>
    </row>
    <row r="359" spans="4:33">
      <c r="D359" s="8">
        <v>346</v>
      </c>
      <c r="E359" s="8" t="s">
        <v>30</v>
      </c>
      <c r="F359" s="11">
        <v>1000304</v>
      </c>
      <c r="G359" s="11">
        <v>1</v>
      </c>
      <c r="H359" s="8" t="s">
        <v>142</v>
      </c>
      <c r="I359" s="8">
        <v>1057</v>
      </c>
      <c r="J359" s="8" t="s">
        <v>346</v>
      </c>
      <c r="K359" s="9">
        <v>45408</v>
      </c>
      <c r="L359" s="8" t="s">
        <v>334</v>
      </c>
      <c r="M359" s="9">
        <v>45408</v>
      </c>
      <c r="N359" s="62" t="s">
        <v>334</v>
      </c>
      <c r="O359" s="8">
        <v>535</v>
      </c>
      <c r="P359" s="10">
        <v>2.4809999999999999</v>
      </c>
      <c r="Q359" s="10" t="s">
        <v>51</v>
      </c>
      <c r="R359" s="8" t="s">
        <v>51</v>
      </c>
      <c r="S359" s="8" t="s">
        <v>8</v>
      </c>
      <c r="T359" s="8" t="s">
        <v>7</v>
      </c>
      <c r="U359" s="8" t="s">
        <v>7</v>
      </c>
      <c r="V359" s="9">
        <v>45485</v>
      </c>
      <c r="W359" s="8" t="s">
        <v>339</v>
      </c>
      <c r="X359" s="8" t="s">
        <v>517</v>
      </c>
      <c r="Y359" s="8" t="s">
        <v>51</v>
      </c>
      <c r="Z359" s="9">
        <v>45492</v>
      </c>
      <c r="AA359" s="8" t="s">
        <v>337</v>
      </c>
      <c r="AB359" s="8" t="s">
        <v>51</v>
      </c>
      <c r="AC359" s="11" t="s">
        <v>147</v>
      </c>
      <c r="AD359" s="11"/>
      <c r="AE359" s="11" t="s">
        <v>717</v>
      </c>
      <c r="AF359" s="11" t="s">
        <v>716</v>
      </c>
      <c r="AG359" s="11"/>
    </row>
    <row r="360" spans="4:33">
      <c r="D360" s="8">
        <v>347</v>
      </c>
      <c r="E360" s="8" t="s">
        <v>30</v>
      </c>
      <c r="F360" s="11">
        <v>1000305</v>
      </c>
      <c r="G360" s="11">
        <v>1</v>
      </c>
      <c r="H360" s="8" t="s">
        <v>140</v>
      </c>
      <c r="I360" s="8">
        <v>1055</v>
      </c>
      <c r="J360" s="8" t="s">
        <v>346</v>
      </c>
      <c r="K360" s="9">
        <v>45411</v>
      </c>
      <c r="L360" s="8" t="s">
        <v>334</v>
      </c>
      <c r="M360" s="9">
        <v>45411</v>
      </c>
      <c r="N360" s="62" t="s">
        <v>334</v>
      </c>
      <c r="O360" s="8">
        <v>541</v>
      </c>
      <c r="P360" s="10">
        <v>1.462</v>
      </c>
      <c r="Q360" s="10" t="s">
        <v>51</v>
      </c>
      <c r="R360" s="8" t="s">
        <v>51</v>
      </c>
      <c r="S360" s="8" t="s">
        <v>8</v>
      </c>
      <c r="T360" s="8" t="s">
        <v>7</v>
      </c>
      <c r="U360" s="8" t="s">
        <v>7</v>
      </c>
      <c r="V360" s="9">
        <v>45485</v>
      </c>
      <c r="W360" s="8" t="s">
        <v>339</v>
      </c>
      <c r="X360" s="8" t="s">
        <v>517</v>
      </c>
      <c r="Y360" s="8" t="s">
        <v>51</v>
      </c>
      <c r="Z360" s="9">
        <v>45492</v>
      </c>
      <c r="AA360" s="8" t="s">
        <v>337</v>
      </c>
      <c r="AB360" s="8" t="s">
        <v>51</v>
      </c>
      <c r="AC360" s="11" t="s">
        <v>147</v>
      </c>
      <c r="AD360" s="11"/>
      <c r="AE360" s="11" t="s">
        <v>717</v>
      </c>
      <c r="AF360" s="11" t="s">
        <v>716</v>
      </c>
      <c r="AG360" s="11"/>
    </row>
    <row r="361" spans="4:33">
      <c r="D361" s="8">
        <v>348</v>
      </c>
      <c r="E361" s="8" t="s">
        <v>30</v>
      </c>
      <c r="F361" s="11">
        <v>1000306</v>
      </c>
      <c r="G361" s="11">
        <v>1</v>
      </c>
      <c r="H361" s="8" t="s">
        <v>141</v>
      </c>
      <c r="I361" s="8">
        <v>1056</v>
      </c>
      <c r="J361" s="8" t="s">
        <v>346</v>
      </c>
      <c r="K361" s="9">
        <v>45411</v>
      </c>
      <c r="L361" s="8" t="s">
        <v>334</v>
      </c>
      <c r="M361" s="9">
        <v>45411</v>
      </c>
      <c r="N361" s="62" t="s">
        <v>334</v>
      </c>
      <c r="O361" s="8">
        <v>528</v>
      </c>
      <c r="P361" s="10">
        <v>5.952</v>
      </c>
      <c r="Q361" s="10" t="s">
        <v>51</v>
      </c>
      <c r="R361" s="8" t="s">
        <v>51</v>
      </c>
      <c r="S361" s="8" t="s">
        <v>8</v>
      </c>
      <c r="T361" s="8" t="s">
        <v>7</v>
      </c>
      <c r="U361" s="8" t="s">
        <v>7</v>
      </c>
      <c r="V361" s="9">
        <v>45485</v>
      </c>
      <c r="W361" s="8" t="s">
        <v>339</v>
      </c>
      <c r="X361" s="8" t="s">
        <v>517</v>
      </c>
      <c r="Y361" s="8" t="s">
        <v>51</v>
      </c>
      <c r="Z361" s="9">
        <v>45492</v>
      </c>
      <c r="AA361" s="8" t="s">
        <v>337</v>
      </c>
      <c r="AB361" s="8" t="s">
        <v>51</v>
      </c>
      <c r="AC361" s="11" t="s">
        <v>147</v>
      </c>
      <c r="AD361" s="11"/>
      <c r="AE361" s="11" t="s">
        <v>717</v>
      </c>
      <c r="AF361" s="11" t="s">
        <v>716</v>
      </c>
      <c r="AG361" s="11"/>
    </row>
    <row r="362" spans="4:33">
      <c r="D362" s="8">
        <v>349</v>
      </c>
      <c r="E362" s="8" t="s">
        <v>30</v>
      </c>
      <c r="F362" s="11">
        <v>1000308</v>
      </c>
      <c r="G362" s="11">
        <v>1</v>
      </c>
      <c r="H362" s="8" t="s">
        <v>140</v>
      </c>
      <c r="I362" s="8">
        <v>1055</v>
      </c>
      <c r="J362" s="8" t="s">
        <v>346</v>
      </c>
      <c r="K362" s="9">
        <v>45412</v>
      </c>
      <c r="L362" s="8" t="s">
        <v>334</v>
      </c>
      <c r="M362" s="9">
        <v>45412</v>
      </c>
      <c r="N362" s="62" t="s">
        <v>334</v>
      </c>
      <c r="O362" s="8">
        <v>540</v>
      </c>
      <c r="P362" s="10">
        <v>2.5670000000000002</v>
      </c>
      <c r="Q362" s="10" t="s">
        <v>51</v>
      </c>
      <c r="R362" s="8" t="s">
        <v>51</v>
      </c>
      <c r="S362" s="8" t="s">
        <v>8</v>
      </c>
      <c r="T362" s="8" t="s">
        <v>7</v>
      </c>
      <c r="U362" s="8" t="s">
        <v>7</v>
      </c>
      <c r="V362" s="9">
        <v>45485</v>
      </c>
      <c r="W362" s="8" t="s">
        <v>339</v>
      </c>
      <c r="X362" s="8" t="s">
        <v>517</v>
      </c>
      <c r="Y362" s="8" t="s">
        <v>51</v>
      </c>
      <c r="Z362" s="9">
        <v>45492</v>
      </c>
      <c r="AA362" s="8" t="s">
        <v>337</v>
      </c>
      <c r="AB362" s="8" t="s">
        <v>51</v>
      </c>
      <c r="AC362" s="11" t="s">
        <v>147</v>
      </c>
      <c r="AD362" s="11"/>
      <c r="AE362" s="11" t="s">
        <v>868</v>
      </c>
      <c r="AF362" s="11" t="s">
        <v>344</v>
      </c>
      <c r="AG362" s="11"/>
    </row>
    <row r="363" spans="4:33">
      <c r="D363" s="8">
        <v>350</v>
      </c>
      <c r="E363" s="8" t="s">
        <v>30</v>
      </c>
      <c r="F363" s="11">
        <v>1000310</v>
      </c>
      <c r="G363" s="11">
        <v>1</v>
      </c>
      <c r="H363" s="8" t="s">
        <v>142</v>
      </c>
      <c r="I363" s="8">
        <v>1057</v>
      </c>
      <c r="J363" s="8" t="s">
        <v>346</v>
      </c>
      <c r="K363" s="9">
        <v>45412</v>
      </c>
      <c r="L363" s="8" t="s">
        <v>334</v>
      </c>
      <c r="M363" s="9">
        <v>45412</v>
      </c>
      <c r="N363" s="62" t="s">
        <v>334</v>
      </c>
      <c r="O363" s="8">
        <v>534</v>
      </c>
      <c r="P363" s="10">
        <v>2.8479999999999999</v>
      </c>
      <c r="Q363" s="10" t="s">
        <v>51</v>
      </c>
      <c r="R363" s="8" t="s">
        <v>51</v>
      </c>
      <c r="S363" s="8" t="s">
        <v>8</v>
      </c>
      <c r="T363" s="8" t="s">
        <v>7</v>
      </c>
      <c r="U363" s="8" t="s">
        <v>7</v>
      </c>
      <c r="V363" s="9">
        <v>45485</v>
      </c>
      <c r="W363" s="8" t="s">
        <v>339</v>
      </c>
      <c r="X363" s="8" t="s">
        <v>517</v>
      </c>
      <c r="Y363" s="8" t="s">
        <v>51</v>
      </c>
      <c r="Z363" s="9">
        <v>45492</v>
      </c>
      <c r="AA363" s="8" t="s">
        <v>337</v>
      </c>
      <c r="AB363" s="8" t="s">
        <v>51</v>
      </c>
      <c r="AC363" s="11" t="s">
        <v>147</v>
      </c>
      <c r="AD363" s="11"/>
      <c r="AE363" s="11" t="s">
        <v>868</v>
      </c>
      <c r="AF363" s="11" t="s">
        <v>344</v>
      </c>
      <c r="AG363" s="11"/>
    </row>
    <row r="364" spans="4:33">
      <c r="D364" s="8">
        <v>351</v>
      </c>
      <c r="E364" s="8" t="s">
        <v>30</v>
      </c>
      <c r="F364" s="11">
        <v>1000311</v>
      </c>
      <c r="G364" s="11">
        <v>1</v>
      </c>
      <c r="H364" s="8" t="s">
        <v>140</v>
      </c>
      <c r="I364" s="8">
        <v>1055</v>
      </c>
      <c r="J364" s="8" t="s">
        <v>346</v>
      </c>
      <c r="K364" s="9">
        <v>45414</v>
      </c>
      <c r="L364" s="8" t="s">
        <v>334</v>
      </c>
      <c r="M364" s="9">
        <v>45414</v>
      </c>
      <c r="N364" s="62" t="s">
        <v>334</v>
      </c>
      <c r="O364" s="8">
        <v>540</v>
      </c>
      <c r="P364" s="10">
        <v>1.6859999999999999</v>
      </c>
      <c r="Q364" s="10" t="s">
        <v>51</v>
      </c>
      <c r="R364" s="8" t="s">
        <v>51</v>
      </c>
      <c r="S364" s="8" t="s">
        <v>8</v>
      </c>
      <c r="T364" s="8" t="s">
        <v>7</v>
      </c>
      <c r="U364" s="8" t="s">
        <v>7</v>
      </c>
      <c r="V364" s="9">
        <v>45485</v>
      </c>
      <c r="W364" s="8" t="s">
        <v>339</v>
      </c>
      <c r="X364" s="8" t="s">
        <v>517</v>
      </c>
      <c r="Y364" s="8" t="s">
        <v>51</v>
      </c>
      <c r="Z364" s="9">
        <v>45492</v>
      </c>
      <c r="AA364" s="8" t="s">
        <v>337</v>
      </c>
      <c r="AB364" s="8" t="s">
        <v>51</v>
      </c>
      <c r="AC364" s="11" t="s">
        <v>147</v>
      </c>
      <c r="AD364" s="11"/>
      <c r="AE364" s="11" t="s">
        <v>868</v>
      </c>
      <c r="AF364" s="11" t="s">
        <v>344</v>
      </c>
      <c r="AG364" s="11"/>
    </row>
    <row r="365" spans="4:33">
      <c r="D365" s="8">
        <v>352</v>
      </c>
      <c r="E365" s="8" t="s">
        <v>41</v>
      </c>
      <c r="F365" s="11">
        <v>1000389</v>
      </c>
      <c r="G365" s="11">
        <v>1</v>
      </c>
      <c r="H365" s="8" t="s">
        <v>142</v>
      </c>
      <c r="I365" s="8">
        <v>1063</v>
      </c>
      <c r="J365" s="8" t="s">
        <v>346</v>
      </c>
      <c r="K365" s="9">
        <v>45450</v>
      </c>
      <c r="L365" s="8" t="s">
        <v>334</v>
      </c>
      <c r="M365" s="9">
        <v>45450</v>
      </c>
      <c r="N365" s="62" t="s">
        <v>334</v>
      </c>
      <c r="O365" s="8">
        <v>122</v>
      </c>
      <c r="P365" s="10">
        <v>4.7990000000000004</v>
      </c>
      <c r="Q365" s="10" t="s">
        <v>51</v>
      </c>
      <c r="R365" s="8" t="s">
        <v>51</v>
      </c>
      <c r="S365" s="8" t="s">
        <v>8</v>
      </c>
      <c r="T365" s="8" t="s">
        <v>7</v>
      </c>
      <c r="U365" s="8" t="s">
        <v>7</v>
      </c>
      <c r="V365" s="9">
        <v>45485</v>
      </c>
      <c r="W365" s="8" t="s">
        <v>339</v>
      </c>
      <c r="X365" s="8" t="s">
        <v>517</v>
      </c>
      <c r="Y365" s="8" t="s">
        <v>51</v>
      </c>
      <c r="Z365" s="9">
        <v>45492</v>
      </c>
      <c r="AA365" s="8" t="s">
        <v>337</v>
      </c>
      <c r="AB365" s="8" t="s">
        <v>51</v>
      </c>
      <c r="AC365" s="11" t="s">
        <v>147</v>
      </c>
      <c r="AD365" s="11"/>
      <c r="AE365" s="11" t="s">
        <v>713</v>
      </c>
      <c r="AF365" s="11" t="s">
        <v>712</v>
      </c>
      <c r="AG365" s="11"/>
    </row>
    <row r="366" spans="4:33">
      <c r="D366" s="8">
        <v>353</v>
      </c>
      <c r="E366" s="8" t="s">
        <v>41</v>
      </c>
      <c r="F366" s="11">
        <v>1000391</v>
      </c>
      <c r="G366" s="11">
        <v>1</v>
      </c>
      <c r="H366" s="8" t="s">
        <v>142</v>
      </c>
      <c r="I366" s="8">
        <v>1063</v>
      </c>
      <c r="J366" s="8" t="s">
        <v>346</v>
      </c>
      <c r="K366" s="9">
        <v>45450</v>
      </c>
      <c r="L366" s="8" t="s">
        <v>334</v>
      </c>
      <c r="M366" s="9">
        <v>45450</v>
      </c>
      <c r="N366" s="62" t="s">
        <v>334</v>
      </c>
      <c r="O366" s="8">
        <v>121</v>
      </c>
      <c r="P366" s="10">
        <v>3.2749999999999999</v>
      </c>
      <c r="Q366" s="10" t="s">
        <v>51</v>
      </c>
      <c r="R366" s="8" t="s">
        <v>51</v>
      </c>
      <c r="S366" s="8" t="s">
        <v>8</v>
      </c>
      <c r="T366" s="8" t="s">
        <v>7</v>
      </c>
      <c r="U366" s="8" t="s">
        <v>7</v>
      </c>
      <c r="V366" s="9">
        <v>45485</v>
      </c>
      <c r="W366" s="8" t="s">
        <v>339</v>
      </c>
      <c r="X366" s="8" t="s">
        <v>517</v>
      </c>
      <c r="Y366" s="8" t="s">
        <v>51</v>
      </c>
      <c r="Z366" s="9">
        <v>45492</v>
      </c>
      <c r="AA366" s="8" t="s">
        <v>337</v>
      </c>
      <c r="AB366" s="8" t="s">
        <v>51</v>
      </c>
      <c r="AC366" s="11" t="s">
        <v>147</v>
      </c>
      <c r="AD366" s="11"/>
      <c r="AE366" s="11" t="s">
        <v>713</v>
      </c>
      <c r="AF366" s="11" t="s">
        <v>712</v>
      </c>
      <c r="AG366" s="11"/>
    </row>
    <row r="367" spans="4:33">
      <c r="D367" s="8">
        <v>354</v>
      </c>
      <c r="E367" s="8" t="s">
        <v>41</v>
      </c>
      <c r="F367" s="11">
        <v>1000392</v>
      </c>
      <c r="G367" s="11">
        <v>1</v>
      </c>
      <c r="H367" s="8" t="s">
        <v>140</v>
      </c>
      <c r="I367" s="8">
        <v>1061</v>
      </c>
      <c r="J367" s="8" t="s">
        <v>346</v>
      </c>
      <c r="K367" s="9">
        <v>45450</v>
      </c>
      <c r="L367" s="8" t="s">
        <v>335</v>
      </c>
      <c r="M367" s="9">
        <v>45450</v>
      </c>
      <c r="N367" s="62" t="s">
        <v>335</v>
      </c>
      <c r="O367" s="8">
        <v>121</v>
      </c>
      <c r="P367" s="10">
        <v>3.1469999999999998</v>
      </c>
      <c r="Q367" s="10" t="s">
        <v>51</v>
      </c>
      <c r="R367" s="8" t="s">
        <v>51</v>
      </c>
      <c r="S367" s="8" t="s">
        <v>8</v>
      </c>
      <c r="T367" s="8" t="s">
        <v>7</v>
      </c>
      <c r="U367" s="8" t="s">
        <v>7</v>
      </c>
      <c r="V367" s="9">
        <v>45485</v>
      </c>
      <c r="W367" s="8" t="s">
        <v>339</v>
      </c>
      <c r="X367" s="8" t="s">
        <v>517</v>
      </c>
      <c r="Y367" s="8" t="s">
        <v>51</v>
      </c>
      <c r="Z367" s="9">
        <v>45492</v>
      </c>
      <c r="AA367" s="8" t="s">
        <v>337</v>
      </c>
      <c r="AB367" s="8" t="s">
        <v>51</v>
      </c>
      <c r="AC367" s="11" t="s">
        <v>147</v>
      </c>
      <c r="AD367" s="11"/>
      <c r="AE367" s="11" t="s">
        <v>866</v>
      </c>
      <c r="AF367" s="11" t="s">
        <v>344</v>
      </c>
      <c r="AG367" s="11" t="s">
        <v>433</v>
      </c>
    </row>
    <row r="368" spans="4:33">
      <c r="D368" s="8">
        <v>355</v>
      </c>
      <c r="E368" s="8" t="s">
        <v>41</v>
      </c>
      <c r="F368" s="11">
        <v>1000394</v>
      </c>
      <c r="G368" s="11">
        <v>1</v>
      </c>
      <c r="H368" s="8" t="s">
        <v>142</v>
      </c>
      <c r="I368" s="8">
        <v>1064</v>
      </c>
      <c r="J368" s="8" t="s">
        <v>346</v>
      </c>
      <c r="K368" s="9">
        <v>45450</v>
      </c>
      <c r="L368" s="8" t="s">
        <v>335</v>
      </c>
      <c r="M368" s="9">
        <v>45450</v>
      </c>
      <c r="N368" s="62" t="s">
        <v>335</v>
      </c>
      <c r="O368" s="8">
        <v>122</v>
      </c>
      <c r="P368" s="10">
        <v>2.9089999999999998</v>
      </c>
      <c r="Q368" s="10" t="s">
        <v>51</v>
      </c>
      <c r="R368" s="8" t="s">
        <v>51</v>
      </c>
      <c r="S368" s="8" t="s">
        <v>8</v>
      </c>
      <c r="T368" s="8" t="s">
        <v>7</v>
      </c>
      <c r="U368" s="8" t="s">
        <v>7</v>
      </c>
      <c r="V368" s="9">
        <v>45485</v>
      </c>
      <c r="W368" s="8" t="s">
        <v>339</v>
      </c>
      <c r="X368" s="8" t="s">
        <v>517</v>
      </c>
      <c r="Y368" s="8" t="s">
        <v>51</v>
      </c>
      <c r="Z368" s="9">
        <v>45492</v>
      </c>
      <c r="AA368" s="8" t="s">
        <v>337</v>
      </c>
      <c r="AB368" s="8" t="s">
        <v>51</v>
      </c>
      <c r="AC368" s="11" t="s">
        <v>147</v>
      </c>
      <c r="AD368" s="11"/>
      <c r="AE368" s="11" t="s">
        <v>866</v>
      </c>
      <c r="AF368" s="11" t="s">
        <v>344</v>
      </c>
      <c r="AG368" s="11" t="s">
        <v>434</v>
      </c>
    </row>
    <row r="369" spans="4:33">
      <c r="D369" s="8">
        <v>356</v>
      </c>
      <c r="E369" s="8" t="s">
        <v>41</v>
      </c>
      <c r="F369" s="11">
        <v>1000395</v>
      </c>
      <c r="G369" s="11">
        <v>1</v>
      </c>
      <c r="H369" s="8" t="s">
        <v>140</v>
      </c>
      <c r="I369" s="8">
        <v>1061</v>
      </c>
      <c r="J369" s="8" t="s">
        <v>346</v>
      </c>
      <c r="K369" s="9">
        <v>45452</v>
      </c>
      <c r="L369" s="8" t="s">
        <v>335</v>
      </c>
      <c r="M369" s="9">
        <v>45452</v>
      </c>
      <c r="N369" s="62" t="s">
        <v>335</v>
      </c>
      <c r="O369" s="8">
        <v>121</v>
      </c>
      <c r="P369" s="10">
        <v>5.3959999999999999</v>
      </c>
      <c r="Q369" s="10" t="s">
        <v>51</v>
      </c>
      <c r="R369" s="8" t="s">
        <v>51</v>
      </c>
      <c r="S369" s="8" t="s">
        <v>8</v>
      </c>
      <c r="T369" s="8" t="s">
        <v>7</v>
      </c>
      <c r="U369" s="8" t="s">
        <v>7</v>
      </c>
      <c r="V369" s="9">
        <v>45485</v>
      </c>
      <c r="W369" s="8" t="s">
        <v>339</v>
      </c>
      <c r="X369" s="8" t="s">
        <v>517</v>
      </c>
      <c r="Y369" s="8" t="s">
        <v>51</v>
      </c>
      <c r="Z369" s="9">
        <v>45492</v>
      </c>
      <c r="AA369" s="8" t="s">
        <v>337</v>
      </c>
      <c r="AB369" s="8" t="s">
        <v>51</v>
      </c>
      <c r="AC369" s="11" t="s">
        <v>147</v>
      </c>
      <c r="AD369" s="11"/>
      <c r="AE369" s="11">
        <v>215</v>
      </c>
      <c r="AF369" s="11" t="s">
        <v>823</v>
      </c>
      <c r="AG369" s="11" t="s">
        <v>437</v>
      </c>
    </row>
    <row r="370" spans="4:33">
      <c r="D370" s="8">
        <v>357</v>
      </c>
      <c r="E370" s="8" t="s">
        <v>41</v>
      </c>
      <c r="F370" s="11">
        <v>1000397</v>
      </c>
      <c r="G370" s="11">
        <v>1</v>
      </c>
      <c r="H370" s="8" t="s">
        <v>142</v>
      </c>
      <c r="I370" s="8">
        <v>1064</v>
      </c>
      <c r="J370" s="8" t="s">
        <v>346</v>
      </c>
      <c r="K370" s="9">
        <v>45452</v>
      </c>
      <c r="L370" s="8" t="s">
        <v>335</v>
      </c>
      <c r="M370" s="9">
        <v>45452</v>
      </c>
      <c r="N370" s="62" t="s">
        <v>335</v>
      </c>
      <c r="O370" s="8">
        <v>122</v>
      </c>
      <c r="P370" s="10">
        <v>3.7570000000000001</v>
      </c>
      <c r="Q370" s="10" t="s">
        <v>51</v>
      </c>
      <c r="R370" s="8" t="s">
        <v>51</v>
      </c>
      <c r="S370" s="8" t="s">
        <v>8</v>
      </c>
      <c r="T370" s="8" t="s">
        <v>7</v>
      </c>
      <c r="U370" s="8" t="s">
        <v>7</v>
      </c>
      <c r="V370" s="9">
        <v>45485</v>
      </c>
      <c r="W370" s="8" t="s">
        <v>339</v>
      </c>
      <c r="X370" s="8" t="s">
        <v>517</v>
      </c>
      <c r="Y370" s="8" t="s">
        <v>51</v>
      </c>
      <c r="Z370" s="9">
        <v>45492</v>
      </c>
      <c r="AA370" s="8" t="s">
        <v>337</v>
      </c>
      <c r="AB370" s="8" t="s">
        <v>51</v>
      </c>
      <c r="AC370" s="11" t="s">
        <v>147</v>
      </c>
      <c r="AD370" s="11"/>
      <c r="AE370" s="11">
        <v>215</v>
      </c>
      <c r="AF370" s="11" t="s">
        <v>823</v>
      </c>
      <c r="AG370" s="11" t="s">
        <v>439</v>
      </c>
    </row>
    <row r="371" spans="4:33">
      <c r="D371" s="8">
        <v>358</v>
      </c>
      <c r="E371" s="8" t="s">
        <v>41</v>
      </c>
      <c r="F371" s="11">
        <v>1000398</v>
      </c>
      <c r="G371" s="11">
        <v>1</v>
      </c>
      <c r="H371" s="8" t="s">
        <v>140</v>
      </c>
      <c r="I371" s="8">
        <v>1061</v>
      </c>
      <c r="J371" s="8" t="s">
        <v>346</v>
      </c>
      <c r="K371" s="9">
        <v>45452</v>
      </c>
      <c r="L371" s="8" t="s">
        <v>333</v>
      </c>
      <c r="M371" s="9">
        <v>45452</v>
      </c>
      <c r="N371" s="62" t="s">
        <v>333</v>
      </c>
      <c r="O371" s="8">
        <v>121</v>
      </c>
      <c r="P371" s="10">
        <v>5.7949999999999999</v>
      </c>
      <c r="Q371" s="10" t="s">
        <v>51</v>
      </c>
      <c r="R371" s="8" t="s">
        <v>51</v>
      </c>
      <c r="S371" s="8" t="s">
        <v>8</v>
      </c>
      <c r="T371" s="8" t="s">
        <v>7</v>
      </c>
      <c r="U371" s="8" t="s">
        <v>7</v>
      </c>
      <c r="V371" s="9">
        <v>45485</v>
      </c>
      <c r="W371" s="8" t="s">
        <v>339</v>
      </c>
      <c r="X371" s="8" t="s">
        <v>517</v>
      </c>
      <c r="Y371" s="8" t="s">
        <v>51</v>
      </c>
      <c r="Z371" s="9">
        <v>45492</v>
      </c>
      <c r="AA371" s="8" t="s">
        <v>337</v>
      </c>
      <c r="AB371" s="8" t="s">
        <v>51</v>
      </c>
      <c r="AC371" s="11" t="s">
        <v>147</v>
      </c>
      <c r="AD371" s="11"/>
      <c r="AE371" s="11"/>
      <c r="AF371" s="11"/>
      <c r="AG371" s="11" t="s">
        <v>827</v>
      </c>
    </row>
    <row r="372" spans="4:33">
      <c r="D372" s="8">
        <v>359</v>
      </c>
      <c r="E372" s="8" t="s">
        <v>41</v>
      </c>
      <c r="F372" s="11">
        <v>1000400</v>
      </c>
      <c r="G372" s="11">
        <v>1</v>
      </c>
      <c r="H372" s="8" t="s">
        <v>142</v>
      </c>
      <c r="I372" s="8">
        <v>1064</v>
      </c>
      <c r="J372" s="8" t="s">
        <v>346</v>
      </c>
      <c r="K372" s="9">
        <v>45452</v>
      </c>
      <c r="L372" s="8" t="s">
        <v>333</v>
      </c>
      <c r="M372" s="9">
        <v>45452</v>
      </c>
      <c r="N372" s="62" t="s">
        <v>333</v>
      </c>
      <c r="O372" s="8">
        <v>122</v>
      </c>
      <c r="P372" s="10">
        <v>2.8839999999999999</v>
      </c>
      <c r="Q372" s="10" t="s">
        <v>51</v>
      </c>
      <c r="R372" s="8" t="s">
        <v>51</v>
      </c>
      <c r="S372" s="8" t="s">
        <v>8</v>
      </c>
      <c r="T372" s="8" t="s">
        <v>7</v>
      </c>
      <c r="U372" s="8" t="s">
        <v>7</v>
      </c>
      <c r="V372" s="9">
        <v>45485</v>
      </c>
      <c r="W372" s="8" t="s">
        <v>339</v>
      </c>
      <c r="X372" s="8" t="s">
        <v>517</v>
      </c>
      <c r="Y372" s="8" t="s">
        <v>51</v>
      </c>
      <c r="Z372" s="9">
        <v>45492</v>
      </c>
      <c r="AA372" s="8" t="s">
        <v>337</v>
      </c>
      <c r="AB372" s="8" t="s">
        <v>51</v>
      </c>
      <c r="AC372" s="11" t="s">
        <v>147</v>
      </c>
      <c r="AD372" s="11"/>
      <c r="AE372" s="11"/>
      <c r="AF372" s="11"/>
      <c r="AG372" s="11" t="s">
        <v>827</v>
      </c>
    </row>
    <row r="373" spans="4:33">
      <c r="D373" s="8">
        <v>360</v>
      </c>
      <c r="E373" s="8" t="s">
        <v>41</v>
      </c>
      <c r="F373" s="11">
        <v>1000401</v>
      </c>
      <c r="G373" s="11">
        <v>1</v>
      </c>
      <c r="H373" s="8" t="s">
        <v>140</v>
      </c>
      <c r="I373" s="8">
        <v>1061</v>
      </c>
      <c r="J373" s="8" t="s">
        <v>346</v>
      </c>
      <c r="K373" s="9">
        <v>45453</v>
      </c>
      <c r="L373" s="8" t="s">
        <v>334</v>
      </c>
      <c r="M373" s="9">
        <v>45453</v>
      </c>
      <c r="N373" s="62" t="s">
        <v>334</v>
      </c>
      <c r="O373" s="8">
        <v>121</v>
      </c>
      <c r="P373" s="10">
        <v>5.4740000000000002</v>
      </c>
      <c r="Q373" s="10" t="s">
        <v>51</v>
      </c>
      <c r="R373" s="8" t="s">
        <v>51</v>
      </c>
      <c r="S373" s="8" t="s">
        <v>8</v>
      </c>
      <c r="T373" s="8" t="s">
        <v>7</v>
      </c>
      <c r="U373" s="8" t="s">
        <v>7</v>
      </c>
      <c r="V373" s="9">
        <v>45485</v>
      </c>
      <c r="W373" s="8" t="s">
        <v>339</v>
      </c>
      <c r="X373" s="8" t="s">
        <v>517</v>
      </c>
      <c r="Y373" s="8" t="s">
        <v>51</v>
      </c>
      <c r="Z373" s="9">
        <v>45492</v>
      </c>
      <c r="AA373" s="8" t="s">
        <v>337</v>
      </c>
      <c r="AB373" s="8" t="s">
        <v>51</v>
      </c>
      <c r="AC373" s="11" t="s">
        <v>147</v>
      </c>
      <c r="AD373" s="11"/>
      <c r="AE373" s="11" t="s">
        <v>713</v>
      </c>
      <c r="AF373" s="11" t="s">
        <v>712</v>
      </c>
      <c r="AG373" s="11"/>
    </row>
    <row r="374" spans="4:33">
      <c r="D374" s="8">
        <v>361</v>
      </c>
      <c r="E374" s="8" t="s">
        <v>41</v>
      </c>
      <c r="F374" s="11">
        <v>1000402</v>
      </c>
      <c r="G374" s="11">
        <v>1</v>
      </c>
      <c r="H374" s="8" t="s">
        <v>141</v>
      </c>
      <c r="I374" s="8">
        <v>1063</v>
      </c>
      <c r="J374" s="8" t="s">
        <v>346</v>
      </c>
      <c r="K374" s="9">
        <v>45453</v>
      </c>
      <c r="L374" s="8" t="s">
        <v>334</v>
      </c>
      <c r="M374" s="9">
        <v>45453</v>
      </c>
      <c r="N374" s="62" t="s">
        <v>334</v>
      </c>
      <c r="O374" s="8">
        <v>121</v>
      </c>
      <c r="P374" s="10">
        <v>4.7709999999999999</v>
      </c>
      <c r="Q374" s="10" t="s">
        <v>51</v>
      </c>
      <c r="R374" s="8" t="s">
        <v>51</v>
      </c>
      <c r="S374" s="8" t="s">
        <v>8</v>
      </c>
      <c r="T374" s="8" t="s">
        <v>7</v>
      </c>
      <c r="U374" s="8" t="s">
        <v>7</v>
      </c>
      <c r="V374" s="9">
        <v>45485</v>
      </c>
      <c r="W374" s="8" t="s">
        <v>339</v>
      </c>
      <c r="X374" s="8" t="s">
        <v>517</v>
      </c>
      <c r="Y374" s="8" t="s">
        <v>51</v>
      </c>
      <c r="Z374" s="9">
        <v>45492</v>
      </c>
      <c r="AA374" s="8" t="s">
        <v>337</v>
      </c>
      <c r="AB374" s="8" t="s">
        <v>51</v>
      </c>
      <c r="AC374" s="11" t="s">
        <v>147</v>
      </c>
      <c r="AD374" s="11"/>
      <c r="AE374" s="11" t="s">
        <v>713</v>
      </c>
      <c r="AF374" s="11" t="s">
        <v>712</v>
      </c>
      <c r="AG374" s="11"/>
    </row>
    <row r="375" spans="4:33">
      <c r="D375" s="8">
        <v>362</v>
      </c>
      <c r="E375" s="8" t="s">
        <v>41</v>
      </c>
      <c r="F375" s="11">
        <v>1000403</v>
      </c>
      <c r="G375" s="11">
        <v>1</v>
      </c>
      <c r="H375" s="8" t="s">
        <v>142</v>
      </c>
      <c r="I375" s="8">
        <v>1064</v>
      </c>
      <c r="J375" s="8" t="s">
        <v>346</v>
      </c>
      <c r="K375" s="9">
        <v>45453</v>
      </c>
      <c r="L375" s="8" t="s">
        <v>334</v>
      </c>
      <c r="M375" s="9">
        <v>45453</v>
      </c>
      <c r="N375" s="62" t="s">
        <v>334</v>
      </c>
      <c r="O375" s="8">
        <v>122</v>
      </c>
      <c r="P375" s="10">
        <v>3.0259999999999998</v>
      </c>
      <c r="Q375" s="10" t="s">
        <v>51</v>
      </c>
      <c r="R375" s="8" t="s">
        <v>51</v>
      </c>
      <c r="S375" s="8" t="s">
        <v>8</v>
      </c>
      <c r="T375" s="8" t="s">
        <v>7</v>
      </c>
      <c r="U375" s="8" t="s">
        <v>7</v>
      </c>
      <c r="V375" s="9">
        <v>45485</v>
      </c>
      <c r="W375" s="8" t="s">
        <v>339</v>
      </c>
      <c r="X375" s="8" t="s">
        <v>517</v>
      </c>
      <c r="Y375" s="8" t="s">
        <v>51</v>
      </c>
      <c r="Z375" s="9">
        <v>45492</v>
      </c>
      <c r="AA375" s="8" t="s">
        <v>337</v>
      </c>
      <c r="AB375" s="8" t="s">
        <v>51</v>
      </c>
      <c r="AC375" s="11" t="s">
        <v>147</v>
      </c>
      <c r="AD375" s="11"/>
      <c r="AE375" s="11" t="s">
        <v>713</v>
      </c>
      <c r="AF375" s="11" t="s">
        <v>712</v>
      </c>
      <c r="AG375" s="11"/>
    </row>
    <row r="376" spans="4:33">
      <c r="D376" s="8">
        <v>363</v>
      </c>
      <c r="E376" s="8" t="s">
        <v>41</v>
      </c>
      <c r="F376" s="11">
        <v>1000405</v>
      </c>
      <c r="G376" s="11">
        <v>1</v>
      </c>
      <c r="H376" s="8" t="s">
        <v>141</v>
      </c>
      <c r="I376" s="8">
        <v>1063</v>
      </c>
      <c r="J376" s="8" t="s">
        <v>346</v>
      </c>
      <c r="K376" s="9">
        <v>45453</v>
      </c>
      <c r="L376" s="8" t="s">
        <v>333</v>
      </c>
      <c r="M376" s="9">
        <v>45453</v>
      </c>
      <c r="N376" s="62" t="s">
        <v>333</v>
      </c>
      <c r="O376" s="8">
        <v>122</v>
      </c>
      <c r="P376" s="10">
        <v>5.2960000000000003</v>
      </c>
      <c r="Q376" s="10" t="s">
        <v>51</v>
      </c>
      <c r="R376" s="8" t="s">
        <v>51</v>
      </c>
      <c r="S376" s="8" t="s">
        <v>8</v>
      </c>
      <c r="T376" s="8" t="s">
        <v>7</v>
      </c>
      <c r="U376" s="8" t="s">
        <v>7</v>
      </c>
      <c r="V376" s="9">
        <v>45485</v>
      </c>
      <c r="W376" s="8" t="s">
        <v>339</v>
      </c>
      <c r="X376" s="8" t="s">
        <v>517</v>
      </c>
      <c r="Y376" s="8" t="s">
        <v>51</v>
      </c>
      <c r="Z376" s="9">
        <v>45492</v>
      </c>
      <c r="AA376" s="8" t="s">
        <v>337</v>
      </c>
      <c r="AB376" s="8" t="s">
        <v>51</v>
      </c>
      <c r="AC376" s="11" t="s">
        <v>147</v>
      </c>
      <c r="AD376" s="11"/>
      <c r="AE376" s="11" t="s">
        <v>866</v>
      </c>
      <c r="AF376" s="11" t="s">
        <v>344</v>
      </c>
      <c r="AG376" s="11"/>
    </row>
    <row r="377" spans="4:33">
      <c r="D377" s="8">
        <v>364</v>
      </c>
      <c r="E377" s="8" t="s">
        <v>41</v>
      </c>
      <c r="F377" s="11">
        <v>1000406</v>
      </c>
      <c r="G377" s="11">
        <v>1</v>
      </c>
      <c r="H377" s="8" t="s">
        <v>142</v>
      </c>
      <c r="I377" s="8">
        <v>1064</v>
      </c>
      <c r="J377" s="8" t="s">
        <v>346</v>
      </c>
      <c r="K377" s="9">
        <v>45453</v>
      </c>
      <c r="L377" s="8" t="s">
        <v>333</v>
      </c>
      <c r="M377" s="9">
        <v>45453</v>
      </c>
      <c r="N377" s="62" t="s">
        <v>333</v>
      </c>
      <c r="O377" s="8">
        <v>122</v>
      </c>
      <c r="P377" s="10">
        <v>4.093</v>
      </c>
      <c r="Q377" s="10" t="s">
        <v>51</v>
      </c>
      <c r="R377" s="8" t="s">
        <v>51</v>
      </c>
      <c r="S377" s="8" t="s">
        <v>8</v>
      </c>
      <c r="T377" s="8" t="s">
        <v>7</v>
      </c>
      <c r="U377" s="8" t="s">
        <v>7</v>
      </c>
      <c r="V377" s="9">
        <v>45485</v>
      </c>
      <c r="W377" s="8" t="s">
        <v>339</v>
      </c>
      <c r="X377" s="8" t="s">
        <v>517</v>
      </c>
      <c r="Y377" s="8" t="s">
        <v>51</v>
      </c>
      <c r="Z377" s="9">
        <v>45492</v>
      </c>
      <c r="AA377" s="8" t="s">
        <v>337</v>
      </c>
      <c r="AB377" s="8" t="s">
        <v>51</v>
      </c>
      <c r="AC377" s="11" t="s">
        <v>147</v>
      </c>
      <c r="AD377" s="11"/>
      <c r="AE377" s="11" t="s">
        <v>866</v>
      </c>
      <c r="AF377" s="11" t="s">
        <v>344</v>
      </c>
      <c r="AG377" s="11"/>
    </row>
    <row r="378" spans="4:33">
      <c r="D378" s="8">
        <v>365</v>
      </c>
      <c r="E378" s="8" t="s">
        <v>41</v>
      </c>
      <c r="F378" s="11">
        <v>1000408</v>
      </c>
      <c r="G378" s="11">
        <v>1</v>
      </c>
      <c r="H378" s="8" t="s">
        <v>141</v>
      </c>
      <c r="I378" s="8">
        <v>1063</v>
      </c>
      <c r="J378" s="8" t="s">
        <v>346</v>
      </c>
      <c r="K378" s="9">
        <v>45454</v>
      </c>
      <c r="L378" s="8" t="s">
        <v>334</v>
      </c>
      <c r="M378" s="9">
        <v>45454</v>
      </c>
      <c r="N378" s="62" t="s">
        <v>334</v>
      </c>
      <c r="O378" s="8">
        <v>122</v>
      </c>
      <c r="P378" s="10">
        <v>4.218</v>
      </c>
      <c r="Q378" s="10" t="s">
        <v>51</v>
      </c>
      <c r="R378" s="8" t="s">
        <v>51</v>
      </c>
      <c r="S378" s="8" t="s">
        <v>8</v>
      </c>
      <c r="T378" s="8" t="s">
        <v>7</v>
      </c>
      <c r="U378" s="8" t="s">
        <v>7</v>
      </c>
      <c r="V378" s="9">
        <v>45485</v>
      </c>
      <c r="W378" s="8" t="s">
        <v>339</v>
      </c>
      <c r="X378" s="8" t="s">
        <v>517</v>
      </c>
      <c r="Y378" s="8" t="s">
        <v>51</v>
      </c>
      <c r="Z378" s="9">
        <v>45492</v>
      </c>
      <c r="AA378" s="8" t="s">
        <v>337</v>
      </c>
      <c r="AB378" s="8" t="s">
        <v>51</v>
      </c>
      <c r="AC378" s="11" t="s">
        <v>147</v>
      </c>
      <c r="AD378" s="11"/>
      <c r="AE378" s="11" t="s">
        <v>866</v>
      </c>
      <c r="AF378" s="11" t="s">
        <v>344</v>
      </c>
      <c r="AG378" s="11"/>
    </row>
    <row r="379" spans="4:33">
      <c r="D379" s="8">
        <v>366</v>
      </c>
      <c r="E379" s="8" t="s">
        <v>41</v>
      </c>
      <c r="F379" s="11">
        <v>1000409</v>
      </c>
      <c r="G379" s="11">
        <v>1</v>
      </c>
      <c r="H379" s="8" t="s">
        <v>142</v>
      </c>
      <c r="I379" s="8">
        <v>1064</v>
      </c>
      <c r="J379" s="8" t="s">
        <v>346</v>
      </c>
      <c r="K379" s="9">
        <v>45454</v>
      </c>
      <c r="L379" s="8" t="s">
        <v>334</v>
      </c>
      <c r="M379" s="9">
        <v>45454</v>
      </c>
      <c r="N379" s="62" t="s">
        <v>334</v>
      </c>
      <c r="O379" s="8">
        <v>121</v>
      </c>
      <c r="P379" s="10">
        <v>2.7210000000000001</v>
      </c>
      <c r="Q379" s="10" t="s">
        <v>51</v>
      </c>
      <c r="R379" s="8" t="s">
        <v>51</v>
      </c>
      <c r="S379" s="8" t="s">
        <v>8</v>
      </c>
      <c r="T379" s="8" t="s">
        <v>7</v>
      </c>
      <c r="U379" s="8" t="s">
        <v>7</v>
      </c>
      <c r="V379" s="9">
        <v>45485</v>
      </c>
      <c r="W379" s="8" t="s">
        <v>339</v>
      </c>
      <c r="X379" s="8" t="s">
        <v>517</v>
      </c>
      <c r="Y379" s="8" t="s">
        <v>51</v>
      </c>
      <c r="Z379" s="9">
        <v>45492</v>
      </c>
      <c r="AA379" s="8" t="s">
        <v>337</v>
      </c>
      <c r="AB379" s="8" t="s">
        <v>51</v>
      </c>
      <c r="AC379" s="11" t="s">
        <v>147</v>
      </c>
      <c r="AD379" s="11"/>
      <c r="AE379" s="11">
        <v>215</v>
      </c>
      <c r="AF379" s="11" t="s">
        <v>823</v>
      </c>
      <c r="AG379" s="11"/>
    </row>
    <row r="380" spans="4:33">
      <c r="D380" s="8">
        <v>367</v>
      </c>
      <c r="E380" s="8" t="s">
        <v>41</v>
      </c>
      <c r="F380" s="11">
        <v>1000413</v>
      </c>
      <c r="G380" s="11">
        <v>1</v>
      </c>
      <c r="H380" s="8" t="s">
        <v>140</v>
      </c>
      <c r="I380" s="8">
        <v>1061</v>
      </c>
      <c r="J380" s="8" t="s">
        <v>346</v>
      </c>
      <c r="K380" s="9">
        <v>45455</v>
      </c>
      <c r="L380" s="8" t="s">
        <v>334</v>
      </c>
      <c r="M380" s="9">
        <v>45455</v>
      </c>
      <c r="N380" s="62" t="s">
        <v>334</v>
      </c>
      <c r="O380" s="8">
        <v>121</v>
      </c>
      <c r="P380" s="10">
        <v>5.25</v>
      </c>
      <c r="Q380" s="10" t="s">
        <v>51</v>
      </c>
      <c r="R380" s="8" t="s">
        <v>51</v>
      </c>
      <c r="S380" s="8" t="s">
        <v>8</v>
      </c>
      <c r="T380" s="8" t="s">
        <v>7</v>
      </c>
      <c r="U380" s="8" t="s">
        <v>7</v>
      </c>
      <c r="V380" s="9">
        <v>45485</v>
      </c>
      <c r="W380" s="8" t="s">
        <v>339</v>
      </c>
      <c r="X380" s="8" t="s">
        <v>517</v>
      </c>
      <c r="Y380" s="8" t="s">
        <v>51</v>
      </c>
      <c r="Z380" s="9">
        <v>45492</v>
      </c>
      <c r="AA380" s="8" t="s">
        <v>337</v>
      </c>
      <c r="AB380" s="8" t="s">
        <v>51</v>
      </c>
      <c r="AC380" s="11" t="s">
        <v>147</v>
      </c>
      <c r="AD380" s="11"/>
      <c r="AE380" s="11" t="s">
        <v>869</v>
      </c>
      <c r="AF380" s="11" t="s">
        <v>716</v>
      </c>
      <c r="AG380" s="11"/>
    </row>
    <row r="381" spans="4:33">
      <c r="D381" s="8">
        <v>368</v>
      </c>
      <c r="E381" s="8" t="s">
        <v>41</v>
      </c>
      <c r="F381" s="11">
        <v>1000414</v>
      </c>
      <c r="G381" s="11">
        <v>1</v>
      </c>
      <c r="H381" s="8" t="s">
        <v>141</v>
      </c>
      <c r="I381" s="8">
        <v>1063</v>
      </c>
      <c r="J381" s="8" t="s">
        <v>346</v>
      </c>
      <c r="K381" s="9">
        <v>45455</v>
      </c>
      <c r="L381" s="8" t="s">
        <v>334</v>
      </c>
      <c r="M381" s="9">
        <v>45455</v>
      </c>
      <c r="N381" s="62" t="s">
        <v>334</v>
      </c>
      <c r="O381" s="8">
        <v>122</v>
      </c>
      <c r="P381" s="10">
        <v>5.4660000000000002</v>
      </c>
      <c r="Q381" s="10" t="s">
        <v>51</v>
      </c>
      <c r="R381" s="8" t="s">
        <v>51</v>
      </c>
      <c r="S381" s="8" t="s">
        <v>8</v>
      </c>
      <c r="T381" s="8" t="s">
        <v>7</v>
      </c>
      <c r="U381" s="8" t="s">
        <v>7</v>
      </c>
      <c r="V381" s="9">
        <v>45485</v>
      </c>
      <c r="W381" s="8" t="s">
        <v>339</v>
      </c>
      <c r="X381" s="8" t="s">
        <v>517</v>
      </c>
      <c r="Y381" s="8" t="s">
        <v>51</v>
      </c>
      <c r="Z381" s="9">
        <v>45492</v>
      </c>
      <c r="AA381" s="8" t="s">
        <v>337</v>
      </c>
      <c r="AB381" s="8" t="s">
        <v>51</v>
      </c>
      <c r="AC381" s="11" t="s">
        <v>147</v>
      </c>
      <c r="AD381" s="11"/>
      <c r="AE381" s="11" t="s">
        <v>869</v>
      </c>
      <c r="AF381" s="11" t="s">
        <v>716</v>
      </c>
      <c r="AG381" s="11"/>
    </row>
    <row r="382" spans="4:33">
      <c r="D382" s="8">
        <v>369</v>
      </c>
      <c r="E382" s="8" t="s">
        <v>41</v>
      </c>
      <c r="F382" s="11">
        <v>1000415</v>
      </c>
      <c r="G382" s="11">
        <v>1</v>
      </c>
      <c r="H382" s="8" t="s">
        <v>142</v>
      </c>
      <c r="I382" s="8">
        <v>1064</v>
      </c>
      <c r="J382" s="8" t="s">
        <v>346</v>
      </c>
      <c r="K382" s="9">
        <v>45455</v>
      </c>
      <c r="L382" s="8" t="s">
        <v>334</v>
      </c>
      <c r="M382" s="9">
        <v>45455</v>
      </c>
      <c r="N382" s="62" t="s">
        <v>334</v>
      </c>
      <c r="O382" s="8">
        <v>122</v>
      </c>
      <c r="P382" s="10">
        <v>3.0139999999999998</v>
      </c>
      <c r="Q382" s="10" t="s">
        <v>51</v>
      </c>
      <c r="R382" s="8" t="s">
        <v>51</v>
      </c>
      <c r="S382" s="8" t="s">
        <v>8</v>
      </c>
      <c r="T382" s="8" t="s">
        <v>7</v>
      </c>
      <c r="U382" s="8" t="s">
        <v>7</v>
      </c>
      <c r="V382" s="9">
        <v>45485</v>
      </c>
      <c r="W382" s="8" t="s">
        <v>339</v>
      </c>
      <c r="X382" s="8" t="s">
        <v>517</v>
      </c>
      <c r="Y382" s="8" t="s">
        <v>51</v>
      </c>
      <c r="Z382" s="9">
        <v>45492</v>
      </c>
      <c r="AA382" s="8" t="s">
        <v>337</v>
      </c>
      <c r="AB382" s="8" t="s">
        <v>51</v>
      </c>
      <c r="AC382" s="11" t="s">
        <v>147</v>
      </c>
      <c r="AD382" s="11"/>
      <c r="AE382" s="11" t="s">
        <v>869</v>
      </c>
      <c r="AF382" s="11" t="s">
        <v>716</v>
      </c>
      <c r="AG382" s="11"/>
    </row>
    <row r="383" spans="4:33">
      <c r="D383" s="8">
        <v>370</v>
      </c>
      <c r="E383" s="8" t="s">
        <v>41</v>
      </c>
      <c r="F383" s="11">
        <v>1000424</v>
      </c>
      <c r="G383" s="11">
        <v>1</v>
      </c>
      <c r="H383" s="8" t="s">
        <v>142</v>
      </c>
      <c r="I383" s="8">
        <v>1064</v>
      </c>
      <c r="J383" s="8" t="s">
        <v>346</v>
      </c>
      <c r="K383" s="9">
        <v>45457</v>
      </c>
      <c r="L383" s="8" t="s">
        <v>334</v>
      </c>
      <c r="M383" s="9">
        <v>45457</v>
      </c>
      <c r="N383" s="62" t="s">
        <v>334</v>
      </c>
      <c r="O383" s="8">
        <v>122</v>
      </c>
      <c r="P383" s="10">
        <v>2.42</v>
      </c>
      <c r="Q383" s="10" t="s">
        <v>51</v>
      </c>
      <c r="R383" s="8" t="s">
        <v>51</v>
      </c>
      <c r="S383" s="8" t="s">
        <v>8</v>
      </c>
      <c r="T383" s="8" t="s">
        <v>7</v>
      </c>
      <c r="U383" s="8" t="s">
        <v>7</v>
      </c>
      <c r="V383" s="9">
        <v>45485</v>
      </c>
      <c r="W383" s="8" t="s">
        <v>339</v>
      </c>
      <c r="X383" s="8" t="s">
        <v>517</v>
      </c>
      <c r="Y383" s="8" t="s">
        <v>51</v>
      </c>
      <c r="Z383" s="9">
        <v>45492</v>
      </c>
      <c r="AA383" s="8" t="s">
        <v>337</v>
      </c>
      <c r="AB383" s="8" t="s">
        <v>51</v>
      </c>
      <c r="AC383" s="11" t="s">
        <v>147</v>
      </c>
      <c r="AD383" s="11"/>
      <c r="AE383" s="11" t="s">
        <v>713</v>
      </c>
      <c r="AF383" s="11" t="s">
        <v>712</v>
      </c>
      <c r="AG383" s="11"/>
    </row>
    <row r="384" spans="4:33">
      <c r="D384" s="8">
        <v>371</v>
      </c>
      <c r="E384" s="8" t="s">
        <v>41</v>
      </c>
      <c r="F384" s="11">
        <v>1000427</v>
      </c>
      <c r="G384" s="11">
        <v>1</v>
      </c>
      <c r="H384" s="8" t="s">
        <v>142</v>
      </c>
      <c r="I384" s="8">
        <v>1064</v>
      </c>
      <c r="J384" s="8" t="s">
        <v>346</v>
      </c>
      <c r="K384" s="9">
        <v>45457</v>
      </c>
      <c r="L384" s="8" t="s">
        <v>333</v>
      </c>
      <c r="M384" s="9">
        <v>45457</v>
      </c>
      <c r="N384" s="62" t="s">
        <v>333</v>
      </c>
      <c r="O384" s="8">
        <v>121</v>
      </c>
      <c r="P384" s="10">
        <v>3.2679999999999998</v>
      </c>
      <c r="Q384" s="10" t="s">
        <v>51</v>
      </c>
      <c r="R384" s="8" t="s">
        <v>51</v>
      </c>
      <c r="S384" s="8" t="s">
        <v>8</v>
      </c>
      <c r="T384" s="8" t="s">
        <v>7</v>
      </c>
      <c r="U384" s="8" t="s">
        <v>7</v>
      </c>
      <c r="V384" s="9">
        <v>45485</v>
      </c>
      <c r="W384" s="8" t="s">
        <v>339</v>
      </c>
      <c r="X384" s="8" t="s">
        <v>517</v>
      </c>
      <c r="Y384" s="8" t="s">
        <v>51</v>
      </c>
      <c r="Z384" s="9">
        <v>45492</v>
      </c>
      <c r="AA384" s="8" t="s">
        <v>337</v>
      </c>
      <c r="AB384" s="8" t="s">
        <v>51</v>
      </c>
      <c r="AC384" s="11" t="s">
        <v>147</v>
      </c>
      <c r="AD384" s="11"/>
      <c r="AE384" s="11" t="s">
        <v>866</v>
      </c>
      <c r="AF384" s="11" t="s">
        <v>344</v>
      </c>
      <c r="AG384" s="11" t="s">
        <v>440</v>
      </c>
    </row>
    <row r="385" spans="4:33">
      <c r="D385" s="8">
        <v>372</v>
      </c>
      <c r="E385" s="8" t="s">
        <v>41</v>
      </c>
      <c r="F385" s="11">
        <v>1000472</v>
      </c>
      <c r="G385" s="11">
        <v>1</v>
      </c>
      <c r="H385" s="8" t="s">
        <v>140</v>
      </c>
      <c r="I385" s="8">
        <v>1064</v>
      </c>
      <c r="J385" s="8" t="s">
        <v>346</v>
      </c>
      <c r="K385" s="9">
        <v>45476</v>
      </c>
      <c r="L385" s="8" t="s">
        <v>334</v>
      </c>
      <c r="M385" s="9">
        <v>45476</v>
      </c>
      <c r="N385" s="62" t="s">
        <v>334</v>
      </c>
      <c r="O385" s="8">
        <v>122</v>
      </c>
      <c r="P385" s="10">
        <v>4.9660000000000002</v>
      </c>
      <c r="Q385" s="10" t="s">
        <v>51</v>
      </c>
      <c r="R385" s="8" t="s">
        <v>51</v>
      </c>
      <c r="S385" s="8" t="s">
        <v>8</v>
      </c>
      <c r="V385" s="9"/>
      <c r="Z385" s="9"/>
      <c r="AC385" s="11" t="s">
        <v>147</v>
      </c>
      <c r="AD385" s="11"/>
      <c r="AE385" s="11" t="s">
        <v>682</v>
      </c>
      <c r="AF385" s="11" t="s">
        <v>681</v>
      </c>
      <c r="AG385" s="11"/>
    </row>
    <row r="386" spans="4:33">
      <c r="D386" s="8">
        <v>373</v>
      </c>
      <c r="E386" s="8" t="s">
        <v>41</v>
      </c>
      <c r="F386" s="11">
        <v>1000473</v>
      </c>
      <c r="G386" s="11">
        <v>1</v>
      </c>
      <c r="H386" s="8" t="s">
        <v>141</v>
      </c>
      <c r="I386" s="8">
        <v>1063</v>
      </c>
      <c r="J386" s="8" t="s">
        <v>346</v>
      </c>
      <c r="K386" s="9">
        <v>45476</v>
      </c>
      <c r="L386" s="8" t="s">
        <v>334</v>
      </c>
      <c r="M386" s="9">
        <v>45476</v>
      </c>
      <c r="N386" s="62" t="s">
        <v>334</v>
      </c>
      <c r="O386" s="8">
        <v>122</v>
      </c>
      <c r="P386" s="10">
        <v>3.464</v>
      </c>
      <c r="Q386" s="10" t="s">
        <v>51</v>
      </c>
      <c r="R386" s="8" t="s">
        <v>51</v>
      </c>
      <c r="S386" s="8" t="s">
        <v>8</v>
      </c>
      <c r="V386" s="9"/>
      <c r="Z386" s="9"/>
      <c r="AC386" s="11" t="s">
        <v>147</v>
      </c>
      <c r="AD386" s="11"/>
      <c r="AE386" s="11" t="s">
        <v>682</v>
      </c>
      <c r="AF386" s="11" t="s">
        <v>681</v>
      </c>
      <c r="AG386" s="11"/>
    </row>
    <row r="387" spans="4:33">
      <c r="D387" s="8">
        <v>374</v>
      </c>
      <c r="E387" s="8" t="s">
        <v>41</v>
      </c>
      <c r="F387" s="11">
        <v>1000474</v>
      </c>
      <c r="G387" s="11">
        <v>1</v>
      </c>
      <c r="H387" s="8" t="s">
        <v>142</v>
      </c>
      <c r="I387" s="8">
        <v>1061</v>
      </c>
      <c r="J387" s="8" t="s">
        <v>346</v>
      </c>
      <c r="K387" s="9">
        <v>45476</v>
      </c>
      <c r="L387" s="8" t="s">
        <v>334</v>
      </c>
      <c r="M387" s="9">
        <v>45476</v>
      </c>
      <c r="N387" s="62" t="s">
        <v>334</v>
      </c>
      <c r="O387" s="8">
        <v>121</v>
      </c>
      <c r="P387" s="10">
        <v>3.9780000000000002</v>
      </c>
      <c r="Q387" s="10" t="s">
        <v>51</v>
      </c>
      <c r="R387" s="8" t="s">
        <v>51</v>
      </c>
      <c r="S387" s="8" t="s">
        <v>8</v>
      </c>
      <c r="V387" s="9"/>
      <c r="Z387" s="9"/>
      <c r="AC387" s="11" t="s">
        <v>147</v>
      </c>
      <c r="AD387" s="11"/>
      <c r="AE387" s="11" t="s">
        <v>682</v>
      </c>
      <c r="AF387" s="11" t="s">
        <v>681</v>
      </c>
      <c r="AG387" s="11"/>
    </row>
    <row r="388" spans="4:33">
      <c r="D388" s="8">
        <v>375</v>
      </c>
      <c r="E388" s="8" t="s">
        <v>41</v>
      </c>
      <c r="F388" s="11">
        <v>1000756</v>
      </c>
      <c r="G388" s="11">
        <v>1</v>
      </c>
      <c r="H388" s="8" t="s">
        <v>140</v>
      </c>
      <c r="I388" s="8">
        <v>1067</v>
      </c>
      <c r="J388" s="8">
        <v>55925</v>
      </c>
      <c r="K388" s="9">
        <v>45540</v>
      </c>
      <c r="L388" s="8" t="s">
        <v>333</v>
      </c>
      <c r="M388" s="9">
        <v>45540</v>
      </c>
      <c r="N388" s="62" t="s">
        <v>333</v>
      </c>
      <c r="O388" s="8">
        <v>127</v>
      </c>
      <c r="P388" s="10">
        <v>10</v>
      </c>
      <c r="Q388" s="10" t="s">
        <v>51</v>
      </c>
      <c r="R388" s="8" t="s">
        <v>50</v>
      </c>
      <c r="V388" s="9"/>
      <c r="Z388" s="9"/>
      <c r="AC388" s="11" t="s">
        <v>280</v>
      </c>
      <c r="AD388" s="11" t="s">
        <v>322</v>
      </c>
      <c r="AE388" s="11"/>
      <c r="AF388" s="11"/>
      <c r="AG388" s="11"/>
    </row>
    <row r="389" spans="4:33">
      <c r="D389" s="8">
        <v>376</v>
      </c>
      <c r="E389" s="8" t="s">
        <v>41</v>
      </c>
      <c r="F389" s="11">
        <v>1000761</v>
      </c>
      <c r="G389" s="11">
        <v>1</v>
      </c>
      <c r="H389" s="8" t="s">
        <v>140</v>
      </c>
      <c r="I389" s="8">
        <v>1067</v>
      </c>
      <c r="J389" s="8">
        <v>55925</v>
      </c>
      <c r="K389" s="9">
        <v>45541</v>
      </c>
      <c r="L389" s="8" t="s">
        <v>296</v>
      </c>
      <c r="M389" s="9">
        <v>45541</v>
      </c>
      <c r="N389" s="62" t="s">
        <v>296</v>
      </c>
      <c r="O389" s="8">
        <v>131</v>
      </c>
      <c r="P389" s="10">
        <v>10</v>
      </c>
      <c r="Q389" s="10" t="s">
        <v>51</v>
      </c>
      <c r="R389" s="8" t="s">
        <v>50</v>
      </c>
      <c r="V389" s="9"/>
      <c r="Z389" s="9"/>
      <c r="AC389" s="11" t="s">
        <v>280</v>
      </c>
      <c r="AD389" s="11" t="s">
        <v>322</v>
      </c>
      <c r="AE389" s="11"/>
      <c r="AF389" s="11"/>
      <c r="AG389" s="11"/>
    </row>
    <row r="390" spans="4:33">
      <c r="D390" s="8">
        <v>377</v>
      </c>
      <c r="E390" s="8" t="s">
        <v>41</v>
      </c>
      <c r="F390" s="11">
        <v>1000765</v>
      </c>
      <c r="G390" s="11">
        <v>1</v>
      </c>
      <c r="H390" s="8" t="s">
        <v>140</v>
      </c>
      <c r="I390" s="8">
        <v>1067</v>
      </c>
      <c r="J390" s="8">
        <v>55925</v>
      </c>
      <c r="K390" s="9">
        <v>45544</v>
      </c>
      <c r="L390" s="8" t="s">
        <v>334</v>
      </c>
      <c r="M390" s="9">
        <v>45544</v>
      </c>
      <c r="N390" s="62" t="s">
        <v>334</v>
      </c>
      <c r="O390" s="8">
        <v>105</v>
      </c>
      <c r="P390" s="10">
        <v>10</v>
      </c>
      <c r="Q390" s="10" t="s">
        <v>50</v>
      </c>
      <c r="R390" s="8" t="s">
        <v>50</v>
      </c>
      <c r="V390" s="9"/>
      <c r="Z390" s="9"/>
      <c r="AC390" s="11" t="s">
        <v>280</v>
      </c>
      <c r="AD390" s="11" t="s">
        <v>322</v>
      </c>
      <c r="AE390" s="11"/>
      <c r="AF390" s="11"/>
      <c r="AG390" s="11" t="s">
        <v>793</v>
      </c>
    </row>
    <row r="391" spans="4:33">
      <c r="D391" s="8">
        <v>378</v>
      </c>
      <c r="E391" s="8" t="s">
        <v>40</v>
      </c>
      <c r="F391" s="11">
        <v>1000786</v>
      </c>
      <c r="G391" s="11">
        <v>1</v>
      </c>
      <c r="H391" s="8" t="s">
        <v>222</v>
      </c>
      <c r="J391" s="8"/>
      <c r="K391" s="9">
        <v>45574</v>
      </c>
      <c r="L391" s="8" t="s">
        <v>335</v>
      </c>
      <c r="M391" s="9">
        <v>45574</v>
      </c>
      <c r="N391" s="62" t="s">
        <v>335</v>
      </c>
      <c r="O391" s="8">
        <v>826</v>
      </c>
      <c r="P391" s="10">
        <v>6</v>
      </c>
      <c r="Q391" s="10" t="s">
        <v>51</v>
      </c>
      <c r="R391" s="8" t="s">
        <v>50</v>
      </c>
      <c r="S391" s="8" t="s">
        <v>8</v>
      </c>
      <c r="V391" s="9"/>
      <c r="Z391" s="9"/>
      <c r="AC391" s="11"/>
      <c r="AD391" s="11"/>
      <c r="AE391" s="11"/>
      <c r="AF391" s="11"/>
      <c r="AG391" s="11">
        <v>2</v>
      </c>
    </row>
    <row r="392" spans="4:33">
      <c r="D392" s="8">
        <v>379</v>
      </c>
      <c r="E392" s="8" t="s">
        <v>40</v>
      </c>
      <c r="F392" s="11">
        <v>1000787</v>
      </c>
      <c r="G392" s="11">
        <v>1</v>
      </c>
      <c r="H392" s="8" t="s">
        <v>216</v>
      </c>
      <c r="J392" s="8"/>
      <c r="K392" s="9">
        <v>45574</v>
      </c>
      <c r="L392" s="8" t="s">
        <v>335</v>
      </c>
      <c r="M392" s="9">
        <v>45574</v>
      </c>
      <c r="N392" s="62" t="s">
        <v>335</v>
      </c>
      <c r="O392" s="8">
        <v>839</v>
      </c>
      <c r="P392" s="10">
        <v>6</v>
      </c>
      <c r="Q392" s="10" t="s">
        <v>51</v>
      </c>
      <c r="R392" s="8" t="s">
        <v>50</v>
      </c>
      <c r="S392" s="8" t="s">
        <v>8</v>
      </c>
      <c r="V392" s="9"/>
      <c r="Z392" s="9"/>
      <c r="AC392" s="11"/>
      <c r="AD392" s="11"/>
      <c r="AE392" s="11"/>
      <c r="AF392" s="11"/>
      <c r="AG392" s="11">
        <v>2</v>
      </c>
    </row>
    <row r="393" spans="4:33">
      <c r="D393" s="8">
        <v>380</v>
      </c>
      <c r="E393" s="8" t="s">
        <v>40</v>
      </c>
      <c r="F393" s="11">
        <v>1000788</v>
      </c>
      <c r="G393" s="11">
        <v>1</v>
      </c>
      <c r="H393" s="8" t="s">
        <v>222</v>
      </c>
      <c r="J393" s="8"/>
      <c r="K393" s="9">
        <v>45576</v>
      </c>
      <c r="L393" s="8" t="s">
        <v>335</v>
      </c>
      <c r="M393" s="9">
        <v>45576</v>
      </c>
      <c r="N393" s="62" t="s">
        <v>335</v>
      </c>
      <c r="P393" s="10">
        <v>6</v>
      </c>
      <c r="Q393" s="10" t="s">
        <v>51</v>
      </c>
      <c r="R393" s="8" t="s">
        <v>50</v>
      </c>
      <c r="S393" s="8" t="s">
        <v>8</v>
      </c>
      <c r="V393" s="9"/>
      <c r="Z393" s="9"/>
      <c r="AC393" s="11"/>
      <c r="AD393" s="11"/>
      <c r="AE393" s="11"/>
      <c r="AF393" s="11"/>
      <c r="AG393" s="11">
        <v>2</v>
      </c>
    </row>
    <row r="394" spans="4:33">
      <c r="D394" s="8">
        <v>381</v>
      </c>
      <c r="E394" s="8" t="s">
        <v>40</v>
      </c>
      <c r="F394" s="11">
        <v>1000789</v>
      </c>
      <c r="G394" s="11">
        <v>1</v>
      </c>
      <c r="H394" s="8" t="s">
        <v>216</v>
      </c>
      <c r="J394" s="8"/>
      <c r="K394" s="9">
        <v>45576</v>
      </c>
      <c r="L394" s="8" t="s">
        <v>335</v>
      </c>
      <c r="M394" s="9">
        <v>45576</v>
      </c>
      <c r="N394" s="62" t="s">
        <v>335</v>
      </c>
      <c r="P394" s="10">
        <v>6</v>
      </c>
      <c r="Q394" s="10" t="s">
        <v>51</v>
      </c>
      <c r="R394" s="8" t="s">
        <v>50</v>
      </c>
      <c r="S394" s="8" t="s">
        <v>8</v>
      </c>
      <c r="V394" s="9"/>
      <c r="Z394" s="9"/>
      <c r="AC394" s="11"/>
      <c r="AD394" s="11"/>
      <c r="AE394" s="11"/>
      <c r="AF394" s="11"/>
      <c r="AG394" s="11">
        <v>2</v>
      </c>
    </row>
    <row r="395" spans="4:33">
      <c r="D395" s="8">
        <v>382</v>
      </c>
      <c r="E395" s="8" t="s">
        <v>40</v>
      </c>
      <c r="F395" s="11">
        <v>1000790</v>
      </c>
      <c r="G395" s="11">
        <v>1</v>
      </c>
      <c r="H395" s="8" t="s">
        <v>142</v>
      </c>
      <c r="J395" s="8"/>
      <c r="K395" s="9">
        <v>45579</v>
      </c>
      <c r="L395" s="8" t="s">
        <v>334</v>
      </c>
      <c r="M395" s="9">
        <v>45579</v>
      </c>
      <c r="N395" s="62" t="s">
        <v>334</v>
      </c>
      <c r="O395" s="8">
        <v>820</v>
      </c>
      <c r="P395" s="10">
        <v>6</v>
      </c>
      <c r="Q395" s="10" t="s">
        <v>51</v>
      </c>
      <c r="R395" s="8" t="s">
        <v>50</v>
      </c>
      <c r="S395" s="8" t="s">
        <v>8</v>
      </c>
      <c r="V395" s="9"/>
      <c r="Z395" s="9"/>
      <c r="AC395" s="11"/>
      <c r="AD395" s="11"/>
      <c r="AE395" s="11"/>
      <c r="AF395" s="11"/>
      <c r="AG395" s="11">
        <v>2</v>
      </c>
    </row>
    <row r="396" spans="4:33">
      <c r="D396" s="8">
        <v>383</v>
      </c>
      <c r="E396" s="8" t="s">
        <v>40</v>
      </c>
      <c r="F396" s="11">
        <v>1000791</v>
      </c>
      <c r="G396" s="11">
        <v>1</v>
      </c>
      <c r="H396" s="8" t="s">
        <v>141</v>
      </c>
      <c r="J396" s="8"/>
      <c r="K396" s="9">
        <v>45581</v>
      </c>
      <c r="L396" s="8" t="s">
        <v>334</v>
      </c>
      <c r="M396" s="9">
        <v>45581</v>
      </c>
      <c r="N396" s="62" t="s">
        <v>334</v>
      </c>
      <c r="O396" s="8">
        <v>791</v>
      </c>
      <c r="P396" s="10">
        <v>6</v>
      </c>
      <c r="Q396" s="10" t="s">
        <v>50</v>
      </c>
      <c r="R396" s="8" t="s">
        <v>50</v>
      </c>
      <c r="S396" s="8" t="s">
        <v>8</v>
      </c>
      <c r="V396" s="9"/>
      <c r="Z396" s="9"/>
      <c r="AC396" s="11"/>
      <c r="AD396" s="11"/>
      <c r="AE396" s="11"/>
      <c r="AF396" s="11"/>
      <c r="AG396" s="11">
        <v>2</v>
      </c>
    </row>
    <row r="397" spans="4:33">
      <c r="D397" s="8">
        <v>384</v>
      </c>
      <c r="E397" s="8" t="s">
        <v>41</v>
      </c>
      <c r="F397" s="11">
        <v>1000797</v>
      </c>
      <c r="G397" s="11">
        <v>1</v>
      </c>
      <c r="H397" s="8" t="s">
        <v>142</v>
      </c>
      <c r="I397" s="8">
        <v>1072</v>
      </c>
      <c r="J397" s="8">
        <v>56544</v>
      </c>
      <c r="K397" s="9">
        <v>45593</v>
      </c>
      <c r="L397" s="8" t="s">
        <v>334</v>
      </c>
      <c r="M397" s="9">
        <v>45593</v>
      </c>
      <c r="N397" s="62" t="s">
        <v>334</v>
      </c>
      <c r="O397" s="8">
        <v>150</v>
      </c>
      <c r="P397" s="10">
        <v>10</v>
      </c>
      <c r="Q397" s="10" t="s">
        <v>50</v>
      </c>
      <c r="R397" s="8" t="s">
        <v>50</v>
      </c>
      <c r="V397" s="9"/>
      <c r="Z397" s="9"/>
      <c r="AC397" s="11" t="s">
        <v>280</v>
      </c>
      <c r="AD397" s="11" t="s">
        <v>322</v>
      </c>
      <c r="AE397" s="11"/>
      <c r="AF397" s="11"/>
      <c r="AG397" s="11" t="s">
        <v>703</v>
      </c>
    </row>
    <row r="398" spans="4:33">
      <c r="D398" s="8">
        <v>385</v>
      </c>
      <c r="E398" s="8" t="s">
        <v>41</v>
      </c>
      <c r="F398" s="11">
        <v>1000804</v>
      </c>
      <c r="G398" s="11">
        <v>1</v>
      </c>
      <c r="H398" s="8" t="s">
        <v>140</v>
      </c>
      <c r="I398" s="8">
        <v>1076</v>
      </c>
      <c r="J398" s="8">
        <v>55925</v>
      </c>
      <c r="K398" s="9">
        <v>45601</v>
      </c>
      <c r="L398" s="8" t="s">
        <v>333</v>
      </c>
      <c r="M398" s="9">
        <v>45623</v>
      </c>
      <c r="N398" s="62" t="s">
        <v>333</v>
      </c>
      <c r="O398" s="8">
        <v>146</v>
      </c>
      <c r="P398" s="10">
        <v>0.30099999999999999</v>
      </c>
      <c r="Q398" s="10" t="s">
        <v>51</v>
      </c>
      <c r="R398" s="8" t="s">
        <v>51</v>
      </c>
      <c r="S398" s="8" t="s">
        <v>8</v>
      </c>
      <c r="V398" s="9"/>
      <c r="Z398" s="9"/>
      <c r="AC398" s="11" t="s">
        <v>148</v>
      </c>
      <c r="AD398" s="11"/>
      <c r="AE398" s="11"/>
      <c r="AF398" s="11"/>
      <c r="AG398" s="11" t="s">
        <v>715</v>
      </c>
    </row>
    <row r="399" spans="4:33">
      <c r="D399" s="8">
        <v>386</v>
      </c>
      <c r="E399" s="8" t="s">
        <v>41</v>
      </c>
      <c r="F399" s="11">
        <v>1000805</v>
      </c>
      <c r="G399" s="11">
        <v>1</v>
      </c>
      <c r="H399" s="8" t="s">
        <v>141</v>
      </c>
      <c r="I399" s="8">
        <v>1068</v>
      </c>
      <c r="J399" s="8">
        <v>55925</v>
      </c>
      <c r="K399" s="9">
        <v>45601</v>
      </c>
      <c r="L399" s="8" t="s">
        <v>333</v>
      </c>
      <c r="M399" s="9">
        <v>45623</v>
      </c>
      <c r="N399" s="62" t="s">
        <v>333</v>
      </c>
      <c r="O399" s="8">
        <v>145</v>
      </c>
      <c r="P399" s="10">
        <v>0.65100000000000002</v>
      </c>
      <c r="Q399" s="10" t="s">
        <v>51</v>
      </c>
      <c r="R399" s="8" t="s">
        <v>51</v>
      </c>
      <c r="S399" s="8" t="s">
        <v>8</v>
      </c>
      <c r="V399" s="9"/>
      <c r="Z399" s="9"/>
      <c r="AC399" s="11" t="s">
        <v>148</v>
      </c>
      <c r="AD399" s="11"/>
      <c r="AE399" s="11"/>
      <c r="AF399" s="11"/>
      <c r="AG399" s="11" t="s">
        <v>715</v>
      </c>
    </row>
    <row r="400" spans="4:33">
      <c r="D400" s="8">
        <v>387</v>
      </c>
      <c r="E400" s="8" t="s">
        <v>41</v>
      </c>
      <c r="F400" s="11">
        <v>1000806</v>
      </c>
      <c r="G400" s="11">
        <v>1</v>
      </c>
      <c r="H400" s="8" t="s">
        <v>142</v>
      </c>
      <c r="I400" s="8">
        <v>1072</v>
      </c>
      <c r="J400" s="8">
        <v>56544</v>
      </c>
      <c r="K400" s="9">
        <v>45601</v>
      </c>
      <c r="L400" s="8" t="s">
        <v>333</v>
      </c>
      <c r="M400" s="9">
        <v>45623</v>
      </c>
      <c r="N400" s="62" t="s">
        <v>333</v>
      </c>
      <c r="O400" s="8">
        <v>149</v>
      </c>
      <c r="P400" s="10">
        <v>0.27</v>
      </c>
      <c r="Q400" s="10" t="s">
        <v>51</v>
      </c>
      <c r="R400" s="8" t="s">
        <v>51</v>
      </c>
      <c r="S400" s="8" t="s">
        <v>8</v>
      </c>
      <c r="V400" s="9"/>
      <c r="Z400" s="9"/>
      <c r="AC400" s="11" t="s">
        <v>148</v>
      </c>
      <c r="AD400" s="11"/>
      <c r="AE400" s="11"/>
      <c r="AF400" s="11"/>
      <c r="AG400" s="11" t="s">
        <v>715</v>
      </c>
    </row>
    <row r="401" spans="4:33">
      <c r="D401" s="8">
        <v>388</v>
      </c>
      <c r="E401" s="8" t="s">
        <v>41</v>
      </c>
      <c r="F401" s="11">
        <v>1000807</v>
      </c>
      <c r="G401" s="11">
        <v>1</v>
      </c>
      <c r="H401" s="8" t="s">
        <v>140</v>
      </c>
      <c r="I401" s="8">
        <v>1076</v>
      </c>
      <c r="J401" s="8">
        <v>55925</v>
      </c>
      <c r="K401" s="9">
        <v>45602</v>
      </c>
      <c r="L401" s="8" t="s">
        <v>334</v>
      </c>
      <c r="M401" s="9">
        <v>45617</v>
      </c>
      <c r="N401" s="62" t="s">
        <v>334</v>
      </c>
      <c r="O401" s="8">
        <v>146</v>
      </c>
      <c r="P401" s="10">
        <v>0.41299999999999998</v>
      </c>
      <c r="Q401" s="10" t="s">
        <v>51</v>
      </c>
      <c r="R401" s="8" t="s">
        <v>51</v>
      </c>
      <c r="S401" s="8" t="s">
        <v>8</v>
      </c>
      <c r="V401" s="9"/>
      <c r="Z401" s="9"/>
      <c r="AC401" s="11" t="s">
        <v>148</v>
      </c>
      <c r="AD401" s="11"/>
      <c r="AE401" s="11"/>
      <c r="AF401" s="11"/>
      <c r="AG401" s="11" t="s">
        <v>715</v>
      </c>
    </row>
    <row r="402" spans="4:33">
      <c r="D402" s="8">
        <v>389</v>
      </c>
      <c r="E402" s="8" t="s">
        <v>41</v>
      </c>
      <c r="F402" s="11">
        <v>1000808</v>
      </c>
      <c r="G402" s="11">
        <v>1</v>
      </c>
      <c r="H402" s="8" t="s">
        <v>141</v>
      </c>
      <c r="I402" s="8">
        <v>1068</v>
      </c>
      <c r="J402" s="8">
        <v>55925</v>
      </c>
      <c r="K402" s="9">
        <v>45602</v>
      </c>
      <c r="L402" s="8" t="s">
        <v>334</v>
      </c>
      <c r="M402" s="9">
        <v>45617</v>
      </c>
      <c r="N402" s="62" t="s">
        <v>334</v>
      </c>
      <c r="O402" s="8">
        <v>145</v>
      </c>
      <c r="P402" s="10">
        <v>0.94399999999999995</v>
      </c>
      <c r="Q402" s="10" t="s">
        <v>51</v>
      </c>
      <c r="R402" s="8" t="s">
        <v>51</v>
      </c>
      <c r="S402" s="8" t="s">
        <v>8</v>
      </c>
      <c r="V402" s="9"/>
      <c r="Z402" s="9"/>
      <c r="AC402" s="11" t="s">
        <v>148</v>
      </c>
      <c r="AD402" s="11"/>
      <c r="AE402" s="11"/>
      <c r="AF402" s="11"/>
      <c r="AG402" s="11" t="s">
        <v>715</v>
      </c>
    </row>
    <row r="403" spans="4:33">
      <c r="D403" s="8">
        <v>390</v>
      </c>
      <c r="E403" s="8" t="s">
        <v>41</v>
      </c>
      <c r="F403" s="11">
        <v>1000809</v>
      </c>
      <c r="G403" s="11">
        <v>1</v>
      </c>
      <c r="H403" s="8" t="s">
        <v>142</v>
      </c>
      <c r="I403" s="8">
        <v>1072</v>
      </c>
      <c r="J403" s="8">
        <v>56544</v>
      </c>
      <c r="K403" s="9">
        <v>45602</v>
      </c>
      <c r="L403" s="8" t="s">
        <v>334</v>
      </c>
      <c r="M403" s="9">
        <v>45617</v>
      </c>
      <c r="N403" s="62" t="s">
        <v>334</v>
      </c>
      <c r="O403" s="8">
        <v>149</v>
      </c>
      <c r="P403" s="10">
        <v>0.221</v>
      </c>
      <c r="Q403" s="10" t="s">
        <v>51</v>
      </c>
      <c r="R403" s="8" t="s">
        <v>51</v>
      </c>
      <c r="S403" s="8" t="s">
        <v>8</v>
      </c>
      <c r="V403" s="9"/>
      <c r="Z403" s="9"/>
      <c r="AC403" s="11" t="s">
        <v>148</v>
      </c>
      <c r="AD403" s="11"/>
      <c r="AE403" s="11"/>
      <c r="AF403" s="11"/>
      <c r="AG403" s="11" t="s">
        <v>715</v>
      </c>
    </row>
    <row r="404" spans="4:33">
      <c r="D404" s="8">
        <v>391</v>
      </c>
      <c r="E404" s="8" t="s">
        <v>41</v>
      </c>
      <c r="F404" s="11">
        <v>1000810</v>
      </c>
      <c r="G404" s="11">
        <v>1</v>
      </c>
      <c r="H404" s="8" t="s">
        <v>140</v>
      </c>
      <c r="I404" s="8">
        <v>1076</v>
      </c>
      <c r="J404" s="8">
        <v>55925</v>
      </c>
      <c r="K404" s="9">
        <v>45602</v>
      </c>
      <c r="L404" s="8" t="s">
        <v>334</v>
      </c>
      <c r="M404" s="9">
        <v>45617</v>
      </c>
      <c r="N404" s="62" t="s">
        <v>334</v>
      </c>
      <c r="O404" s="8">
        <v>146</v>
      </c>
      <c r="P404" s="10">
        <v>10</v>
      </c>
      <c r="Q404" s="10" t="s">
        <v>51</v>
      </c>
      <c r="R404" s="8" t="s">
        <v>50</v>
      </c>
      <c r="V404" s="9"/>
      <c r="Z404" s="9"/>
      <c r="AC404" s="11" t="s">
        <v>148</v>
      </c>
      <c r="AD404" s="11"/>
      <c r="AE404" s="11"/>
      <c r="AF404" s="11"/>
      <c r="AG404" s="11" t="s">
        <v>715</v>
      </c>
    </row>
    <row r="405" spans="4:33">
      <c r="D405" s="8">
        <v>392</v>
      </c>
      <c r="E405" s="8" t="s">
        <v>41</v>
      </c>
      <c r="F405" s="11">
        <v>1000811</v>
      </c>
      <c r="G405" s="11">
        <v>1</v>
      </c>
      <c r="H405" s="8" t="s">
        <v>140</v>
      </c>
      <c r="I405" s="8">
        <v>1076</v>
      </c>
      <c r="J405" s="8">
        <v>55925</v>
      </c>
      <c r="K405" s="9">
        <v>45602</v>
      </c>
      <c r="L405" s="8" t="s">
        <v>334</v>
      </c>
      <c r="M405" s="9">
        <v>45617</v>
      </c>
      <c r="N405" s="62" t="s">
        <v>334</v>
      </c>
      <c r="O405" s="8">
        <v>145</v>
      </c>
      <c r="P405" s="10">
        <v>5.4080000000000004</v>
      </c>
      <c r="Q405" s="10" t="s">
        <v>51</v>
      </c>
      <c r="R405" s="8" t="s">
        <v>51</v>
      </c>
      <c r="S405" s="8" t="s">
        <v>8</v>
      </c>
      <c r="V405" s="9"/>
      <c r="Z405" s="9"/>
      <c r="AC405" s="11" t="s">
        <v>148</v>
      </c>
      <c r="AD405" s="11"/>
      <c r="AE405" s="11"/>
      <c r="AF405" s="11"/>
      <c r="AG405" s="11" t="s">
        <v>715</v>
      </c>
    </row>
    <row r="406" spans="4:33">
      <c r="D406" s="8">
        <v>393</v>
      </c>
      <c r="E406" s="8" t="s">
        <v>41</v>
      </c>
      <c r="F406" s="11">
        <v>1000812</v>
      </c>
      <c r="G406" s="11">
        <v>1</v>
      </c>
      <c r="H406" s="8" t="s">
        <v>141</v>
      </c>
      <c r="I406" s="8">
        <v>1068</v>
      </c>
      <c r="J406" s="8">
        <v>55925</v>
      </c>
      <c r="K406" s="9">
        <v>45602</v>
      </c>
      <c r="L406" s="8" t="s">
        <v>334</v>
      </c>
      <c r="M406" s="9">
        <v>45617</v>
      </c>
      <c r="N406" s="62" t="s">
        <v>334</v>
      </c>
      <c r="O406" s="8">
        <v>145</v>
      </c>
      <c r="P406" s="10">
        <v>10</v>
      </c>
      <c r="Q406" s="10" t="s">
        <v>51</v>
      </c>
      <c r="R406" s="8" t="s">
        <v>50</v>
      </c>
      <c r="V406" s="9"/>
      <c r="Z406" s="9"/>
      <c r="AC406" s="11" t="s">
        <v>148</v>
      </c>
      <c r="AD406" s="11"/>
      <c r="AE406" s="11"/>
      <c r="AF406" s="11"/>
      <c r="AG406" s="11" t="s">
        <v>715</v>
      </c>
    </row>
    <row r="407" spans="4:33">
      <c r="D407" s="8">
        <v>394</v>
      </c>
      <c r="E407" s="8" t="s">
        <v>41</v>
      </c>
      <c r="F407" s="11">
        <v>1000813</v>
      </c>
      <c r="G407" s="11">
        <v>1</v>
      </c>
      <c r="H407" s="8" t="s">
        <v>141</v>
      </c>
      <c r="I407" s="8">
        <v>1068</v>
      </c>
      <c r="J407" s="8">
        <v>55925</v>
      </c>
      <c r="K407" s="9">
        <v>45602</v>
      </c>
      <c r="L407" s="8" t="s">
        <v>334</v>
      </c>
      <c r="M407" s="9">
        <v>45617</v>
      </c>
      <c r="N407" s="62" t="s">
        <v>334</v>
      </c>
      <c r="O407" s="8">
        <v>144</v>
      </c>
      <c r="P407" s="10">
        <v>1.07</v>
      </c>
      <c r="Q407" s="10" t="s">
        <v>51</v>
      </c>
      <c r="R407" s="8" t="s">
        <v>51</v>
      </c>
      <c r="S407" s="8" t="s">
        <v>8</v>
      </c>
      <c r="V407" s="9"/>
      <c r="Z407" s="9"/>
      <c r="AC407" s="11" t="s">
        <v>148</v>
      </c>
      <c r="AD407" s="11"/>
      <c r="AE407" s="11"/>
      <c r="AF407" s="11"/>
      <c r="AG407" s="11" t="s">
        <v>715</v>
      </c>
    </row>
    <row r="408" spans="4:33">
      <c r="D408" s="8">
        <v>395</v>
      </c>
      <c r="E408" s="8" t="s">
        <v>41</v>
      </c>
      <c r="F408" s="11">
        <v>1000814</v>
      </c>
      <c r="G408" s="11">
        <v>1</v>
      </c>
      <c r="H408" s="8" t="s">
        <v>142</v>
      </c>
      <c r="I408" s="8">
        <v>1072</v>
      </c>
      <c r="J408" s="8">
        <v>56544</v>
      </c>
      <c r="K408" s="9">
        <v>45602</v>
      </c>
      <c r="L408" s="8" t="s">
        <v>334</v>
      </c>
      <c r="M408" s="9">
        <v>45617</v>
      </c>
      <c r="N408" s="62" t="s">
        <v>334</v>
      </c>
      <c r="O408" s="8">
        <v>147</v>
      </c>
      <c r="P408" s="10">
        <v>0.73</v>
      </c>
      <c r="Q408" s="10" t="s">
        <v>51</v>
      </c>
      <c r="R408" s="8" t="s">
        <v>51</v>
      </c>
      <c r="S408" s="8" t="s">
        <v>8</v>
      </c>
      <c r="V408" s="9"/>
      <c r="Z408" s="9"/>
      <c r="AC408" s="11" t="s">
        <v>148</v>
      </c>
      <c r="AD408" s="11"/>
      <c r="AE408" s="11"/>
      <c r="AF408" s="11"/>
      <c r="AG408" s="11" t="s">
        <v>715</v>
      </c>
    </row>
    <row r="409" spans="4:33">
      <c r="D409" s="8">
        <v>396</v>
      </c>
      <c r="E409" s="8" t="s">
        <v>41</v>
      </c>
      <c r="F409" s="11">
        <v>1000815</v>
      </c>
      <c r="G409" s="11">
        <v>1</v>
      </c>
      <c r="H409" s="8" t="s">
        <v>142</v>
      </c>
      <c r="I409" s="8">
        <v>1072</v>
      </c>
      <c r="J409" s="8">
        <v>56544</v>
      </c>
      <c r="K409" s="9">
        <v>45602</v>
      </c>
      <c r="L409" s="8" t="s">
        <v>334</v>
      </c>
      <c r="M409" s="9">
        <v>45617</v>
      </c>
      <c r="N409" s="62" t="s">
        <v>334</v>
      </c>
      <c r="O409" s="8">
        <v>146</v>
      </c>
      <c r="P409" s="10">
        <v>1.7589999999999999</v>
      </c>
      <c r="Q409" s="10" t="s">
        <v>51</v>
      </c>
      <c r="R409" s="8" t="s">
        <v>51</v>
      </c>
      <c r="S409" s="8" t="s">
        <v>8</v>
      </c>
      <c r="V409" s="9"/>
      <c r="Z409" s="9"/>
      <c r="AC409" s="11" t="s">
        <v>148</v>
      </c>
      <c r="AD409" s="11"/>
      <c r="AE409" s="11"/>
      <c r="AF409" s="11"/>
      <c r="AG409" s="11" t="s">
        <v>715</v>
      </c>
    </row>
    <row r="410" spans="4:33">
      <c r="D410" s="8">
        <v>397</v>
      </c>
      <c r="E410" s="8" t="s">
        <v>41</v>
      </c>
      <c r="F410" s="11">
        <v>1000817</v>
      </c>
      <c r="G410" s="11">
        <v>1</v>
      </c>
      <c r="H410" s="8" t="s">
        <v>140</v>
      </c>
      <c r="I410" s="8">
        <v>1076</v>
      </c>
      <c r="J410" s="8">
        <v>55925</v>
      </c>
      <c r="K410" s="9">
        <v>45603</v>
      </c>
      <c r="L410" s="8" t="s">
        <v>334</v>
      </c>
      <c r="M410" s="9">
        <v>45617</v>
      </c>
      <c r="N410" s="62" t="s">
        <v>334</v>
      </c>
      <c r="O410" s="8">
        <v>146</v>
      </c>
      <c r="P410" s="10">
        <v>10</v>
      </c>
      <c r="Q410" s="10" t="s">
        <v>51</v>
      </c>
      <c r="R410" s="8" t="s">
        <v>50</v>
      </c>
      <c r="V410" s="9"/>
      <c r="Z410" s="9"/>
      <c r="AC410" s="11"/>
      <c r="AD410" s="11"/>
      <c r="AE410" s="11"/>
      <c r="AF410" s="11"/>
      <c r="AG410" s="11"/>
    </row>
    <row r="411" spans="4:33">
      <c r="D411" s="8">
        <v>398</v>
      </c>
      <c r="E411" s="8" t="s">
        <v>41</v>
      </c>
      <c r="F411" s="11">
        <v>1000818</v>
      </c>
      <c r="G411" s="11">
        <v>1</v>
      </c>
      <c r="H411" s="8" t="s">
        <v>140</v>
      </c>
      <c r="I411" s="8">
        <v>1076</v>
      </c>
      <c r="J411" s="8">
        <v>55925</v>
      </c>
      <c r="K411" s="9">
        <v>45603</v>
      </c>
      <c r="L411" s="8" t="s">
        <v>334</v>
      </c>
      <c r="M411" s="9">
        <v>45617</v>
      </c>
      <c r="N411" s="62" t="s">
        <v>334</v>
      </c>
      <c r="O411" s="8">
        <v>145</v>
      </c>
      <c r="P411" s="10">
        <v>10</v>
      </c>
      <c r="Q411" s="10" t="s">
        <v>51</v>
      </c>
      <c r="R411" s="8" t="s">
        <v>50</v>
      </c>
      <c r="V411" s="9"/>
      <c r="Z411" s="9"/>
      <c r="AC411" s="11"/>
      <c r="AD411" s="11"/>
      <c r="AE411" s="11"/>
      <c r="AF411" s="11"/>
      <c r="AG411" s="11"/>
    </row>
    <row r="412" spans="4:33">
      <c r="D412" s="8">
        <v>399</v>
      </c>
      <c r="E412" s="8" t="s">
        <v>41</v>
      </c>
      <c r="F412" s="11">
        <v>1000821</v>
      </c>
      <c r="G412" s="11">
        <v>1</v>
      </c>
      <c r="H412" s="8" t="s">
        <v>141</v>
      </c>
      <c r="I412" s="8">
        <v>1068</v>
      </c>
      <c r="J412" s="8">
        <v>55925</v>
      </c>
      <c r="K412" s="9">
        <v>45603</v>
      </c>
      <c r="L412" s="8" t="s">
        <v>334</v>
      </c>
      <c r="M412" s="9">
        <v>45617</v>
      </c>
      <c r="N412" s="62" t="s">
        <v>338</v>
      </c>
      <c r="O412" s="8">
        <v>144</v>
      </c>
      <c r="P412" s="10">
        <v>10</v>
      </c>
      <c r="Q412" s="10" t="s">
        <v>51</v>
      </c>
      <c r="R412" s="8" t="s">
        <v>50</v>
      </c>
      <c r="V412" s="9"/>
      <c r="Z412" s="9"/>
      <c r="AC412" s="11"/>
      <c r="AD412" s="11"/>
      <c r="AE412" s="11"/>
      <c r="AF412" s="11"/>
      <c r="AG412" s="11"/>
    </row>
    <row r="413" spans="4:33">
      <c r="D413" s="8">
        <v>400</v>
      </c>
      <c r="E413" s="8" t="s">
        <v>41</v>
      </c>
      <c r="F413" s="11">
        <v>1000824</v>
      </c>
      <c r="G413" s="11">
        <v>1</v>
      </c>
      <c r="H413" s="8" t="s">
        <v>142</v>
      </c>
      <c r="I413" s="8">
        <v>1072</v>
      </c>
      <c r="J413" s="8">
        <v>56544</v>
      </c>
      <c r="K413" s="9">
        <v>45603</v>
      </c>
      <c r="L413" s="8" t="s">
        <v>334</v>
      </c>
      <c r="M413" s="9">
        <v>45617</v>
      </c>
      <c r="N413" s="62" t="s">
        <v>338</v>
      </c>
      <c r="O413" s="8">
        <v>146</v>
      </c>
      <c r="P413" s="10">
        <v>10</v>
      </c>
      <c r="Q413" s="10" t="s">
        <v>51</v>
      </c>
      <c r="R413" s="8" t="s">
        <v>50</v>
      </c>
      <c r="V413" s="9"/>
      <c r="Z413" s="9"/>
      <c r="AC413" s="11"/>
      <c r="AD413" s="11"/>
      <c r="AE413" s="11"/>
      <c r="AF413" s="11"/>
      <c r="AG413" s="11"/>
    </row>
    <row r="414" spans="4:33">
      <c r="D414" s="8">
        <v>401</v>
      </c>
      <c r="E414" s="8" t="s">
        <v>41</v>
      </c>
      <c r="F414" s="11">
        <v>1000826</v>
      </c>
      <c r="G414" s="11">
        <v>1</v>
      </c>
      <c r="H414" s="8" t="s">
        <v>140</v>
      </c>
      <c r="I414" s="8">
        <v>1076</v>
      </c>
      <c r="J414" s="8">
        <v>55925</v>
      </c>
      <c r="K414" s="9">
        <v>45604</v>
      </c>
      <c r="L414" s="8" t="s">
        <v>334</v>
      </c>
      <c r="M414" s="9">
        <v>45617</v>
      </c>
      <c r="N414" s="62" t="s">
        <v>334</v>
      </c>
      <c r="O414" s="8">
        <v>146</v>
      </c>
      <c r="P414" s="10">
        <v>10</v>
      </c>
      <c r="Q414" s="10" t="s">
        <v>51</v>
      </c>
      <c r="R414" s="8" t="s">
        <v>50</v>
      </c>
      <c r="V414" s="9"/>
      <c r="Z414" s="9"/>
      <c r="AC414" s="11"/>
      <c r="AD414" s="11"/>
      <c r="AE414" s="11"/>
      <c r="AF414" s="11"/>
      <c r="AG414" s="11"/>
    </row>
    <row r="415" spans="4:33">
      <c r="D415" s="8">
        <v>402</v>
      </c>
      <c r="E415" s="8" t="s">
        <v>41</v>
      </c>
      <c r="F415" s="11">
        <v>1000827</v>
      </c>
      <c r="G415" s="11">
        <v>1</v>
      </c>
      <c r="H415" s="8" t="s">
        <v>140</v>
      </c>
      <c r="I415" s="8">
        <v>1076</v>
      </c>
      <c r="J415" s="8">
        <v>55925</v>
      </c>
      <c r="K415" s="9">
        <v>45604</v>
      </c>
      <c r="L415" s="8" t="s">
        <v>334</v>
      </c>
      <c r="M415" s="9">
        <v>45617</v>
      </c>
      <c r="N415" s="62" t="s">
        <v>334</v>
      </c>
      <c r="O415" s="8">
        <v>145</v>
      </c>
      <c r="P415" s="10">
        <v>10</v>
      </c>
      <c r="Q415" s="10" t="s">
        <v>51</v>
      </c>
      <c r="R415" s="8" t="s">
        <v>50</v>
      </c>
      <c r="V415" s="9"/>
      <c r="Z415" s="9"/>
      <c r="AC415" s="11"/>
      <c r="AD415" s="11"/>
      <c r="AE415" s="11"/>
      <c r="AF415" s="11"/>
      <c r="AG415" s="11"/>
    </row>
    <row r="416" spans="4:33">
      <c r="D416" s="8">
        <v>403</v>
      </c>
      <c r="E416" s="8" t="s">
        <v>41</v>
      </c>
      <c r="F416" s="11">
        <v>1000829</v>
      </c>
      <c r="G416" s="11">
        <v>1</v>
      </c>
      <c r="H416" s="8" t="s">
        <v>141</v>
      </c>
      <c r="I416" s="8">
        <v>1068</v>
      </c>
      <c r="J416" s="8">
        <v>55925</v>
      </c>
      <c r="K416" s="9">
        <v>45604</v>
      </c>
      <c r="L416" s="8" t="s">
        <v>334</v>
      </c>
      <c r="M416" s="9">
        <v>45617</v>
      </c>
      <c r="N416" s="62" t="s">
        <v>338</v>
      </c>
      <c r="O416" s="8">
        <v>145</v>
      </c>
      <c r="P416" s="10">
        <v>10</v>
      </c>
      <c r="Q416" s="10" t="s">
        <v>51</v>
      </c>
      <c r="R416" s="8" t="s">
        <v>50</v>
      </c>
      <c r="V416" s="9"/>
      <c r="Z416" s="9"/>
      <c r="AC416" s="11"/>
      <c r="AD416" s="11"/>
      <c r="AE416" s="11"/>
      <c r="AF416" s="11"/>
      <c r="AG416" s="11"/>
    </row>
    <row r="417" spans="4:33">
      <c r="D417" s="8">
        <v>404</v>
      </c>
      <c r="E417" s="8" t="s">
        <v>41</v>
      </c>
      <c r="F417" s="11">
        <v>1000833</v>
      </c>
      <c r="G417" s="11">
        <v>1</v>
      </c>
      <c r="H417" s="8" t="s">
        <v>142</v>
      </c>
      <c r="I417" s="8">
        <v>1072</v>
      </c>
      <c r="J417" s="8">
        <v>56544</v>
      </c>
      <c r="K417" s="9">
        <v>45604</v>
      </c>
      <c r="L417" s="8" t="s">
        <v>334</v>
      </c>
      <c r="M417" s="9">
        <v>45617</v>
      </c>
      <c r="N417" s="62" t="s">
        <v>338</v>
      </c>
      <c r="O417" s="8">
        <v>146</v>
      </c>
      <c r="P417" s="10">
        <v>10</v>
      </c>
      <c r="Q417" s="10" t="s">
        <v>51</v>
      </c>
      <c r="R417" s="8" t="s">
        <v>50</v>
      </c>
      <c r="V417" s="9"/>
      <c r="Z417" s="9"/>
      <c r="AC417" s="11"/>
      <c r="AD417" s="11"/>
      <c r="AE417" s="11"/>
      <c r="AF417" s="11"/>
      <c r="AG417" s="11"/>
    </row>
    <row r="418" spans="4:33">
      <c r="D418" s="8">
        <v>405</v>
      </c>
      <c r="E418" s="8" t="s">
        <v>41</v>
      </c>
      <c r="F418" s="11">
        <v>1000835</v>
      </c>
      <c r="G418" s="11">
        <v>1</v>
      </c>
      <c r="H418" s="8" t="s">
        <v>140</v>
      </c>
      <c r="I418" s="8">
        <v>1076</v>
      </c>
      <c r="J418" s="8">
        <v>55925</v>
      </c>
      <c r="K418" s="9">
        <v>45607</v>
      </c>
      <c r="L418" s="8" t="s">
        <v>334</v>
      </c>
      <c r="M418" s="9">
        <v>45617</v>
      </c>
      <c r="N418" s="62" t="s">
        <v>338</v>
      </c>
      <c r="O418" s="8">
        <v>146</v>
      </c>
      <c r="P418" s="10">
        <v>10</v>
      </c>
      <c r="Q418" s="10" t="s">
        <v>51</v>
      </c>
      <c r="R418" s="8" t="s">
        <v>50</v>
      </c>
      <c r="V418" s="9"/>
      <c r="Z418" s="9"/>
      <c r="AC418" s="11"/>
      <c r="AD418" s="11"/>
      <c r="AE418" s="11"/>
      <c r="AF418" s="11"/>
      <c r="AG418" s="11"/>
    </row>
    <row r="419" spans="4:33">
      <c r="D419" s="8">
        <v>406</v>
      </c>
      <c r="E419" s="8" t="s">
        <v>41</v>
      </c>
      <c r="F419" s="11">
        <v>1000836</v>
      </c>
      <c r="G419" s="11">
        <v>1</v>
      </c>
      <c r="H419" s="8" t="s">
        <v>140</v>
      </c>
      <c r="I419" s="8">
        <v>1076</v>
      </c>
      <c r="J419" s="8">
        <v>55925</v>
      </c>
      <c r="K419" s="9">
        <v>45607</v>
      </c>
      <c r="L419" s="8" t="s">
        <v>334</v>
      </c>
      <c r="M419" s="9">
        <v>45617</v>
      </c>
      <c r="N419" s="62" t="s">
        <v>338</v>
      </c>
      <c r="O419" s="8">
        <v>145</v>
      </c>
      <c r="P419" s="10">
        <v>10</v>
      </c>
      <c r="Q419" s="10" t="s">
        <v>51</v>
      </c>
      <c r="R419" s="8" t="s">
        <v>50</v>
      </c>
      <c r="V419" s="9"/>
      <c r="Z419" s="9"/>
      <c r="AC419" s="11"/>
      <c r="AD419" s="11"/>
      <c r="AE419" s="11"/>
      <c r="AF419" s="11"/>
      <c r="AG419" s="11"/>
    </row>
    <row r="420" spans="4:33">
      <c r="D420" s="8">
        <v>407</v>
      </c>
      <c r="E420" s="8" t="s">
        <v>41</v>
      </c>
      <c r="F420" s="11">
        <v>1000842</v>
      </c>
      <c r="G420" s="11">
        <v>1</v>
      </c>
      <c r="H420" s="8" t="s">
        <v>142</v>
      </c>
      <c r="I420" s="8">
        <v>1072</v>
      </c>
      <c r="J420" s="8">
        <v>56544</v>
      </c>
      <c r="K420" s="9">
        <v>45607</v>
      </c>
      <c r="L420" s="8" t="s">
        <v>334</v>
      </c>
      <c r="M420" s="9">
        <v>45617</v>
      </c>
      <c r="N420" s="62" t="s">
        <v>338</v>
      </c>
      <c r="O420" s="8">
        <v>146</v>
      </c>
      <c r="P420" s="10">
        <v>10</v>
      </c>
      <c r="Q420" s="10" t="s">
        <v>51</v>
      </c>
      <c r="R420" s="8" t="s">
        <v>50</v>
      </c>
      <c r="V420" s="9"/>
      <c r="Z420" s="9"/>
      <c r="AC420" s="11"/>
      <c r="AD420" s="11"/>
      <c r="AE420" s="11"/>
      <c r="AF420" s="11"/>
      <c r="AG420" s="11"/>
    </row>
    <row r="421" spans="4:33">
      <c r="D421" s="8">
        <v>408</v>
      </c>
      <c r="E421" s="8" t="s">
        <v>41</v>
      </c>
      <c r="F421" s="11">
        <v>1000853</v>
      </c>
      <c r="G421" s="11">
        <v>1</v>
      </c>
      <c r="H421" s="8" t="s">
        <v>140</v>
      </c>
      <c r="I421" s="8">
        <v>1076</v>
      </c>
      <c r="J421" s="8">
        <v>55925</v>
      </c>
      <c r="K421" s="9">
        <v>45609</v>
      </c>
      <c r="L421" s="8" t="s">
        <v>334</v>
      </c>
      <c r="M421" s="9">
        <v>45617</v>
      </c>
      <c r="N421" s="62" t="s">
        <v>334</v>
      </c>
      <c r="O421" s="8">
        <v>145</v>
      </c>
      <c r="P421" s="10">
        <v>10</v>
      </c>
      <c r="Q421" s="10" t="s">
        <v>51</v>
      </c>
      <c r="R421" s="8" t="s">
        <v>50</v>
      </c>
      <c r="V421" s="9"/>
      <c r="Z421" s="9"/>
      <c r="AC421" s="11"/>
      <c r="AD421" s="11"/>
      <c r="AE421" s="11"/>
      <c r="AF421" s="11"/>
      <c r="AG421" s="11"/>
    </row>
    <row r="422" spans="4:33">
      <c r="D422" s="8">
        <v>409</v>
      </c>
      <c r="E422" s="8" t="s">
        <v>41</v>
      </c>
      <c r="F422" s="11">
        <v>1000854</v>
      </c>
      <c r="G422" s="11">
        <v>1</v>
      </c>
      <c r="H422" s="8" t="s">
        <v>140</v>
      </c>
      <c r="I422" s="8">
        <v>1076</v>
      </c>
      <c r="J422" s="8">
        <v>55925</v>
      </c>
      <c r="K422" s="9">
        <v>45609</v>
      </c>
      <c r="L422" s="8" t="s">
        <v>334</v>
      </c>
      <c r="M422" s="9">
        <v>45617</v>
      </c>
      <c r="N422" s="62" t="s">
        <v>334</v>
      </c>
      <c r="O422" s="8">
        <v>145</v>
      </c>
      <c r="P422" s="10">
        <v>10</v>
      </c>
      <c r="Q422" s="10" t="s">
        <v>51</v>
      </c>
      <c r="R422" s="8" t="s">
        <v>50</v>
      </c>
      <c r="V422" s="9"/>
      <c r="Z422" s="9"/>
      <c r="AC422" s="11"/>
      <c r="AD422" s="11"/>
      <c r="AE422" s="11"/>
      <c r="AF422" s="11"/>
      <c r="AG422" s="11"/>
    </row>
    <row r="423" spans="4:33">
      <c r="D423" s="8">
        <v>410</v>
      </c>
      <c r="E423" s="8" t="s">
        <v>41</v>
      </c>
      <c r="F423" s="11">
        <v>1000863</v>
      </c>
      <c r="G423" s="11">
        <v>1</v>
      </c>
      <c r="H423" s="8" t="s">
        <v>140</v>
      </c>
      <c r="I423" s="8">
        <v>1076</v>
      </c>
      <c r="J423" s="8">
        <v>55925</v>
      </c>
      <c r="K423" s="9">
        <v>45610</v>
      </c>
      <c r="L423" s="8" t="s">
        <v>334</v>
      </c>
      <c r="M423" s="9">
        <v>45617</v>
      </c>
      <c r="N423" s="62" t="s">
        <v>338</v>
      </c>
      <c r="O423" s="8">
        <v>145</v>
      </c>
      <c r="P423" s="10">
        <v>10</v>
      </c>
      <c r="Q423" s="10" t="s">
        <v>51</v>
      </c>
      <c r="R423" s="8" t="s">
        <v>50</v>
      </c>
      <c r="V423" s="9"/>
      <c r="Z423" s="9"/>
      <c r="AC423" s="11"/>
      <c r="AD423" s="11"/>
      <c r="AE423" s="11"/>
      <c r="AF423" s="11"/>
      <c r="AG423" s="11"/>
    </row>
    <row r="424" spans="4:33">
      <c r="D424" s="8">
        <v>411</v>
      </c>
      <c r="E424" s="8" t="s">
        <v>41</v>
      </c>
      <c r="F424" s="11">
        <v>1000864</v>
      </c>
      <c r="G424" s="11">
        <v>1</v>
      </c>
      <c r="H424" s="8" t="s">
        <v>141</v>
      </c>
      <c r="I424" s="8">
        <v>1075</v>
      </c>
      <c r="J424" s="8">
        <v>56544</v>
      </c>
      <c r="K424" s="9">
        <v>45610</v>
      </c>
      <c r="L424" s="8" t="s">
        <v>334</v>
      </c>
      <c r="M424" s="9">
        <v>45617</v>
      </c>
      <c r="N424" s="62" t="s">
        <v>338</v>
      </c>
      <c r="O424" s="8">
        <v>146</v>
      </c>
      <c r="P424" s="10">
        <v>10</v>
      </c>
      <c r="Q424" s="10" t="s">
        <v>51</v>
      </c>
      <c r="R424" s="8" t="s">
        <v>50</v>
      </c>
      <c r="V424" s="9"/>
      <c r="Z424" s="9"/>
      <c r="AC424" s="11"/>
      <c r="AD424" s="11"/>
      <c r="AE424" s="11"/>
      <c r="AF424" s="11"/>
      <c r="AG424" s="11"/>
    </row>
    <row r="425" spans="4:33">
      <c r="D425" s="8">
        <v>412</v>
      </c>
      <c r="E425" s="8" t="s">
        <v>41</v>
      </c>
      <c r="F425" s="11">
        <v>1000866</v>
      </c>
      <c r="G425" s="11">
        <v>1</v>
      </c>
      <c r="H425" s="8" t="s">
        <v>141</v>
      </c>
      <c r="I425" s="8">
        <v>1075</v>
      </c>
      <c r="J425" s="8">
        <v>56544</v>
      </c>
      <c r="K425" s="9">
        <v>45610</v>
      </c>
      <c r="L425" s="8" t="s">
        <v>334</v>
      </c>
      <c r="M425" s="9">
        <v>45617</v>
      </c>
      <c r="N425" s="62" t="s">
        <v>338</v>
      </c>
      <c r="O425" s="8">
        <v>145</v>
      </c>
      <c r="P425" s="10">
        <v>10</v>
      </c>
      <c r="Q425" s="10" t="s">
        <v>51</v>
      </c>
      <c r="R425" s="8" t="s">
        <v>50</v>
      </c>
      <c r="V425" s="9"/>
      <c r="Z425" s="9"/>
      <c r="AC425" s="11"/>
      <c r="AD425" s="11"/>
      <c r="AE425" s="11"/>
      <c r="AF425" s="11"/>
      <c r="AG425" s="11"/>
    </row>
    <row r="426" spans="4:33">
      <c r="D426" s="8">
        <v>413</v>
      </c>
      <c r="E426" s="8" t="s">
        <v>41</v>
      </c>
      <c r="F426" s="11">
        <v>1000871</v>
      </c>
      <c r="G426" s="11">
        <v>1</v>
      </c>
      <c r="H426" s="8" t="s">
        <v>140</v>
      </c>
      <c r="I426" s="8">
        <v>1076</v>
      </c>
      <c r="J426" s="8">
        <v>55925</v>
      </c>
      <c r="K426" s="9">
        <v>45611</v>
      </c>
      <c r="L426" s="8" t="s">
        <v>334</v>
      </c>
      <c r="M426" s="9">
        <v>45617</v>
      </c>
      <c r="N426" s="62" t="s">
        <v>338</v>
      </c>
      <c r="O426" s="8">
        <v>145</v>
      </c>
      <c r="P426" s="10">
        <v>10</v>
      </c>
      <c r="Q426" s="10" t="s">
        <v>51</v>
      </c>
      <c r="R426" s="8" t="s">
        <v>50</v>
      </c>
      <c r="V426" s="9"/>
      <c r="Z426" s="9"/>
      <c r="AC426" s="11"/>
      <c r="AD426" s="11"/>
      <c r="AE426" s="11"/>
      <c r="AF426" s="11"/>
      <c r="AG426" s="11" t="s">
        <v>830</v>
      </c>
    </row>
    <row r="427" spans="4:33">
      <c r="D427" s="8">
        <v>414</v>
      </c>
      <c r="E427" s="8" t="s">
        <v>41</v>
      </c>
      <c r="F427" s="11">
        <v>1000872</v>
      </c>
      <c r="G427" s="11">
        <v>1</v>
      </c>
      <c r="H427" s="8" t="s">
        <v>140</v>
      </c>
      <c r="I427" s="8">
        <v>1076</v>
      </c>
      <c r="J427" s="8">
        <v>55925</v>
      </c>
      <c r="K427" s="9">
        <v>45611</v>
      </c>
      <c r="L427" s="8" t="s">
        <v>334</v>
      </c>
      <c r="M427" s="9">
        <v>45617</v>
      </c>
      <c r="N427" s="62" t="s">
        <v>338</v>
      </c>
      <c r="O427" s="8">
        <v>145</v>
      </c>
      <c r="P427" s="10">
        <v>10</v>
      </c>
      <c r="Q427" s="10" t="s">
        <v>51</v>
      </c>
      <c r="R427" s="8" t="s">
        <v>50</v>
      </c>
      <c r="V427" s="9"/>
      <c r="Z427" s="9"/>
      <c r="AC427" s="11"/>
      <c r="AD427" s="11"/>
      <c r="AE427" s="11"/>
      <c r="AF427" s="11"/>
      <c r="AG427" s="11" t="s">
        <v>830</v>
      </c>
    </row>
    <row r="428" spans="4:33">
      <c r="D428" s="8">
        <v>415</v>
      </c>
      <c r="E428" s="8" t="s">
        <v>41</v>
      </c>
      <c r="F428" s="11">
        <v>1000877</v>
      </c>
      <c r="G428" s="11">
        <v>1</v>
      </c>
      <c r="H428" s="8" t="s">
        <v>142</v>
      </c>
      <c r="I428" s="8">
        <v>1072</v>
      </c>
      <c r="J428" s="8">
        <v>56544</v>
      </c>
      <c r="K428" s="9">
        <v>45611</v>
      </c>
      <c r="L428" s="8" t="s">
        <v>334</v>
      </c>
      <c r="M428" s="9">
        <v>45617</v>
      </c>
      <c r="N428" s="62" t="s">
        <v>338</v>
      </c>
      <c r="O428" s="8">
        <v>150</v>
      </c>
      <c r="P428" s="10">
        <v>10</v>
      </c>
      <c r="Q428" s="10" t="s">
        <v>51</v>
      </c>
      <c r="R428" s="8" t="s">
        <v>50</v>
      </c>
      <c r="V428" s="9"/>
      <c r="Z428" s="9"/>
      <c r="AC428" s="11"/>
      <c r="AD428" s="11"/>
      <c r="AE428" s="11"/>
      <c r="AF428" s="11"/>
      <c r="AG428" s="11"/>
    </row>
    <row r="429" spans="4:33">
      <c r="D429" s="8">
        <v>416</v>
      </c>
      <c r="E429" s="8" t="s">
        <v>41</v>
      </c>
      <c r="F429" s="11">
        <v>1000880</v>
      </c>
      <c r="G429" s="11">
        <v>1</v>
      </c>
      <c r="H429" s="8" t="s">
        <v>140</v>
      </c>
      <c r="I429" s="8">
        <v>1076</v>
      </c>
      <c r="J429" s="8">
        <v>55925</v>
      </c>
      <c r="K429" s="9">
        <v>45614</v>
      </c>
      <c r="L429" s="8" t="s">
        <v>334</v>
      </c>
      <c r="M429" s="9">
        <v>45617</v>
      </c>
      <c r="N429" s="62" t="s">
        <v>334</v>
      </c>
      <c r="O429" s="8">
        <v>146</v>
      </c>
      <c r="P429" s="10">
        <v>10</v>
      </c>
      <c r="Q429" s="10" t="s">
        <v>51</v>
      </c>
      <c r="R429" s="8" t="s">
        <v>50</v>
      </c>
      <c r="V429" s="9"/>
      <c r="Z429" s="9"/>
      <c r="AC429" s="11"/>
      <c r="AD429" s="11"/>
      <c r="AE429" s="11"/>
      <c r="AF429" s="11"/>
      <c r="AG429" s="11"/>
    </row>
    <row r="430" spans="4:33">
      <c r="D430" s="8">
        <v>417</v>
      </c>
      <c r="E430" s="8" t="s">
        <v>41</v>
      </c>
      <c r="F430" s="11">
        <v>1000881</v>
      </c>
      <c r="G430" s="11">
        <v>1</v>
      </c>
      <c r="H430" s="8" t="s">
        <v>140</v>
      </c>
      <c r="I430" s="8">
        <v>1076</v>
      </c>
      <c r="J430" s="8">
        <v>55925</v>
      </c>
      <c r="K430" s="9">
        <v>45614</v>
      </c>
      <c r="L430" s="8" t="s">
        <v>334</v>
      </c>
      <c r="M430" s="9">
        <v>45617</v>
      </c>
      <c r="N430" s="62" t="s">
        <v>334</v>
      </c>
      <c r="O430" s="8">
        <v>145</v>
      </c>
      <c r="P430" s="10">
        <v>10</v>
      </c>
      <c r="Q430" s="10" t="s">
        <v>51</v>
      </c>
      <c r="R430" s="8" t="s">
        <v>50</v>
      </c>
      <c r="V430" s="9"/>
      <c r="Z430" s="9"/>
      <c r="AC430" s="11"/>
      <c r="AD430" s="11"/>
      <c r="AE430" s="11"/>
      <c r="AF430" s="11"/>
      <c r="AG430" s="11"/>
    </row>
    <row r="431" spans="4:33">
      <c r="D431" s="8">
        <v>418</v>
      </c>
      <c r="E431" s="8" t="s">
        <v>41</v>
      </c>
      <c r="F431" s="11">
        <v>1000889</v>
      </c>
      <c r="G431" s="11">
        <v>1</v>
      </c>
      <c r="H431" s="8" t="s">
        <v>140</v>
      </c>
      <c r="I431" s="8">
        <v>1076</v>
      </c>
      <c r="J431" s="8">
        <v>55925</v>
      </c>
      <c r="K431" s="9">
        <v>45615</v>
      </c>
      <c r="L431" s="8" t="s">
        <v>334</v>
      </c>
      <c r="M431" s="9">
        <v>45617</v>
      </c>
      <c r="N431" s="62" t="s">
        <v>334</v>
      </c>
      <c r="O431" s="8">
        <v>146</v>
      </c>
      <c r="P431" s="10">
        <v>10</v>
      </c>
      <c r="Q431" s="10" t="s">
        <v>51</v>
      </c>
      <c r="R431" s="8" t="s">
        <v>50</v>
      </c>
      <c r="V431" s="9"/>
      <c r="Z431" s="9"/>
      <c r="AC431" s="11"/>
      <c r="AD431" s="11"/>
      <c r="AE431" s="11"/>
      <c r="AF431" s="11"/>
      <c r="AG431" s="11"/>
    </row>
    <row r="432" spans="4:33">
      <c r="D432" s="8">
        <v>419</v>
      </c>
      <c r="E432" s="8" t="s">
        <v>41</v>
      </c>
      <c r="F432" s="11">
        <v>1000890</v>
      </c>
      <c r="G432" s="11">
        <v>1</v>
      </c>
      <c r="H432" s="8" t="s">
        <v>140</v>
      </c>
      <c r="I432" s="8">
        <v>1076</v>
      </c>
      <c r="J432" s="8">
        <v>55925</v>
      </c>
      <c r="K432" s="9">
        <v>45615</v>
      </c>
      <c r="L432" s="8" t="s">
        <v>334</v>
      </c>
      <c r="M432" s="9">
        <v>45617</v>
      </c>
      <c r="N432" s="62" t="s">
        <v>334</v>
      </c>
      <c r="O432" s="8">
        <v>145</v>
      </c>
      <c r="P432" s="10">
        <v>10</v>
      </c>
      <c r="Q432" s="10" t="s">
        <v>51</v>
      </c>
      <c r="R432" s="8" t="s">
        <v>50</v>
      </c>
      <c r="V432" s="9"/>
      <c r="Z432" s="9"/>
      <c r="AC432" s="11"/>
      <c r="AD432" s="11"/>
      <c r="AE432" s="11"/>
      <c r="AF432" s="11"/>
      <c r="AG432" s="11"/>
    </row>
    <row r="433" spans="4:33">
      <c r="D433" s="8">
        <v>420</v>
      </c>
      <c r="E433" s="8" t="s">
        <v>41</v>
      </c>
      <c r="F433" s="11">
        <v>1000892</v>
      </c>
      <c r="G433" s="11">
        <v>1</v>
      </c>
      <c r="H433" s="8" t="s">
        <v>141</v>
      </c>
      <c r="I433" s="8">
        <v>1075</v>
      </c>
      <c r="J433" s="8">
        <v>56544</v>
      </c>
      <c r="K433" s="9">
        <v>45615</v>
      </c>
      <c r="L433" s="8" t="s">
        <v>334</v>
      </c>
      <c r="M433" s="9">
        <v>45617</v>
      </c>
      <c r="N433" s="62" t="s">
        <v>334</v>
      </c>
      <c r="O433" s="8">
        <v>146</v>
      </c>
      <c r="P433" s="10">
        <v>10</v>
      </c>
      <c r="Q433" s="10" t="s">
        <v>51</v>
      </c>
      <c r="R433" s="8" t="s">
        <v>50</v>
      </c>
      <c r="V433" s="9"/>
      <c r="Z433" s="9"/>
      <c r="AC433" s="11"/>
      <c r="AD433" s="11"/>
      <c r="AE433" s="11"/>
      <c r="AF433" s="11"/>
      <c r="AG433" s="11"/>
    </row>
    <row r="434" spans="4:33">
      <c r="D434" s="8">
        <v>421</v>
      </c>
      <c r="E434" s="8" t="s">
        <v>41</v>
      </c>
      <c r="F434" s="11">
        <v>1000902</v>
      </c>
      <c r="G434" s="11">
        <v>1</v>
      </c>
      <c r="H434" s="8" t="s">
        <v>141</v>
      </c>
      <c r="I434" s="8">
        <v>1075</v>
      </c>
      <c r="J434" s="8">
        <v>56544</v>
      </c>
      <c r="K434" s="9">
        <v>45616</v>
      </c>
      <c r="L434" s="8" t="s">
        <v>334</v>
      </c>
      <c r="M434" s="9">
        <v>45617</v>
      </c>
      <c r="N434" s="62" t="s">
        <v>334</v>
      </c>
      <c r="O434" s="8">
        <v>145</v>
      </c>
      <c r="P434" s="10">
        <v>10</v>
      </c>
      <c r="Q434" s="10" t="s">
        <v>51</v>
      </c>
      <c r="R434" s="8" t="s">
        <v>50</v>
      </c>
      <c r="V434" s="9"/>
      <c r="Z434" s="9"/>
      <c r="AC434" s="11"/>
      <c r="AD434" s="11"/>
      <c r="AE434" s="11"/>
      <c r="AF434" s="11"/>
      <c r="AG434" s="11"/>
    </row>
    <row r="435" spans="4:33">
      <c r="D435" s="8">
        <v>422</v>
      </c>
      <c r="E435" s="8" t="s">
        <v>41</v>
      </c>
      <c r="F435" s="11">
        <v>1000908</v>
      </c>
      <c r="G435" s="11">
        <v>1</v>
      </c>
      <c r="H435" s="8" t="s">
        <v>140</v>
      </c>
      <c r="I435" s="8">
        <v>1071</v>
      </c>
      <c r="J435" s="8">
        <v>55925</v>
      </c>
      <c r="K435" s="9">
        <v>45617</v>
      </c>
      <c r="L435" s="8" t="s">
        <v>334</v>
      </c>
      <c r="M435" s="9">
        <v>45618</v>
      </c>
      <c r="N435" s="62" t="s">
        <v>334</v>
      </c>
      <c r="O435" s="8">
        <v>146</v>
      </c>
      <c r="P435" s="10">
        <v>10</v>
      </c>
      <c r="Q435" s="10" t="s">
        <v>51</v>
      </c>
      <c r="R435" s="8" t="s">
        <v>50</v>
      </c>
      <c r="V435" s="9"/>
      <c r="Z435" s="9"/>
      <c r="AC435" s="11"/>
      <c r="AD435" s="11"/>
      <c r="AE435" s="11"/>
      <c r="AF435" s="11"/>
      <c r="AG435" s="11"/>
    </row>
    <row r="436" spans="4:33">
      <c r="D436" s="8">
        <v>423</v>
      </c>
      <c r="E436" s="8" t="s">
        <v>41</v>
      </c>
      <c r="F436" s="11">
        <v>1000911</v>
      </c>
      <c r="G436" s="11">
        <v>1</v>
      </c>
      <c r="H436" s="8" t="s">
        <v>141</v>
      </c>
      <c r="I436" s="8">
        <v>1073</v>
      </c>
      <c r="J436" s="8">
        <v>56544</v>
      </c>
      <c r="K436" s="9">
        <v>45617</v>
      </c>
      <c r="L436" s="8" t="s">
        <v>334</v>
      </c>
      <c r="M436" s="9">
        <v>45618</v>
      </c>
      <c r="N436" s="62" t="s">
        <v>334</v>
      </c>
      <c r="O436" s="8">
        <v>137</v>
      </c>
      <c r="P436" s="10">
        <v>10</v>
      </c>
      <c r="Q436" s="10" t="s">
        <v>51</v>
      </c>
      <c r="R436" s="8" t="s">
        <v>50</v>
      </c>
      <c r="V436" s="9"/>
      <c r="Z436" s="9"/>
      <c r="AC436" s="11"/>
      <c r="AD436" s="11"/>
      <c r="AE436" s="11"/>
      <c r="AF436" s="11"/>
      <c r="AG436" s="11"/>
    </row>
    <row r="437" spans="4:33">
      <c r="D437" s="8">
        <v>424</v>
      </c>
      <c r="E437" s="8" t="s">
        <v>41</v>
      </c>
      <c r="F437" s="11">
        <v>1000915</v>
      </c>
      <c r="G437" s="11">
        <v>1</v>
      </c>
      <c r="H437" s="8" t="s">
        <v>140</v>
      </c>
      <c r="I437" s="8">
        <v>1071</v>
      </c>
      <c r="J437" s="8">
        <v>55925</v>
      </c>
      <c r="K437" s="9">
        <v>45618</v>
      </c>
      <c r="L437" s="8" t="s">
        <v>334</v>
      </c>
      <c r="M437" s="9">
        <v>45621</v>
      </c>
      <c r="N437" s="62" t="s">
        <v>334</v>
      </c>
      <c r="O437" s="8">
        <v>146</v>
      </c>
      <c r="P437" s="10">
        <v>10</v>
      </c>
      <c r="Q437" s="10" t="s">
        <v>51</v>
      </c>
      <c r="R437" s="8" t="s">
        <v>50</v>
      </c>
      <c r="V437" s="9"/>
      <c r="Z437" s="9"/>
      <c r="AC437" s="11"/>
      <c r="AD437" s="11"/>
      <c r="AE437" s="11"/>
      <c r="AF437" s="11"/>
      <c r="AG437" s="11"/>
    </row>
    <row r="438" spans="4:33">
      <c r="D438" s="8">
        <v>425</v>
      </c>
      <c r="E438" s="8" t="s">
        <v>41</v>
      </c>
      <c r="F438" s="11">
        <v>1000916</v>
      </c>
      <c r="G438" s="11">
        <v>1</v>
      </c>
      <c r="H438" s="8" t="s">
        <v>141</v>
      </c>
      <c r="I438" s="8">
        <v>1071</v>
      </c>
      <c r="J438" s="8">
        <v>55925</v>
      </c>
      <c r="K438" s="9">
        <v>45618</v>
      </c>
      <c r="L438" s="8" t="s">
        <v>334</v>
      </c>
      <c r="M438" s="9">
        <v>45621</v>
      </c>
      <c r="N438" s="62" t="s">
        <v>334</v>
      </c>
      <c r="O438" s="8">
        <v>137</v>
      </c>
      <c r="P438" s="10">
        <v>10</v>
      </c>
      <c r="Q438" s="10" t="s">
        <v>51</v>
      </c>
      <c r="R438" s="8" t="s">
        <v>50</v>
      </c>
      <c r="V438" s="9"/>
      <c r="Z438" s="9"/>
      <c r="AC438" s="11"/>
      <c r="AD438" s="11"/>
      <c r="AE438" s="11"/>
      <c r="AF438" s="11"/>
      <c r="AG438" s="11"/>
    </row>
    <row r="439" spans="4:33">
      <c r="D439" s="8">
        <v>426</v>
      </c>
      <c r="E439" s="8" t="s">
        <v>40</v>
      </c>
      <c r="F439" s="11">
        <v>1000918</v>
      </c>
      <c r="G439" s="11">
        <v>1</v>
      </c>
      <c r="H439" s="8" t="s">
        <v>140</v>
      </c>
      <c r="I439" s="8">
        <v>1073</v>
      </c>
      <c r="J439" s="8">
        <v>56544</v>
      </c>
      <c r="K439" s="9">
        <v>45618</v>
      </c>
      <c r="L439" s="8" t="s">
        <v>334</v>
      </c>
      <c r="M439" s="9">
        <v>45621</v>
      </c>
      <c r="N439" s="62" t="s">
        <v>334</v>
      </c>
      <c r="O439" s="8">
        <v>814</v>
      </c>
      <c r="P439" s="10">
        <v>10</v>
      </c>
      <c r="Q439" s="10" t="s">
        <v>50</v>
      </c>
      <c r="R439" s="8" t="s">
        <v>50</v>
      </c>
      <c r="V439" s="9"/>
      <c r="Z439" s="9"/>
      <c r="AC439" s="11" t="s">
        <v>280</v>
      </c>
      <c r="AD439" s="11" t="s">
        <v>322</v>
      </c>
      <c r="AE439" s="11"/>
      <c r="AF439" s="11"/>
      <c r="AG439" s="11" t="s">
        <v>747</v>
      </c>
    </row>
    <row r="440" spans="4:33">
      <c r="D440" s="8">
        <v>427</v>
      </c>
      <c r="E440" s="8" t="s">
        <v>40</v>
      </c>
      <c r="F440" s="11">
        <v>1000919</v>
      </c>
      <c r="G440" s="11">
        <v>1</v>
      </c>
      <c r="H440" s="8" t="s">
        <v>141</v>
      </c>
      <c r="I440" s="8">
        <v>1071</v>
      </c>
      <c r="J440" s="8">
        <v>55925</v>
      </c>
      <c r="K440" s="9">
        <v>45618</v>
      </c>
      <c r="L440" s="8" t="s">
        <v>334</v>
      </c>
      <c r="M440" s="9">
        <v>45621</v>
      </c>
      <c r="N440" s="62" t="s">
        <v>334</v>
      </c>
      <c r="O440" s="8">
        <v>776</v>
      </c>
      <c r="P440" s="10">
        <v>10</v>
      </c>
      <c r="Q440" s="10" t="s">
        <v>50</v>
      </c>
      <c r="R440" s="8" t="s">
        <v>50</v>
      </c>
      <c r="V440" s="9"/>
      <c r="Z440" s="9"/>
      <c r="AC440" s="11" t="s">
        <v>280</v>
      </c>
      <c r="AD440" s="11" t="s">
        <v>322</v>
      </c>
      <c r="AE440" s="11"/>
      <c r="AF440" s="11"/>
      <c r="AG440" s="11" t="s">
        <v>747</v>
      </c>
    </row>
    <row r="441" spans="4:33">
      <c r="D441" s="8">
        <v>428</v>
      </c>
      <c r="E441" s="8" t="s">
        <v>40</v>
      </c>
      <c r="F441" s="11">
        <v>1000920</v>
      </c>
      <c r="G441" s="11">
        <v>1</v>
      </c>
      <c r="H441" s="8" t="s">
        <v>142</v>
      </c>
      <c r="I441" s="8">
        <v>1072</v>
      </c>
      <c r="J441" s="8">
        <v>56544</v>
      </c>
      <c r="K441" s="9">
        <v>45618</v>
      </c>
      <c r="L441" s="8" t="s">
        <v>334</v>
      </c>
      <c r="M441" s="9">
        <v>45621</v>
      </c>
      <c r="N441" s="62" t="s">
        <v>334</v>
      </c>
      <c r="O441" s="8">
        <v>841</v>
      </c>
      <c r="P441" s="10">
        <v>10</v>
      </c>
      <c r="Q441" s="10" t="s">
        <v>50</v>
      </c>
      <c r="R441" s="8" t="s">
        <v>50</v>
      </c>
      <c r="V441" s="9"/>
      <c r="Z441" s="9"/>
      <c r="AC441" s="11" t="s">
        <v>280</v>
      </c>
      <c r="AD441" s="11" t="s">
        <v>322</v>
      </c>
      <c r="AE441" s="11"/>
      <c r="AF441" s="11"/>
      <c r="AG441" s="11" t="s">
        <v>747</v>
      </c>
    </row>
    <row r="442" spans="4:33">
      <c r="D442" s="8">
        <v>429</v>
      </c>
      <c r="E442" s="8" t="s">
        <v>41</v>
      </c>
      <c r="F442" s="11">
        <v>1000923</v>
      </c>
      <c r="G442" s="11">
        <v>1</v>
      </c>
      <c r="H442" s="8" t="s">
        <v>141</v>
      </c>
      <c r="I442" s="8">
        <v>1075</v>
      </c>
      <c r="J442" s="8">
        <v>56544</v>
      </c>
      <c r="K442" s="9">
        <v>45622</v>
      </c>
      <c r="L442" s="8" t="s">
        <v>334</v>
      </c>
      <c r="M442" s="9">
        <v>45622</v>
      </c>
      <c r="N442" s="62" t="s">
        <v>334</v>
      </c>
      <c r="O442" s="8">
        <v>142</v>
      </c>
      <c r="P442" s="10">
        <v>10</v>
      </c>
      <c r="Q442" s="10" t="s">
        <v>51</v>
      </c>
      <c r="R442" s="8" t="s">
        <v>50</v>
      </c>
      <c r="V442" s="9"/>
      <c r="Z442" s="9"/>
      <c r="AC442" s="11"/>
      <c r="AD442" s="11"/>
      <c r="AE442" s="11"/>
      <c r="AF442" s="11"/>
      <c r="AG442" s="11"/>
    </row>
    <row r="443" spans="4:33">
      <c r="D443" s="8">
        <v>430</v>
      </c>
      <c r="E443" s="8" t="s">
        <v>41</v>
      </c>
      <c r="F443" s="11">
        <v>1000924</v>
      </c>
      <c r="G443" s="11">
        <v>1</v>
      </c>
      <c r="H443" s="8" t="s">
        <v>141</v>
      </c>
      <c r="I443" s="8">
        <v>1075</v>
      </c>
      <c r="J443" s="8">
        <v>56544</v>
      </c>
      <c r="K443" s="9">
        <v>45622</v>
      </c>
      <c r="L443" s="8" t="s">
        <v>334</v>
      </c>
      <c r="M443" s="9">
        <v>45622</v>
      </c>
      <c r="N443" s="62" t="s">
        <v>334</v>
      </c>
      <c r="O443" s="8">
        <v>142</v>
      </c>
      <c r="P443" s="10">
        <v>10</v>
      </c>
      <c r="Q443" s="10" t="s">
        <v>51</v>
      </c>
      <c r="R443" s="8" t="s">
        <v>50</v>
      </c>
      <c r="V443" s="9"/>
      <c r="Z443" s="9"/>
      <c r="AC443" s="11"/>
      <c r="AD443" s="11"/>
      <c r="AE443" s="11"/>
      <c r="AF443" s="11"/>
      <c r="AG443" s="11"/>
    </row>
    <row r="444" spans="4:33">
      <c r="D444" s="8">
        <v>431</v>
      </c>
      <c r="E444" s="8" t="s">
        <v>41</v>
      </c>
      <c r="F444" s="11">
        <v>1000925</v>
      </c>
      <c r="G444" s="11">
        <v>1</v>
      </c>
      <c r="H444" s="8" t="s">
        <v>142</v>
      </c>
      <c r="I444" s="8">
        <v>1076</v>
      </c>
      <c r="J444" s="8">
        <v>55925</v>
      </c>
      <c r="K444" s="9">
        <v>45622</v>
      </c>
      <c r="L444" s="8" t="s">
        <v>334</v>
      </c>
      <c r="M444" s="9">
        <v>45622</v>
      </c>
      <c r="N444" s="62" t="s">
        <v>334</v>
      </c>
      <c r="O444" s="8">
        <v>145</v>
      </c>
      <c r="P444" s="10">
        <v>10</v>
      </c>
      <c r="Q444" s="10" t="s">
        <v>51</v>
      </c>
      <c r="R444" s="8" t="s">
        <v>50</v>
      </c>
      <c r="V444" s="9"/>
      <c r="Z444" s="9"/>
      <c r="AC444" s="11"/>
      <c r="AD444" s="11"/>
      <c r="AE444" s="11"/>
      <c r="AF444" s="11"/>
      <c r="AG444" s="11"/>
    </row>
    <row r="445" spans="4:33">
      <c r="D445" s="8">
        <v>432</v>
      </c>
      <c r="E445" s="8" t="s">
        <v>41</v>
      </c>
      <c r="F445" s="11">
        <v>1000926</v>
      </c>
      <c r="G445" s="11">
        <v>1</v>
      </c>
      <c r="H445" s="8" t="s">
        <v>142</v>
      </c>
      <c r="I445" s="8">
        <v>1076</v>
      </c>
      <c r="J445" s="8">
        <v>55925</v>
      </c>
      <c r="K445" s="9">
        <v>45622</v>
      </c>
      <c r="L445" s="8" t="s">
        <v>334</v>
      </c>
      <c r="M445" s="9">
        <v>45622</v>
      </c>
      <c r="N445" s="62" t="s">
        <v>334</v>
      </c>
      <c r="O445" s="8">
        <v>145</v>
      </c>
      <c r="P445" s="10">
        <v>10</v>
      </c>
      <c r="Q445" s="10" t="s">
        <v>51</v>
      </c>
      <c r="R445" s="8" t="s">
        <v>50</v>
      </c>
      <c r="V445" s="9"/>
      <c r="Z445" s="9"/>
      <c r="AC445" s="11"/>
      <c r="AD445" s="11"/>
      <c r="AE445" s="11"/>
      <c r="AF445" s="11"/>
      <c r="AG445" s="11"/>
    </row>
    <row r="446" spans="4:33">
      <c r="D446" s="8">
        <v>433</v>
      </c>
      <c r="E446" s="8" t="s">
        <v>41</v>
      </c>
      <c r="F446" s="11">
        <v>1000927</v>
      </c>
      <c r="G446" s="11">
        <v>1</v>
      </c>
      <c r="H446" s="8" t="s">
        <v>142</v>
      </c>
      <c r="I446" s="8">
        <v>1076</v>
      </c>
      <c r="J446" s="8">
        <v>55925</v>
      </c>
      <c r="K446" s="9">
        <v>45622</v>
      </c>
      <c r="L446" s="8" t="s">
        <v>334</v>
      </c>
      <c r="M446" s="9">
        <v>45622</v>
      </c>
      <c r="N446" s="62" t="s">
        <v>334</v>
      </c>
      <c r="O446" s="8">
        <v>144</v>
      </c>
      <c r="P446" s="10">
        <v>10</v>
      </c>
      <c r="Q446" s="10" t="s">
        <v>51</v>
      </c>
      <c r="R446" s="8" t="s">
        <v>50</v>
      </c>
      <c r="V446" s="9"/>
      <c r="Z446" s="9"/>
      <c r="AC446" s="11"/>
      <c r="AD446" s="11"/>
      <c r="AE446" s="11"/>
      <c r="AF446" s="11"/>
      <c r="AG446" s="11"/>
    </row>
    <row r="447" spans="4:33">
      <c r="D447" s="8">
        <v>434</v>
      </c>
      <c r="E447" s="8" t="s">
        <v>41</v>
      </c>
      <c r="F447" s="11">
        <v>1000929</v>
      </c>
      <c r="G447" s="11">
        <v>1</v>
      </c>
      <c r="H447" s="8" t="s">
        <v>141</v>
      </c>
      <c r="I447" s="8">
        <v>1073</v>
      </c>
      <c r="J447" s="8">
        <v>56544</v>
      </c>
      <c r="K447" s="9">
        <v>45623</v>
      </c>
      <c r="L447" s="8" t="s">
        <v>334</v>
      </c>
      <c r="M447" s="9">
        <v>45623</v>
      </c>
      <c r="N447" s="62" t="s">
        <v>334</v>
      </c>
      <c r="O447" s="8">
        <v>143</v>
      </c>
      <c r="P447" s="10">
        <v>10</v>
      </c>
      <c r="Q447" s="10" t="s">
        <v>51</v>
      </c>
      <c r="R447" s="8" t="s">
        <v>50</v>
      </c>
      <c r="V447" s="9"/>
      <c r="Z447" s="9"/>
      <c r="AC447" s="11"/>
      <c r="AD447" s="11"/>
      <c r="AE447" s="11"/>
      <c r="AF447" s="11"/>
      <c r="AG447" s="11" t="s">
        <v>830</v>
      </c>
    </row>
    <row r="448" spans="4:33">
      <c r="D448" s="8">
        <v>435</v>
      </c>
      <c r="E448" s="8" t="s">
        <v>41</v>
      </c>
      <c r="F448" s="11">
        <v>1000933</v>
      </c>
      <c r="G448" s="11">
        <v>1</v>
      </c>
      <c r="H448" s="8" t="s">
        <v>142</v>
      </c>
      <c r="I448" s="8">
        <v>1072</v>
      </c>
      <c r="J448" s="8">
        <v>56544</v>
      </c>
      <c r="K448" s="9">
        <v>45624</v>
      </c>
      <c r="L448" s="8" t="s">
        <v>334</v>
      </c>
      <c r="M448" s="9">
        <v>45624</v>
      </c>
      <c r="N448" s="62" t="s">
        <v>334</v>
      </c>
      <c r="O448" s="8">
        <v>151</v>
      </c>
      <c r="P448" s="10">
        <v>10</v>
      </c>
      <c r="Q448" s="10" t="s">
        <v>51</v>
      </c>
      <c r="R448" s="8" t="s">
        <v>50</v>
      </c>
      <c r="V448" s="9"/>
      <c r="Z448" s="9"/>
      <c r="AC448" s="11" t="s">
        <v>280</v>
      </c>
      <c r="AD448" s="11" t="s">
        <v>322</v>
      </c>
      <c r="AE448" s="11"/>
      <c r="AF448" s="11"/>
      <c r="AG448" s="11"/>
    </row>
    <row r="449" spans="4:33">
      <c r="D449" s="8">
        <v>436</v>
      </c>
      <c r="E449" s="8" t="s">
        <v>41</v>
      </c>
      <c r="F449" s="11">
        <v>1000934</v>
      </c>
      <c r="G449" s="11">
        <v>1</v>
      </c>
      <c r="H449" s="8" t="s">
        <v>140</v>
      </c>
      <c r="I449" s="8">
        <v>1071</v>
      </c>
      <c r="J449" s="8">
        <v>55925</v>
      </c>
      <c r="K449" s="9">
        <v>45625</v>
      </c>
      <c r="L449" s="8" t="s">
        <v>334</v>
      </c>
      <c r="M449" s="9">
        <v>45625</v>
      </c>
      <c r="N449" s="62" t="s">
        <v>334</v>
      </c>
      <c r="O449" s="8">
        <v>143</v>
      </c>
      <c r="P449" s="10">
        <v>10</v>
      </c>
      <c r="Q449" s="10" t="s">
        <v>50</v>
      </c>
      <c r="R449" s="8" t="s">
        <v>50</v>
      </c>
      <c r="V449" s="9"/>
      <c r="Z449" s="9"/>
      <c r="AC449" s="11" t="s">
        <v>280</v>
      </c>
      <c r="AD449" s="11" t="s">
        <v>322</v>
      </c>
      <c r="AE449" s="11"/>
      <c r="AF449" s="11"/>
      <c r="AG449" s="11"/>
    </row>
    <row r="450" spans="4:33">
      <c r="D450" s="8">
        <v>437</v>
      </c>
      <c r="E450" s="8" t="s">
        <v>41</v>
      </c>
      <c r="F450" s="11">
        <v>1000935</v>
      </c>
      <c r="G450" s="11">
        <v>1</v>
      </c>
      <c r="H450" s="8" t="s">
        <v>140</v>
      </c>
      <c r="I450" s="8">
        <v>1071</v>
      </c>
      <c r="J450" s="8">
        <v>55925</v>
      </c>
      <c r="K450" s="9">
        <v>45625</v>
      </c>
      <c r="L450" s="8" t="s">
        <v>334</v>
      </c>
      <c r="M450" s="9">
        <v>45625</v>
      </c>
      <c r="N450" s="62" t="s">
        <v>334</v>
      </c>
      <c r="O450" s="8">
        <v>144</v>
      </c>
      <c r="P450" s="10">
        <v>10</v>
      </c>
      <c r="Q450" s="10" t="s">
        <v>51</v>
      </c>
      <c r="R450" s="8" t="s">
        <v>50</v>
      </c>
      <c r="V450" s="9"/>
      <c r="Z450" s="9"/>
      <c r="AC450" s="11" t="s">
        <v>280</v>
      </c>
      <c r="AD450" s="11" t="s">
        <v>322</v>
      </c>
      <c r="AE450" s="11"/>
      <c r="AF450" s="11"/>
      <c r="AG450" s="11"/>
    </row>
    <row r="451" spans="4:33">
      <c r="D451" s="8">
        <v>438</v>
      </c>
      <c r="E451" s="8" t="s">
        <v>41</v>
      </c>
      <c r="F451" s="11">
        <v>1000936</v>
      </c>
      <c r="G451" s="11">
        <v>1</v>
      </c>
      <c r="H451" s="8" t="s">
        <v>140</v>
      </c>
      <c r="I451" s="8">
        <v>1071</v>
      </c>
      <c r="J451" s="8">
        <v>55925</v>
      </c>
      <c r="K451" s="9">
        <v>45625</v>
      </c>
      <c r="L451" s="8" t="s">
        <v>334</v>
      </c>
      <c r="M451" s="9">
        <v>45625</v>
      </c>
      <c r="N451" s="62" t="s">
        <v>334</v>
      </c>
      <c r="O451" s="8">
        <v>142</v>
      </c>
      <c r="P451" s="10">
        <v>10</v>
      </c>
      <c r="Q451" s="10" t="s">
        <v>51</v>
      </c>
      <c r="R451" s="8" t="s">
        <v>50</v>
      </c>
      <c r="V451" s="9"/>
      <c r="Z451" s="9"/>
      <c r="AC451" s="11" t="s">
        <v>280</v>
      </c>
      <c r="AD451" s="11" t="s">
        <v>322</v>
      </c>
      <c r="AE451" s="11"/>
      <c r="AF451" s="11"/>
      <c r="AG451" s="11"/>
    </row>
    <row r="452" spans="4:33">
      <c r="D452" s="8">
        <v>439</v>
      </c>
      <c r="E452" s="8" t="s">
        <v>41</v>
      </c>
      <c r="F452" s="11">
        <v>1000938</v>
      </c>
      <c r="G452" s="11">
        <v>1</v>
      </c>
      <c r="H452" s="8" t="s">
        <v>142</v>
      </c>
      <c r="I452" s="8">
        <v>1072</v>
      </c>
      <c r="J452" s="8">
        <v>56544</v>
      </c>
      <c r="K452" s="9">
        <v>45625</v>
      </c>
      <c r="L452" s="8" t="s">
        <v>334</v>
      </c>
      <c r="M452" s="9">
        <v>45625</v>
      </c>
      <c r="N452" s="62" t="s">
        <v>334</v>
      </c>
      <c r="O452" s="8">
        <v>150</v>
      </c>
      <c r="P452" s="10">
        <v>10</v>
      </c>
      <c r="Q452" s="10" t="s">
        <v>51</v>
      </c>
      <c r="R452" s="8" t="s">
        <v>50</v>
      </c>
      <c r="V452" s="9"/>
      <c r="Z452" s="9"/>
      <c r="AC452" s="11" t="s">
        <v>280</v>
      </c>
      <c r="AD452" s="11" t="s">
        <v>322</v>
      </c>
      <c r="AE452" s="11"/>
      <c r="AF452" s="11"/>
      <c r="AG452" s="11"/>
    </row>
    <row r="453" spans="4:33">
      <c r="D453" s="8">
        <v>440</v>
      </c>
      <c r="E453" s="8" t="s">
        <v>41</v>
      </c>
      <c r="F453" s="11">
        <v>1000941</v>
      </c>
      <c r="G453" s="11">
        <v>1</v>
      </c>
      <c r="H453" s="8" t="s">
        <v>141</v>
      </c>
      <c r="I453" s="8">
        <v>1073</v>
      </c>
      <c r="J453" s="8">
        <v>56544</v>
      </c>
      <c r="K453" s="9">
        <v>45629</v>
      </c>
      <c r="L453" s="8" t="s">
        <v>334</v>
      </c>
      <c r="M453" s="9">
        <v>45629</v>
      </c>
      <c r="N453" s="62" t="s">
        <v>334</v>
      </c>
      <c r="O453" s="8">
        <v>143</v>
      </c>
      <c r="P453" s="10">
        <v>10</v>
      </c>
      <c r="Q453" s="10" t="s">
        <v>51</v>
      </c>
      <c r="R453" s="8" t="s">
        <v>50</v>
      </c>
      <c r="V453" s="9"/>
      <c r="Z453" s="9"/>
      <c r="AC453" s="11" t="s">
        <v>280</v>
      </c>
      <c r="AD453" s="11" t="s">
        <v>322</v>
      </c>
      <c r="AE453" s="11"/>
      <c r="AF453" s="11"/>
      <c r="AG453" s="11"/>
    </row>
    <row r="454" spans="4:33">
      <c r="D454" s="8">
        <v>441</v>
      </c>
      <c r="E454" s="8" t="s">
        <v>41</v>
      </c>
      <c r="F454" s="11">
        <v>1000944</v>
      </c>
      <c r="G454" s="11">
        <v>1</v>
      </c>
      <c r="H454" s="8" t="s">
        <v>142</v>
      </c>
      <c r="I454" s="8">
        <v>1074</v>
      </c>
      <c r="J454" s="8">
        <v>56544</v>
      </c>
      <c r="K454" s="9">
        <v>45629</v>
      </c>
      <c r="L454" s="8" t="s">
        <v>334</v>
      </c>
      <c r="M454" s="9">
        <v>45629</v>
      </c>
      <c r="N454" s="62" t="s">
        <v>334</v>
      </c>
      <c r="O454" s="8">
        <v>146</v>
      </c>
      <c r="P454" s="10">
        <v>10</v>
      </c>
      <c r="Q454" s="10" t="s">
        <v>51</v>
      </c>
      <c r="R454" s="8" t="s">
        <v>50</v>
      </c>
      <c r="V454" s="9"/>
      <c r="Z454" s="9"/>
      <c r="AC454" s="11" t="s">
        <v>280</v>
      </c>
      <c r="AD454" s="11" t="s">
        <v>322</v>
      </c>
      <c r="AE454" s="11"/>
      <c r="AF454" s="11"/>
      <c r="AG454" s="11"/>
    </row>
    <row r="455" spans="4:33">
      <c r="D455" s="8">
        <v>442</v>
      </c>
      <c r="E455" s="8" t="s">
        <v>41</v>
      </c>
      <c r="F455" s="11">
        <v>1000945</v>
      </c>
      <c r="G455" s="11">
        <v>1</v>
      </c>
      <c r="H455" s="8" t="s">
        <v>142</v>
      </c>
      <c r="I455" s="8">
        <v>1074</v>
      </c>
      <c r="J455" s="8">
        <v>56544</v>
      </c>
      <c r="K455" s="9">
        <v>45629</v>
      </c>
      <c r="L455" s="8" t="s">
        <v>334</v>
      </c>
      <c r="M455" s="9">
        <v>45629</v>
      </c>
      <c r="N455" s="62" t="s">
        <v>334</v>
      </c>
      <c r="O455" s="8">
        <v>144</v>
      </c>
      <c r="P455" s="10">
        <v>10</v>
      </c>
      <c r="Q455" s="10" t="s">
        <v>51</v>
      </c>
      <c r="R455" s="8" t="s">
        <v>50</v>
      </c>
      <c r="V455" s="9"/>
      <c r="Z455" s="9"/>
      <c r="AC455" s="11" t="s">
        <v>280</v>
      </c>
      <c r="AD455" s="11" t="s">
        <v>322</v>
      </c>
      <c r="AE455" s="11"/>
      <c r="AF455" s="11"/>
      <c r="AG455" s="11"/>
    </row>
    <row r="456" spans="4:33">
      <c r="D456" s="8">
        <v>443</v>
      </c>
      <c r="E456" s="8" t="s">
        <v>41</v>
      </c>
      <c r="F456" s="11">
        <v>1000946</v>
      </c>
      <c r="G456" s="11">
        <v>1</v>
      </c>
      <c r="H456" s="8" t="s">
        <v>140</v>
      </c>
      <c r="I456" s="8">
        <v>1071</v>
      </c>
      <c r="J456" s="8">
        <v>55925</v>
      </c>
      <c r="K456" s="9">
        <v>45630</v>
      </c>
      <c r="L456" s="8" t="s">
        <v>334</v>
      </c>
      <c r="M456" s="9">
        <v>45630</v>
      </c>
      <c r="N456" s="62" t="s">
        <v>334</v>
      </c>
      <c r="O456" s="8">
        <v>146</v>
      </c>
      <c r="P456" s="10">
        <v>10</v>
      </c>
      <c r="Q456" s="10" t="s">
        <v>51</v>
      </c>
      <c r="R456" s="8" t="s">
        <v>50</v>
      </c>
      <c r="V456" s="9"/>
      <c r="Z456" s="9"/>
      <c r="AC456" s="11" t="s">
        <v>280</v>
      </c>
      <c r="AD456" s="11" t="s">
        <v>322</v>
      </c>
      <c r="AE456" s="11"/>
      <c r="AF456" s="11"/>
      <c r="AG456" s="11"/>
    </row>
    <row r="457" spans="4:33">
      <c r="D457" s="8">
        <v>444</v>
      </c>
      <c r="E457" s="8" t="s">
        <v>41</v>
      </c>
      <c r="F457" s="11">
        <v>1000947</v>
      </c>
      <c r="G457" s="11">
        <v>1</v>
      </c>
      <c r="H457" s="8" t="s">
        <v>140</v>
      </c>
      <c r="I457" s="8">
        <v>1071</v>
      </c>
      <c r="J457" s="8">
        <v>55925</v>
      </c>
      <c r="K457" s="9">
        <v>45630</v>
      </c>
      <c r="L457" s="8" t="s">
        <v>334</v>
      </c>
      <c r="M457" s="9">
        <v>45630</v>
      </c>
      <c r="N457" s="62" t="s">
        <v>334</v>
      </c>
      <c r="O457" s="8">
        <v>145</v>
      </c>
      <c r="P457" s="10">
        <v>10</v>
      </c>
      <c r="Q457" s="10" t="s">
        <v>51</v>
      </c>
      <c r="R457" s="8" t="s">
        <v>50</v>
      </c>
      <c r="V457" s="9"/>
      <c r="Z457" s="9"/>
      <c r="AC457" s="11" t="s">
        <v>280</v>
      </c>
      <c r="AD457" s="11" t="s">
        <v>322</v>
      </c>
      <c r="AE457" s="11"/>
      <c r="AF457" s="11"/>
      <c r="AG457" s="11"/>
    </row>
    <row r="458" spans="4:33">
      <c r="D458" s="8">
        <v>445</v>
      </c>
      <c r="E458" s="8" t="s">
        <v>41</v>
      </c>
      <c r="F458" s="11">
        <v>1000948</v>
      </c>
      <c r="G458" s="11">
        <v>1</v>
      </c>
      <c r="H458" s="8" t="s">
        <v>140</v>
      </c>
      <c r="I458" s="8">
        <v>1071</v>
      </c>
      <c r="J458" s="8">
        <v>55925</v>
      </c>
      <c r="K458" s="9">
        <v>45630</v>
      </c>
      <c r="L458" s="8" t="s">
        <v>334</v>
      </c>
      <c r="M458" s="9">
        <v>45630</v>
      </c>
      <c r="N458" s="62" t="s">
        <v>334</v>
      </c>
      <c r="O458" s="8">
        <v>144</v>
      </c>
      <c r="P458" s="10">
        <v>10</v>
      </c>
      <c r="Q458" s="10" t="s">
        <v>51</v>
      </c>
      <c r="R458" s="8" t="s">
        <v>50</v>
      </c>
      <c r="V458" s="9"/>
      <c r="Z458" s="9"/>
      <c r="AC458" s="11" t="s">
        <v>280</v>
      </c>
      <c r="AD458" s="11" t="s">
        <v>322</v>
      </c>
      <c r="AE458" s="11"/>
      <c r="AF458" s="11"/>
      <c r="AG458" s="11"/>
    </row>
    <row r="459" spans="4:33">
      <c r="D459" s="8">
        <v>446</v>
      </c>
      <c r="E459" s="8" t="s">
        <v>41</v>
      </c>
      <c r="F459" s="11">
        <v>1000950</v>
      </c>
      <c r="G459" s="11">
        <v>1</v>
      </c>
      <c r="H459" s="8" t="s">
        <v>141</v>
      </c>
      <c r="I459" s="8">
        <v>1073</v>
      </c>
      <c r="J459" s="8">
        <v>56544</v>
      </c>
      <c r="K459" s="9">
        <v>45630</v>
      </c>
      <c r="L459" s="8" t="s">
        <v>334</v>
      </c>
      <c r="M459" s="9">
        <v>45630</v>
      </c>
      <c r="N459" s="62" t="s">
        <v>334</v>
      </c>
      <c r="O459" s="8">
        <v>143</v>
      </c>
      <c r="P459" s="10">
        <v>10</v>
      </c>
      <c r="Q459" s="10" t="s">
        <v>51</v>
      </c>
      <c r="R459" s="8" t="s">
        <v>50</v>
      </c>
      <c r="V459" s="9"/>
      <c r="Z459" s="9"/>
      <c r="AC459" s="11" t="s">
        <v>280</v>
      </c>
      <c r="AD459" s="11" t="s">
        <v>322</v>
      </c>
      <c r="AE459" s="11"/>
      <c r="AF459" s="11"/>
      <c r="AG459" s="11"/>
    </row>
    <row r="460" spans="4:33">
      <c r="D460" s="8">
        <v>447</v>
      </c>
      <c r="E460" s="8" t="s">
        <v>41</v>
      </c>
      <c r="F460" s="11">
        <v>1000951</v>
      </c>
      <c r="G460" s="11">
        <v>1</v>
      </c>
      <c r="H460" s="8" t="s">
        <v>141</v>
      </c>
      <c r="I460" s="8">
        <v>1073</v>
      </c>
      <c r="J460" s="8">
        <v>56544</v>
      </c>
      <c r="K460" s="9">
        <v>45630</v>
      </c>
      <c r="L460" s="8" t="s">
        <v>334</v>
      </c>
      <c r="M460" s="9">
        <v>45630</v>
      </c>
      <c r="N460" s="62" t="s">
        <v>334</v>
      </c>
      <c r="O460" s="8">
        <v>142</v>
      </c>
      <c r="P460" s="10">
        <v>10</v>
      </c>
      <c r="Q460" s="10" t="s">
        <v>51</v>
      </c>
      <c r="R460" s="8" t="s">
        <v>50</v>
      </c>
      <c r="V460" s="9"/>
      <c r="Z460" s="9"/>
      <c r="AC460" s="11" t="s">
        <v>280</v>
      </c>
      <c r="AD460" s="11" t="s">
        <v>322</v>
      </c>
      <c r="AE460" s="11"/>
      <c r="AF460" s="11"/>
      <c r="AG460" s="11"/>
    </row>
    <row r="461" spans="4:33">
      <c r="D461" s="8">
        <v>448</v>
      </c>
      <c r="E461" s="8" t="s">
        <v>41</v>
      </c>
      <c r="F461" s="11">
        <v>1000953</v>
      </c>
      <c r="G461" s="11">
        <v>1</v>
      </c>
      <c r="H461" s="8" t="s">
        <v>140</v>
      </c>
      <c r="I461" s="8">
        <v>1071</v>
      </c>
      <c r="J461" s="8" t="s">
        <v>846</v>
      </c>
      <c r="K461" s="9">
        <v>45635</v>
      </c>
      <c r="L461" s="8" t="s">
        <v>334</v>
      </c>
      <c r="M461" s="9">
        <v>45635</v>
      </c>
      <c r="N461" s="62" t="s">
        <v>334</v>
      </c>
      <c r="O461" s="8">
        <v>143</v>
      </c>
      <c r="P461" s="10">
        <v>10</v>
      </c>
      <c r="Q461" s="10" t="s">
        <v>51</v>
      </c>
      <c r="R461" s="8" t="s">
        <v>50</v>
      </c>
      <c r="V461" s="9"/>
      <c r="Z461" s="9"/>
      <c r="AC461" s="11" t="s">
        <v>280</v>
      </c>
      <c r="AD461" s="11" t="s">
        <v>322</v>
      </c>
      <c r="AE461" s="11"/>
      <c r="AF461" s="11"/>
      <c r="AG461" s="11"/>
    </row>
    <row r="462" spans="4:33">
      <c r="D462" s="8">
        <v>449</v>
      </c>
      <c r="E462" s="8" t="s">
        <v>41</v>
      </c>
      <c r="F462" s="11">
        <v>1000954</v>
      </c>
      <c r="G462" s="11">
        <v>1</v>
      </c>
      <c r="H462" s="8" t="s">
        <v>140</v>
      </c>
      <c r="I462" s="8">
        <v>1071</v>
      </c>
      <c r="J462" s="8" t="s">
        <v>846</v>
      </c>
      <c r="K462" s="9">
        <v>45635</v>
      </c>
      <c r="L462" s="8" t="s">
        <v>334</v>
      </c>
      <c r="M462" s="9">
        <v>45635</v>
      </c>
      <c r="N462" s="62" t="s">
        <v>334</v>
      </c>
      <c r="O462" s="8">
        <v>142</v>
      </c>
      <c r="P462" s="10">
        <v>10</v>
      </c>
      <c r="Q462" s="10" t="s">
        <v>50</v>
      </c>
      <c r="R462" s="8" t="s">
        <v>50</v>
      </c>
      <c r="V462" s="9"/>
      <c r="Z462" s="9"/>
      <c r="AC462" s="11" t="s">
        <v>280</v>
      </c>
      <c r="AD462" s="11" t="s">
        <v>322</v>
      </c>
      <c r="AE462" s="11"/>
      <c r="AF462" s="11"/>
      <c r="AG462" s="11"/>
    </row>
    <row r="463" spans="4:33">
      <c r="D463" s="8">
        <v>450</v>
      </c>
      <c r="E463" s="8" t="s">
        <v>41</v>
      </c>
      <c r="F463" s="11">
        <v>1000962</v>
      </c>
      <c r="G463" s="11">
        <v>1</v>
      </c>
      <c r="H463" s="8" t="s">
        <v>140</v>
      </c>
      <c r="I463" s="8">
        <v>1071</v>
      </c>
      <c r="J463" s="8" t="s">
        <v>846</v>
      </c>
      <c r="K463" s="9">
        <v>45637</v>
      </c>
      <c r="L463" s="8" t="s">
        <v>334</v>
      </c>
      <c r="M463" s="9">
        <v>45637</v>
      </c>
      <c r="N463" s="62" t="s">
        <v>334</v>
      </c>
      <c r="O463" s="8">
        <v>145</v>
      </c>
      <c r="P463" s="10">
        <v>10</v>
      </c>
      <c r="Q463" s="10" t="s">
        <v>51</v>
      </c>
      <c r="R463" s="8" t="s">
        <v>50</v>
      </c>
      <c r="V463" s="9"/>
      <c r="Z463" s="9"/>
      <c r="AC463" s="11" t="s">
        <v>280</v>
      </c>
      <c r="AD463" s="11" t="s">
        <v>322</v>
      </c>
      <c r="AE463" s="11"/>
      <c r="AF463" s="11"/>
      <c r="AG463" s="11" t="s">
        <v>851</v>
      </c>
    </row>
    <row r="464" spans="4:33">
      <c r="D464" s="8">
        <v>451</v>
      </c>
      <c r="E464" s="8" t="s">
        <v>41</v>
      </c>
      <c r="F464" s="11">
        <v>1000963</v>
      </c>
      <c r="G464" s="11">
        <v>1</v>
      </c>
      <c r="H464" s="8" t="s">
        <v>140</v>
      </c>
      <c r="I464" s="8">
        <v>1071</v>
      </c>
      <c r="J464" s="8" t="s">
        <v>846</v>
      </c>
      <c r="K464" s="9">
        <v>45637</v>
      </c>
      <c r="L464" s="8" t="s">
        <v>334</v>
      </c>
      <c r="M464" s="9">
        <v>45637</v>
      </c>
      <c r="N464" s="62" t="s">
        <v>334</v>
      </c>
      <c r="O464" s="8">
        <v>144</v>
      </c>
      <c r="P464" s="10">
        <v>10</v>
      </c>
      <c r="Q464" s="10" t="s">
        <v>51</v>
      </c>
      <c r="R464" s="8" t="s">
        <v>50</v>
      </c>
      <c r="V464" s="9"/>
      <c r="Z464" s="9"/>
      <c r="AC464" s="11" t="s">
        <v>280</v>
      </c>
      <c r="AD464" s="11" t="s">
        <v>322</v>
      </c>
      <c r="AE464" s="11"/>
      <c r="AF464" s="11"/>
      <c r="AG464" s="11"/>
    </row>
    <row r="465" spans="4:33">
      <c r="D465" s="8">
        <v>452</v>
      </c>
      <c r="E465" s="8" t="s">
        <v>41</v>
      </c>
      <c r="F465" s="11">
        <v>1000966</v>
      </c>
      <c r="G465" s="11">
        <v>1</v>
      </c>
      <c r="H465" s="8" t="s">
        <v>141</v>
      </c>
      <c r="I465" s="8">
        <v>1073</v>
      </c>
      <c r="J465" s="8" t="s">
        <v>844</v>
      </c>
      <c r="K465" s="9">
        <v>45637</v>
      </c>
      <c r="L465" s="8" t="s">
        <v>334</v>
      </c>
      <c r="M465" s="9">
        <v>45637</v>
      </c>
      <c r="N465" s="62" t="s">
        <v>334</v>
      </c>
      <c r="O465" s="8">
        <v>142</v>
      </c>
      <c r="P465" s="10">
        <v>10</v>
      </c>
      <c r="Q465" s="10" t="s">
        <v>51</v>
      </c>
      <c r="R465" s="8" t="s">
        <v>50</v>
      </c>
      <c r="V465" s="9"/>
      <c r="Z465" s="9"/>
      <c r="AC465" s="11" t="s">
        <v>280</v>
      </c>
      <c r="AD465" s="11" t="s">
        <v>322</v>
      </c>
      <c r="AE465" s="11"/>
      <c r="AF465" s="11"/>
      <c r="AG465" s="11"/>
    </row>
    <row r="466" spans="4:33">
      <c r="D466" s="8">
        <v>453</v>
      </c>
      <c r="E466" s="8" t="s">
        <v>41</v>
      </c>
      <c r="F466" s="11">
        <v>1000968</v>
      </c>
      <c r="G466" s="11">
        <v>1</v>
      </c>
      <c r="H466" s="8" t="s">
        <v>142</v>
      </c>
      <c r="I466" s="8">
        <v>1074</v>
      </c>
      <c r="J466" s="8" t="s">
        <v>843</v>
      </c>
      <c r="K466" s="9">
        <v>45637</v>
      </c>
      <c r="L466" s="8" t="s">
        <v>334</v>
      </c>
      <c r="M466" s="9">
        <v>45637</v>
      </c>
      <c r="N466" s="62" t="s">
        <v>334</v>
      </c>
      <c r="O466" s="8">
        <v>145</v>
      </c>
      <c r="P466" s="10">
        <v>10</v>
      </c>
      <c r="Q466" s="10" t="s">
        <v>51</v>
      </c>
      <c r="R466" s="8" t="s">
        <v>50</v>
      </c>
      <c r="V466" s="9"/>
      <c r="Z466" s="9"/>
      <c r="AC466" s="11" t="s">
        <v>280</v>
      </c>
      <c r="AD466" s="11" t="s">
        <v>322</v>
      </c>
      <c r="AE466" s="11"/>
      <c r="AF466" s="11"/>
      <c r="AG466" s="11"/>
    </row>
    <row r="467" spans="4:33">
      <c r="D467" s="8">
        <v>454</v>
      </c>
      <c r="E467" s="8" t="s">
        <v>41</v>
      </c>
      <c r="F467" s="11">
        <v>1000971</v>
      </c>
      <c r="G467" s="11">
        <v>1</v>
      </c>
      <c r="H467" s="8" t="s">
        <v>140</v>
      </c>
      <c r="I467" s="8">
        <v>1071</v>
      </c>
      <c r="J467" s="8" t="s">
        <v>846</v>
      </c>
      <c r="K467" s="9">
        <v>45639</v>
      </c>
      <c r="L467" s="8" t="s">
        <v>334</v>
      </c>
      <c r="M467" s="9">
        <v>45639</v>
      </c>
      <c r="N467" s="62" t="s">
        <v>334</v>
      </c>
      <c r="O467" s="8">
        <v>145</v>
      </c>
      <c r="P467" s="10">
        <v>10</v>
      </c>
      <c r="Q467" s="10" t="s">
        <v>51</v>
      </c>
      <c r="R467" s="8" t="s">
        <v>50</v>
      </c>
      <c r="V467" s="9"/>
      <c r="Z467" s="9"/>
      <c r="AC467" s="11" t="s">
        <v>280</v>
      </c>
      <c r="AD467" s="11" t="s">
        <v>322</v>
      </c>
      <c r="AE467" s="11"/>
      <c r="AF467" s="11"/>
      <c r="AG467" s="11"/>
    </row>
    <row r="468" spans="4:33">
      <c r="D468" s="8">
        <v>455</v>
      </c>
      <c r="E468" s="8" t="s">
        <v>41</v>
      </c>
      <c r="F468" s="11">
        <v>1000972</v>
      </c>
      <c r="G468" s="11">
        <v>1</v>
      </c>
      <c r="H468" s="8" t="s">
        <v>140</v>
      </c>
      <c r="I468" s="8">
        <v>1071</v>
      </c>
      <c r="J468" s="8" t="s">
        <v>846</v>
      </c>
      <c r="K468" s="9">
        <v>45639</v>
      </c>
      <c r="L468" s="8" t="s">
        <v>334</v>
      </c>
      <c r="M468" s="9">
        <v>45639</v>
      </c>
      <c r="N468" s="62" t="s">
        <v>334</v>
      </c>
      <c r="O468" s="8">
        <v>144</v>
      </c>
      <c r="P468" s="10">
        <v>10</v>
      </c>
      <c r="Q468" s="10" t="s">
        <v>50</v>
      </c>
      <c r="R468" s="8" t="s">
        <v>50</v>
      </c>
      <c r="V468" s="9"/>
      <c r="Z468" s="9"/>
      <c r="AC468" s="11" t="s">
        <v>280</v>
      </c>
      <c r="AD468" s="11" t="s">
        <v>322</v>
      </c>
      <c r="AE468" s="11"/>
      <c r="AF468" s="11"/>
      <c r="AG468" s="11"/>
    </row>
    <row r="469" spans="4:33">
      <c r="D469" s="8">
        <v>456</v>
      </c>
      <c r="E469" s="8" t="s">
        <v>41</v>
      </c>
      <c r="F469" s="11">
        <v>1000973</v>
      </c>
      <c r="G469" s="11">
        <v>1</v>
      </c>
      <c r="H469" s="8" t="s">
        <v>141</v>
      </c>
      <c r="I469" s="8">
        <v>1073</v>
      </c>
      <c r="J469" s="8" t="s">
        <v>844</v>
      </c>
      <c r="K469" s="9">
        <v>45639</v>
      </c>
      <c r="L469" s="8" t="s">
        <v>334</v>
      </c>
      <c r="M469" s="9">
        <v>45639</v>
      </c>
      <c r="N469" s="62" t="s">
        <v>334</v>
      </c>
      <c r="O469" s="8">
        <v>144</v>
      </c>
      <c r="P469" s="10">
        <v>1</v>
      </c>
      <c r="Q469" s="10" t="s">
        <v>51</v>
      </c>
      <c r="R469" s="8" t="s">
        <v>50</v>
      </c>
      <c r="V469" s="9"/>
      <c r="Z469" s="9"/>
      <c r="AC469" s="11" t="s">
        <v>280</v>
      </c>
      <c r="AD469" s="11" t="s">
        <v>322</v>
      </c>
      <c r="AE469" s="11"/>
      <c r="AF469" s="11"/>
      <c r="AG469" s="11"/>
    </row>
    <row r="470" spans="4:33">
      <c r="D470" s="8">
        <v>457</v>
      </c>
      <c r="E470" s="8" t="s">
        <v>41</v>
      </c>
      <c r="F470" s="11">
        <v>1000974</v>
      </c>
      <c r="G470" s="11">
        <v>1</v>
      </c>
      <c r="H470" s="8" t="s">
        <v>141</v>
      </c>
      <c r="I470" s="8">
        <v>1073</v>
      </c>
      <c r="J470" s="8" t="s">
        <v>844</v>
      </c>
      <c r="K470" s="9">
        <v>45639</v>
      </c>
      <c r="L470" s="8" t="s">
        <v>334</v>
      </c>
      <c r="M470" s="9">
        <v>45639</v>
      </c>
      <c r="N470" s="62" t="s">
        <v>334</v>
      </c>
      <c r="O470" s="8">
        <v>143</v>
      </c>
      <c r="P470" s="10">
        <v>10</v>
      </c>
      <c r="Q470" s="10" t="s">
        <v>51</v>
      </c>
      <c r="R470" s="8" t="s">
        <v>50</v>
      </c>
      <c r="V470" s="9"/>
      <c r="Z470" s="9"/>
      <c r="AC470" s="11" t="s">
        <v>280</v>
      </c>
      <c r="AD470" s="11" t="s">
        <v>322</v>
      </c>
      <c r="AE470" s="11"/>
      <c r="AF470" s="11"/>
      <c r="AG470" s="11"/>
    </row>
    <row r="471" spans="4:33">
      <c r="D471" s="8">
        <v>458</v>
      </c>
      <c r="E471" s="8" t="s">
        <v>41</v>
      </c>
      <c r="F471" s="11">
        <v>1000975</v>
      </c>
      <c r="G471" s="11">
        <v>1</v>
      </c>
      <c r="H471" s="8" t="s">
        <v>141</v>
      </c>
      <c r="I471" s="8">
        <v>1073</v>
      </c>
      <c r="J471" s="8" t="s">
        <v>844</v>
      </c>
      <c r="K471" s="9">
        <v>45639</v>
      </c>
      <c r="L471" s="8" t="s">
        <v>334</v>
      </c>
      <c r="M471" s="9">
        <v>45639</v>
      </c>
      <c r="N471" s="62" t="s">
        <v>334</v>
      </c>
      <c r="O471" s="8">
        <v>142</v>
      </c>
      <c r="P471" s="10">
        <v>10</v>
      </c>
      <c r="Q471" s="10" t="s">
        <v>50</v>
      </c>
      <c r="R471" s="8" t="s">
        <v>50</v>
      </c>
      <c r="V471" s="9"/>
      <c r="Z471" s="9"/>
      <c r="AC471" s="11" t="s">
        <v>280</v>
      </c>
      <c r="AD471" s="11" t="s">
        <v>322</v>
      </c>
      <c r="AE471" s="11"/>
      <c r="AF471" s="11"/>
      <c r="AG471" s="11" t="s">
        <v>854</v>
      </c>
    </row>
    <row r="472" spans="4:33">
      <c r="D472" s="8">
        <v>459</v>
      </c>
      <c r="E472" s="8" t="s">
        <v>41</v>
      </c>
      <c r="F472" s="11">
        <v>1000977</v>
      </c>
      <c r="G472" s="11">
        <v>1</v>
      </c>
      <c r="H472" s="8" t="s">
        <v>142</v>
      </c>
      <c r="I472" s="8">
        <v>1074</v>
      </c>
      <c r="J472" s="8" t="s">
        <v>843</v>
      </c>
      <c r="K472" s="9">
        <v>45639</v>
      </c>
      <c r="L472" s="8" t="s">
        <v>334</v>
      </c>
      <c r="M472" s="9">
        <v>45639</v>
      </c>
      <c r="N472" s="62" t="s">
        <v>334</v>
      </c>
      <c r="O472" s="8">
        <v>145</v>
      </c>
      <c r="P472" s="10">
        <v>10</v>
      </c>
      <c r="Q472" s="10" t="s">
        <v>50</v>
      </c>
      <c r="R472" s="8" t="s">
        <v>50</v>
      </c>
      <c r="V472" s="9"/>
      <c r="Z472" s="9"/>
      <c r="AC472" s="11" t="s">
        <v>280</v>
      </c>
      <c r="AD472" s="11" t="s">
        <v>322</v>
      </c>
      <c r="AE472" s="11"/>
      <c r="AF472" s="11"/>
      <c r="AG472" s="11" t="s">
        <v>855</v>
      </c>
    </row>
    <row r="473" spans="4:33">
      <c r="D473" s="8">
        <v>460</v>
      </c>
      <c r="E473" s="8" t="s">
        <v>41</v>
      </c>
      <c r="F473" s="11">
        <v>1000979</v>
      </c>
      <c r="G473" s="11">
        <v>1</v>
      </c>
      <c r="H473" s="8" t="s">
        <v>140</v>
      </c>
      <c r="I473" s="8">
        <v>1071</v>
      </c>
      <c r="J473" s="8" t="s">
        <v>846</v>
      </c>
      <c r="K473" s="9">
        <v>45642</v>
      </c>
      <c r="L473" s="8" t="s">
        <v>338</v>
      </c>
      <c r="M473" s="9">
        <v>45642</v>
      </c>
      <c r="N473" s="62" t="s">
        <v>338</v>
      </c>
      <c r="O473" s="8">
        <v>143</v>
      </c>
      <c r="P473" s="10">
        <v>10</v>
      </c>
      <c r="Q473" s="10" t="s">
        <v>51</v>
      </c>
      <c r="R473" s="8" t="s">
        <v>50</v>
      </c>
      <c r="V473" s="9"/>
      <c r="Z473" s="9"/>
      <c r="AC473" s="11" t="s">
        <v>280</v>
      </c>
      <c r="AD473" s="11" t="s">
        <v>322</v>
      </c>
      <c r="AE473" s="11"/>
      <c r="AF473" s="11"/>
      <c r="AG473" s="11"/>
    </row>
    <row r="474" spans="4:33">
      <c r="D474" s="8">
        <v>461</v>
      </c>
      <c r="E474" s="8" t="s">
        <v>41</v>
      </c>
      <c r="F474" s="11">
        <v>1000980</v>
      </c>
      <c r="G474" s="11">
        <v>1</v>
      </c>
      <c r="H474" s="8" t="s">
        <v>140</v>
      </c>
      <c r="I474" s="8">
        <v>1071</v>
      </c>
      <c r="J474" s="8" t="s">
        <v>846</v>
      </c>
      <c r="K474" s="9">
        <v>45642</v>
      </c>
      <c r="L474" s="8" t="s">
        <v>338</v>
      </c>
      <c r="M474" s="9">
        <v>45642</v>
      </c>
      <c r="N474" s="62" t="s">
        <v>338</v>
      </c>
      <c r="O474" s="8">
        <v>144</v>
      </c>
      <c r="P474" s="10">
        <v>10</v>
      </c>
      <c r="Q474" s="10" t="s">
        <v>51</v>
      </c>
      <c r="R474" s="8" t="s">
        <v>50</v>
      </c>
      <c r="V474" s="9"/>
      <c r="Z474" s="9"/>
      <c r="AC474" s="11" t="s">
        <v>280</v>
      </c>
      <c r="AD474" s="11" t="s">
        <v>322</v>
      </c>
      <c r="AE474" s="11"/>
      <c r="AF474" s="11"/>
      <c r="AG474" s="11"/>
    </row>
    <row r="475" spans="4:33">
      <c r="D475" s="8">
        <v>462</v>
      </c>
      <c r="E475" s="8" t="s">
        <v>41</v>
      </c>
      <c r="F475" s="11">
        <v>1000981</v>
      </c>
      <c r="G475" s="11">
        <v>1</v>
      </c>
      <c r="H475" s="8" t="s">
        <v>140</v>
      </c>
      <c r="I475" s="8">
        <v>1071</v>
      </c>
      <c r="J475" s="8" t="s">
        <v>846</v>
      </c>
      <c r="K475" s="9">
        <v>45642</v>
      </c>
      <c r="L475" s="8" t="s">
        <v>338</v>
      </c>
      <c r="M475" s="9">
        <v>45642</v>
      </c>
      <c r="N475" s="62" t="s">
        <v>338</v>
      </c>
      <c r="O475" s="8">
        <v>145</v>
      </c>
      <c r="P475" s="10">
        <v>10</v>
      </c>
      <c r="Q475" s="10" t="s">
        <v>51</v>
      </c>
      <c r="R475" s="8" t="s">
        <v>50</v>
      </c>
      <c r="V475" s="9"/>
      <c r="Z475" s="9"/>
      <c r="AC475" s="11" t="s">
        <v>280</v>
      </c>
      <c r="AD475" s="11" t="s">
        <v>322</v>
      </c>
      <c r="AE475" s="11"/>
      <c r="AF475" s="11"/>
      <c r="AG475" s="11"/>
    </row>
    <row r="476" spans="4:33">
      <c r="D476" s="8">
        <v>463</v>
      </c>
      <c r="E476" s="8" t="s">
        <v>41</v>
      </c>
      <c r="F476" s="11">
        <v>1000982</v>
      </c>
      <c r="G476" s="11">
        <v>1</v>
      </c>
      <c r="H476" s="8" t="s">
        <v>141</v>
      </c>
      <c r="I476" s="8">
        <v>1073</v>
      </c>
      <c r="J476" s="8" t="s">
        <v>844</v>
      </c>
      <c r="K476" s="9">
        <v>45642</v>
      </c>
      <c r="L476" s="8" t="s">
        <v>338</v>
      </c>
      <c r="M476" s="9">
        <v>45642</v>
      </c>
      <c r="N476" s="62" t="s">
        <v>338</v>
      </c>
      <c r="O476" s="8">
        <v>142</v>
      </c>
      <c r="P476" s="10">
        <v>10</v>
      </c>
      <c r="Q476" s="10" t="s">
        <v>51</v>
      </c>
      <c r="R476" s="8" t="s">
        <v>50</v>
      </c>
      <c r="V476" s="9"/>
      <c r="Z476" s="9"/>
      <c r="AC476" s="11" t="s">
        <v>280</v>
      </c>
      <c r="AD476" s="11" t="s">
        <v>322</v>
      </c>
      <c r="AE476" s="11"/>
      <c r="AF476" s="11"/>
      <c r="AG476" s="11"/>
    </row>
    <row r="477" spans="4:33">
      <c r="D477" s="8">
        <v>464</v>
      </c>
      <c r="E477" s="8" t="s">
        <v>41</v>
      </c>
      <c r="F477" s="11">
        <v>1000986</v>
      </c>
      <c r="G477" s="11">
        <v>1</v>
      </c>
      <c r="H477" s="8" t="s">
        <v>142</v>
      </c>
      <c r="I477" s="8">
        <v>1074</v>
      </c>
      <c r="J477" s="8" t="s">
        <v>843</v>
      </c>
      <c r="K477" s="9">
        <v>45642</v>
      </c>
      <c r="L477" s="8" t="s">
        <v>338</v>
      </c>
      <c r="M477" s="9">
        <v>45642</v>
      </c>
      <c r="N477" s="62" t="s">
        <v>338</v>
      </c>
      <c r="O477" s="8">
        <v>149</v>
      </c>
      <c r="P477" s="10">
        <v>10</v>
      </c>
      <c r="Q477" s="10" t="s">
        <v>50</v>
      </c>
      <c r="R477" s="8" t="s">
        <v>50</v>
      </c>
      <c r="V477" s="9"/>
      <c r="Z477" s="9"/>
      <c r="AC477" s="11" t="s">
        <v>280</v>
      </c>
      <c r="AD477" s="11" t="s">
        <v>322</v>
      </c>
      <c r="AE477" s="11"/>
      <c r="AF477" s="11"/>
      <c r="AG477" s="11" t="s">
        <v>857</v>
      </c>
    </row>
    <row r="478" spans="4:33">
      <c r="D478" s="8">
        <v>465</v>
      </c>
      <c r="E478" s="8" t="s">
        <v>41</v>
      </c>
      <c r="F478" s="11">
        <v>1000988</v>
      </c>
      <c r="G478" s="11">
        <v>1</v>
      </c>
      <c r="H478" s="8" t="s">
        <v>140</v>
      </c>
      <c r="I478" s="8">
        <v>1071</v>
      </c>
      <c r="J478" s="8" t="s">
        <v>846</v>
      </c>
      <c r="K478" s="9">
        <v>45643</v>
      </c>
      <c r="L478" s="8" t="s">
        <v>335</v>
      </c>
      <c r="M478" s="9">
        <v>45643</v>
      </c>
      <c r="N478" s="62" t="s">
        <v>335</v>
      </c>
      <c r="O478" s="8">
        <v>145</v>
      </c>
      <c r="P478" s="10">
        <v>10</v>
      </c>
      <c r="Q478" s="10" t="s">
        <v>51</v>
      </c>
      <c r="R478" s="8" t="s">
        <v>50</v>
      </c>
      <c r="V478" s="9"/>
      <c r="Z478" s="9"/>
      <c r="AC478" s="11" t="s">
        <v>280</v>
      </c>
      <c r="AD478" s="11" t="s">
        <v>322</v>
      </c>
      <c r="AE478" s="11"/>
      <c r="AF478" s="11"/>
      <c r="AG478" s="11" t="s">
        <v>858</v>
      </c>
    </row>
    <row r="479" spans="4:33">
      <c r="D479" s="8">
        <v>466</v>
      </c>
      <c r="E479" s="8" t="s">
        <v>41</v>
      </c>
      <c r="F479" s="11">
        <v>1000989</v>
      </c>
      <c r="G479" s="11">
        <v>1</v>
      </c>
      <c r="H479" s="8" t="s">
        <v>140</v>
      </c>
      <c r="I479" s="8">
        <v>1071</v>
      </c>
      <c r="J479" s="8" t="s">
        <v>846</v>
      </c>
      <c r="K479" s="9">
        <v>45643</v>
      </c>
      <c r="L479" s="8" t="s">
        <v>335</v>
      </c>
      <c r="M479" s="9">
        <v>45643</v>
      </c>
      <c r="N479" s="62" t="s">
        <v>335</v>
      </c>
      <c r="O479" s="8">
        <v>143</v>
      </c>
      <c r="P479" s="10">
        <v>10</v>
      </c>
      <c r="Q479" s="10" t="s">
        <v>50</v>
      </c>
      <c r="R479" s="8" t="s">
        <v>50</v>
      </c>
      <c r="V479" s="9"/>
      <c r="Z479" s="9"/>
      <c r="AC479" s="11" t="s">
        <v>280</v>
      </c>
      <c r="AD479" s="11" t="s">
        <v>322</v>
      </c>
      <c r="AE479" s="11"/>
      <c r="AF479" s="11"/>
      <c r="AG479" s="11" t="s">
        <v>859</v>
      </c>
    </row>
    <row r="480" spans="4:33">
      <c r="D480" s="8">
        <v>467</v>
      </c>
      <c r="E480" s="8" t="s">
        <v>41</v>
      </c>
      <c r="F480" s="11">
        <v>1000990</v>
      </c>
      <c r="G480" s="11">
        <v>1</v>
      </c>
      <c r="H480" s="8" t="s">
        <v>140</v>
      </c>
      <c r="I480" s="8">
        <v>1071</v>
      </c>
      <c r="J480" s="8" t="s">
        <v>846</v>
      </c>
      <c r="K480" s="9">
        <v>45643</v>
      </c>
      <c r="L480" s="8" t="s">
        <v>335</v>
      </c>
      <c r="M480" s="9">
        <v>45643</v>
      </c>
      <c r="N480" s="62" t="s">
        <v>335</v>
      </c>
      <c r="O480" s="8">
        <v>142</v>
      </c>
      <c r="P480" s="10">
        <v>10</v>
      </c>
      <c r="Q480" s="10" t="s">
        <v>51</v>
      </c>
      <c r="R480" s="8" t="s">
        <v>50</v>
      </c>
      <c r="V480" s="9"/>
      <c r="Z480" s="9"/>
      <c r="AC480" s="11" t="s">
        <v>280</v>
      </c>
      <c r="AD480" s="11" t="s">
        <v>322</v>
      </c>
      <c r="AE480" s="11"/>
      <c r="AF480" s="11"/>
      <c r="AG480" s="11" t="s">
        <v>860</v>
      </c>
    </row>
    <row r="481" spans="4:33">
      <c r="D481" s="8">
        <v>468</v>
      </c>
      <c r="E481" s="8" t="s">
        <v>41</v>
      </c>
      <c r="F481" s="11">
        <v>1000992</v>
      </c>
      <c r="G481" s="11">
        <v>1</v>
      </c>
      <c r="H481" s="8" t="s">
        <v>141</v>
      </c>
      <c r="I481" s="8">
        <v>1073</v>
      </c>
      <c r="J481" s="8" t="s">
        <v>844</v>
      </c>
      <c r="K481" s="9">
        <v>45643</v>
      </c>
      <c r="L481" s="8" t="s">
        <v>335</v>
      </c>
      <c r="M481" s="9">
        <v>45643</v>
      </c>
      <c r="N481" s="62" t="s">
        <v>335</v>
      </c>
      <c r="O481" s="8">
        <v>143</v>
      </c>
      <c r="P481" s="10">
        <v>10</v>
      </c>
      <c r="Q481" s="10" t="s">
        <v>51</v>
      </c>
      <c r="R481" s="8" t="s">
        <v>50</v>
      </c>
      <c r="V481" s="9"/>
      <c r="Z481" s="9"/>
      <c r="AC481" s="11" t="s">
        <v>280</v>
      </c>
      <c r="AD481" s="11" t="s">
        <v>322</v>
      </c>
      <c r="AE481" s="11"/>
      <c r="AF481" s="11"/>
      <c r="AG481" s="11" t="s">
        <v>860</v>
      </c>
    </row>
    <row r="482" spans="4:33">
      <c r="D482" s="8">
        <v>469</v>
      </c>
      <c r="E482" s="8" t="s">
        <v>41</v>
      </c>
      <c r="F482" s="11">
        <v>1000993</v>
      </c>
      <c r="G482" s="11">
        <v>1</v>
      </c>
      <c r="H482" s="8" t="s">
        <v>141</v>
      </c>
      <c r="I482" s="8">
        <v>1073</v>
      </c>
      <c r="J482" s="8" t="s">
        <v>844</v>
      </c>
      <c r="K482" s="9">
        <v>45643</v>
      </c>
      <c r="L482" s="8" t="s">
        <v>335</v>
      </c>
      <c r="M482" s="9">
        <v>45643</v>
      </c>
      <c r="N482" s="62" t="s">
        <v>335</v>
      </c>
      <c r="O482" s="8">
        <v>142</v>
      </c>
      <c r="P482" s="10">
        <v>10</v>
      </c>
      <c r="Q482" s="10" t="s">
        <v>51</v>
      </c>
      <c r="R482" s="8" t="s">
        <v>50</v>
      </c>
      <c r="V482" s="9"/>
      <c r="Z482" s="9"/>
      <c r="AC482" s="11" t="s">
        <v>280</v>
      </c>
      <c r="AD482" s="11" t="s">
        <v>322</v>
      </c>
      <c r="AE482" s="11"/>
      <c r="AF482" s="11"/>
      <c r="AG482" s="11" t="s">
        <v>860</v>
      </c>
    </row>
    <row r="483" spans="4:33">
      <c r="D483" s="8">
        <v>470</v>
      </c>
      <c r="E483" s="8" t="s">
        <v>41</v>
      </c>
      <c r="F483" s="11">
        <v>1000995</v>
      </c>
      <c r="G483" s="11">
        <v>1</v>
      </c>
      <c r="H483" s="8" t="s">
        <v>142</v>
      </c>
      <c r="I483" s="8">
        <v>1074</v>
      </c>
      <c r="J483" s="8" t="s">
        <v>843</v>
      </c>
      <c r="K483" s="9">
        <v>45643</v>
      </c>
      <c r="L483" s="8" t="s">
        <v>335</v>
      </c>
      <c r="M483" s="9">
        <v>45643</v>
      </c>
      <c r="N483" s="62" t="s">
        <v>335</v>
      </c>
      <c r="O483" s="8">
        <v>149</v>
      </c>
      <c r="P483" s="10">
        <v>10</v>
      </c>
      <c r="Q483" s="10" t="s">
        <v>51</v>
      </c>
      <c r="R483" s="8" t="s">
        <v>50</v>
      </c>
      <c r="V483" s="9"/>
      <c r="Z483" s="9"/>
      <c r="AC483" s="11" t="s">
        <v>280</v>
      </c>
      <c r="AD483" s="11" t="s">
        <v>322</v>
      </c>
      <c r="AE483" s="11"/>
      <c r="AF483" s="11"/>
      <c r="AG483" s="11" t="s">
        <v>860</v>
      </c>
    </row>
  </sheetData>
  <sheetProtection sheet="1" objects="1" sort="0" autoFilter="0" pivotTables="0"/>
  <conditionalFormatting sqref="L1:M9 L484:M1048576 L11:M11">
    <cfRule type="containsText" dxfId="531" priority="342" operator="containsText" text="OK">
      <formula>NOT(ISERROR(SEARCH("OK",L1)))</formula>
    </cfRule>
    <cfRule type="containsText" dxfId="530" priority="343" operator="containsText" text="LEAKING">
      <formula>NOT(ISERROR(SEARCH("LEAKING",L1)))</formula>
    </cfRule>
  </conditionalFormatting>
  <conditionalFormatting sqref="Q1:Q9 Q484:Q1048576 AC12:AF12 Q11">
    <cfRule type="containsText" dxfId="529" priority="339" stopIfTrue="1" operator="containsText" text="B-WARE">
      <formula>NOT(ISERROR(SEARCH("B-WARE",Q1)))</formula>
    </cfRule>
  </conditionalFormatting>
  <conditionalFormatting sqref="O484:O564">
    <cfRule type="containsText" dxfId="528" priority="338" operator="containsText" text="YES">
      <formula>NOT(ISERROR(SEARCH("YES",O484)))</formula>
    </cfRule>
  </conditionalFormatting>
  <conditionalFormatting sqref="AC13:AF483">
    <cfRule type="containsText" dxfId="527" priority="336" stopIfTrue="1" operator="containsText" text="B-WARE">
      <formula>NOT(ISERROR(SEARCH("B-WARE",AC13)))</formula>
    </cfRule>
    <cfRule type="containsText" dxfId="526" priority="337" operator="containsText" text="SOLD">
      <formula>NOT(ISERROR(SEARCH("SOLD",AC13)))</formula>
    </cfRule>
  </conditionalFormatting>
  <conditionalFormatting sqref="S13:AB13 U14:AB31 E32:E45 W32:AB483 S139:S483">
    <cfRule type="containsText" dxfId="525" priority="335" stopIfTrue="1" operator="containsText" text="YES">
      <formula>NOT(ISERROR(SEARCH("YES",E13)))</formula>
    </cfRule>
  </conditionalFormatting>
  <conditionalFormatting sqref="P484:P1000282 S13:AB13 U14:AB31 E32:E45 W32:AB483 S139:S483">
    <cfRule type="containsText" dxfId="524" priority="334" operator="containsText" text="NO">
      <formula>NOT(ISERROR(SEARCH("NO",E13)))</formula>
    </cfRule>
  </conditionalFormatting>
  <conditionalFormatting sqref="R484:R1000282 AC13:AF483">
    <cfRule type="containsText" dxfId="523" priority="340" operator="containsText" text="SOLD">
      <formula>NOT(ISERROR(SEARCH("SOLD",R13)))</formula>
    </cfRule>
  </conditionalFormatting>
  <conditionalFormatting sqref="R13 R46:R63 R139:R483">
    <cfRule type="containsText" dxfId="522" priority="330" operator="containsText" text="CHECKED">
      <formula>NOT(ISERROR(SEARCH("CHECKED",R13)))</formula>
    </cfRule>
    <cfRule type="containsText" dxfId="521" priority="331" stopIfTrue="1" operator="containsText" text="REJECT">
      <formula>NOT(ISERROR(SEARCH("REJECT",R13)))</formula>
    </cfRule>
  </conditionalFormatting>
  <conditionalFormatting sqref="N484:N1000271 R13 R46:R63 R139:R483">
    <cfRule type="containsText" dxfId="520" priority="332" operator="containsText" text="PASS">
      <formula>NOT(ISERROR(SEARCH("PASS",N13)))</formula>
    </cfRule>
    <cfRule type="containsText" dxfId="519" priority="333" operator="containsText" text="FAIL">
      <formula>NOT(ISERROR(SEARCH("FAIL",N13)))</formula>
    </cfRule>
  </conditionalFormatting>
  <conditionalFormatting sqref="R14:R31">
    <cfRule type="containsText" dxfId="518" priority="322" operator="containsText" text="CHECKED">
      <formula>NOT(ISERROR(SEARCH("CHECKED",R14)))</formula>
    </cfRule>
    <cfRule type="containsText" dxfId="517" priority="325" stopIfTrue="1" operator="containsText" text="REJECT">
      <formula>NOT(ISERROR(SEARCH("REJECT",R14)))</formula>
    </cfRule>
  </conditionalFormatting>
  <conditionalFormatting sqref="M14:M31">
    <cfRule type="containsText" dxfId="516" priority="323" operator="containsText" text="OK">
      <formula>NOT(ISERROR(SEARCH("OK",M14)))</formula>
    </cfRule>
  </conditionalFormatting>
  <conditionalFormatting sqref="AC14:AC31">
    <cfRule type="containsText" dxfId="515" priority="319" stopIfTrue="1" operator="containsText" text="B-WARE">
      <formula>NOT(ISERROR(SEARCH("B-WARE",AC14)))</formula>
    </cfRule>
    <cfRule type="containsText" dxfId="514" priority="321" operator="containsText" text="SOLD">
      <formula>NOT(ISERROR(SEARCH("SOLD",AC14)))</formula>
    </cfRule>
  </conditionalFormatting>
  <conditionalFormatting sqref="S20">
    <cfRule type="containsText" dxfId="513" priority="320" stopIfTrue="1" operator="containsText" text="JA">
      <formula>NOT(ISERROR(SEARCH("JA",S20)))</formula>
    </cfRule>
  </conditionalFormatting>
  <conditionalFormatting sqref="S14:S31">
    <cfRule type="containsText" dxfId="512" priority="318" stopIfTrue="1" operator="containsText" text="YES">
      <formula>NOT(ISERROR(SEARCH("YES",S14)))</formula>
    </cfRule>
  </conditionalFormatting>
  <conditionalFormatting sqref="R14:R31">
    <cfRule type="containsText" dxfId="511" priority="327" operator="containsText" text="PASS">
      <formula>NOT(ISERROR(SEARCH("PASS",R14)))</formula>
    </cfRule>
    <cfRule type="containsText" dxfId="510" priority="328" operator="containsText" text="FAIL">
      <formula>NOT(ISERROR(SEARCH("FAIL",R14)))</formula>
    </cfRule>
  </conditionalFormatting>
  <conditionalFormatting sqref="S14:S31">
    <cfRule type="containsText" dxfId="509" priority="317" operator="containsText" text="NO">
      <formula>NOT(ISERROR(SEARCH("NO",S14)))</formula>
    </cfRule>
  </conditionalFormatting>
  <conditionalFormatting sqref="M14:M31">
    <cfRule type="containsText" dxfId="508" priority="324" operator="containsText" text="LEAKING">
      <formula>NOT(ISERROR(SEARCH("LEAKING",M14)))</formula>
    </cfRule>
  </conditionalFormatting>
  <conditionalFormatting sqref="AC14:AC31">
    <cfRule type="containsText" dxfId="507" priority="326" operator="containsText" text="SOLD">
      <formula>NOT(ISERROR(SEARCH("SOLD",AC14)))</formula>
    </cfRule>
  </conditionalFormatting>
  <conditionalFormatting sqref="M32:M45">
    <cfRule type="containsText" dxfId="506" priority="310" operator="containsText" text="OK">
      <formula>NOT(ISERROR(SEARCH("OK",M32)))</formula>
    </cfRule>
  </conditionalFormatting>
  <conditionalFormatting sqref="AC32:AC45">
    <cfRule type="containsText" dxfId="505" priority="307" stopIfTrue="1" operator="containsText" text="B-WARE">
      <formula>NOT(ISERROR(SEARCH("B-WARE",AC32)))</formula>
    </cfRule>
    <cfRule type="containsText" dxfId="504" priority="308" operator="containsText" text="SOLD">
      <formula>NOT(ISERROR(SEARCH("SOLD",AC32)))</formula>
    </cfRule>
  </conditionalFormatting>
  <conditionalFormatting sqref="S32:S45">
    <cfRule type="containsText" dxfId="503" priority="306" stopIfTrue="1" operator="containsText" text="YES">
      <formula>NOT(ISERROR(SEARCH("YES",S32)))</formula>
    </cfRule>
  </conditionalFormatting>
  <conditionalFormatting sqref="S32:S45">
    <cfRule type="containsText" dxfId="502" priority="305" operator="containsText" text="NO">
      <formula>NOT(ISERROR(SEARCH("NO",S32)))</formula>
    </cfRule>
  </conditionalFormatting>
  <conditionalFormatting sqref="M32:M45">
    <cfRule type="containsText" dxfId="501" priority="311" operator="containsText" text="LEAKING">
      <formula>NOT(ISERROR(SEARCH("LEAKING",M32)))</formula>
    </cfRule>
  </conditionalFormatting>
  <conditionalFormatting sqref="AC32:AC45">
    <cfRule type="containsText" dxfId="500" priority="313" operator="containsText" text="SOLD">
      <formula>NOT(ISERROR(SEARCH("SOLD",AC32)))</formula>
    </cfRule>
  </conditionalFormatting>
  <conditionalFormatting sqref="R32:R45">
    <cfRule type="containsText" dxfId="499" priority="301" operator="containsText" text="CHECKED">
      <formula>NOT(ISERROR(SEARCH("CHECKED",R32)))</formula>
    </cfRule>
    <cfRule type="containsText" dxfId="498" priority="302" stopIfTrue="1" operator="containsText" text="REJECT">
      <formula>NOT(ISERROR(SEARCH("REJECT",R32)))</formula>
    </cfRule>
  </conditionalFormatting>
  <conditionalFormatting sqref="R32:R45">
    <cfRule type="containsText" dxfId="497" priority="303" operator="containsText" text="PASS">
      <formula>NOT(ISERROR(SEARCH("PASS",R32)))</formula>
    </cfRule>
    <cfRule type="containsText" dxfId="496" priority="304" operator="containsText" text="FAIL">
      <formula>NOT(ISERROR(SEARCH("FAIL",R32)))</formula>
    </cfRule>
  </conditionalFormatting>
  <conditionalFormatting sqref="M46:M64">
    <cfRule type="containsText" dxfId="495" priority="294" operator="containsText" text="OK">
      <formula>NOT(ISERROR(SEARCH("OK",M46)))</formula>
    </cfRule>
  </conditionalFormatting>
  <conditionalFormatting sqref="AC46:AC64">
    <cfRule type="containsText" dxfId="494" priority="291" stopIfTrue="1" operator="containsText" text="B-WARE">
      <formula>NOT(ISERROR(SEARCH("B-WARE",AC46)))</formula>
    </cfRule>
    <cfRule type="containsText" dxfId="493" priority="292" operator="containsText" text="SOLD">
      <formula>NOT(ISERROR(SEARCH("SOLD",AC46)))</formula>
    </cfRule>
  </conditionalFormatting>
  <conditionalFormatting sqref="S46:S64">
    <cfRule type="containsText" dxfId="492" priority="290" stopIfTrue="1" operator="containsText" text="YES">
      <formula>NOT(ISERROR(SEARCH("YES",S46)))</formula>
    </cfRule>
  </conditionalFormatting>
  <conditionalFormatting sqref="S46:S64">
    <cfRule type="containsText" dxfId="491" priority="289" operator="containsText" text="NO">
      <formula>NOT(ISERROR(SEARCH("NO",S46)))</formula>
    </cfRule>
  </conditionalFormatting>
  <conditionalFormatting sqref="M46:M64">
    <cfRule type="containsText" dxfId="490" priority="295" operator="containsText" text="LEAKING">
      <formula>NOT(ISERROR(SEARCH("LEAKING",M46)))</formula>
    </cfRule>
  </conditionalFormatting>
  <conditionalFormatting sqref="AC46:AC64">
    <cfRule type="containsText" dxfId="489" priority="297" operator="containsText" text="SOLD">
      <formula>NOT(ISERROR(SEARCH("SOLD",AC46)))</formula>
    </cfRule>
  </conditionalFormatting>
  <conditionalFormatting sqref="R65">
    <cfRule type="containsText" dxfId="488" priority="281" operator="containsText" text="CHECKED">
      <formula>NOT(ISERROR(SEARCH("CHECKED",R65)))</formula>
    </cfRule>
    <cfRule type="containsText" dxfId="487" priority="284" stopIfTrue="1" operator="containsText" text="REJECT">
      <formula>NOT(ISERROR(SEARCH("REJECT",R65)))</formula>
    </cfRule>
  </conditionalFormatting>
  <conditionalFormatting sqref="AC65">
    <cfRule type="containsText" dxfId="486" priority="279" stopIfTrue="1" operator="containsText" text="B-WARE">
      <formula>NOT(ISERROR(SEARCH("B-WARE",AC65)))</formula>
    </cfRule>
    <cfRule type="containsText" dxfId="485" priority="280" operator="containsText" text="SOLD">
      <formula>NOT(ISERROR(SEARCH("SOLD",AC65)))</formula>
    </cfRule>
  </conditionalFormatting>
  <conditionalFormatting sqref="S65">
    <cfRule type="containsText" dxfId="484" priority="278" stopIfTrue="1" operator="containsText" text="YES">
      <formula>NOT(ISERROR(SEARCH("YES",S65)))</formula>
    </cfRule>
  </conditionalFormatting>
  <conditionalFormatting sqref="R65">
    <cfRule type="containsText" dxfId="483" priority="286" operator="containsText" text="PASS">
      <formula>NOT(ISERROR(SEARCH("PASS",R65)))</formula>
    </cfRule>
    <cfRule type="containsText" dxfId="482" priority="287" operator="containsText" text="FAIL">
      <formula>NOT(ISERROR(SEARCH("FAIL",R65)))</formula>
    </cfRule>
  </conditionalFormatting>
  <conditionalFormatting sqref="S65">
    <cfRule type="containsText" dxfId="481" priority="277" operator="containsText" text="NO">
      <formula>NOT(ISERROR(SEARCH("NO",S65)))</formula>
    </cfRule>
  </conditionalFormatting>
  <conditionalFormatting sqref="AC65">
    <cfRule type="containsText" dxfId="480" priority="285" operator="containsText" text="SOLD">
      <formula>NOT(ISERROR(SEARCH("SOLD",AC65)))</formula>
    </cfRule>
  </conditionalFormatting>
  <conditionalFormatting sqref="R66:R90">
    <cfRule type="containsText" dxfId="479" priority="269" operator="containsText" text="CHECKED">
      <formula>NOT(ISERROR(SEARCH("CHECKED",R66)))</formula>
    </cfRule>
    <cfRule type="containsText" dxfId="478" priority="272" stopIfTrue="1" operator="containsText" text="REJECT">
      <formula>NOT(ISERROR(SEARCH("REJECT",R66)))</formula>
    </cfRule>
  </conditionalFormatting>
  <conditionalFormatting sqref="AC66:AC90">
    <cfRule type="containsText" dxfId="477" priority="267" stopIfTrue="1" operator="containsText" text="B-WARE">
      <formula>NOT(ISERROR(SEARCH("B-WARE",AC66)))</formula>
    </cfRule>
    <cfRule type="containsText" dxfId="476" priority="268" operator="containsText" text="SOLD">
      <formula>NOT(ISERROR(SEARCH("SOLD",AC66)))</formula>
    </cfRule>
  </conditionalFormatting>
  <conditionalFormatting sqref="S66:S90">
    <cfRule type="containsText" dxfId="475" priority="266" stopIfTrue="1" operator="containsText" text="YES">
      <formula>NOT(ISERROR(SEARCH("YES",S66)))</formula>
    </cfRule>
  </conditionalFormatting>
  <conditionalFormatting sqref="R66:R90">
    <cfRule type="containsText" dxfId="474" priority="274" operator="containsText" text="PASS">
      <formula>NOT(ISERROR(SEARCH("PASS",R66)))</formula>
    </cfRule>
    <cfRule type="containsText" dxfId="473" priority="275" operator="containsText" text="FAIL">
      <formula>NOT(ISERROR(SEARCH("FAIL",R66)))</formula>
    </cfRule>
  </conditionalFormatting>
  <conditionalFormatting sqref="S66:S90">
    <cfRule type="containsText" dxfId="472" priority="265" operator="containsText" text="NO">
      <formula>NOT(ISERROR(SEARCH("NO",S66)))</formula>
    </cfRule>
  </conditionalFormatting>
  <conditionalFormatting sqref="AC66:AC90">
    <cfRule type="containsText" dxfId="471" priority="273" operator="containsText" text="SOLD">
      <formula>NOT(ISERROR(SEARCH("SOLD",AC66)))</formula>
    </cfRule>
  </conditionalFormatting>
  <conditionalFormatting sqref="R91">
    <cfRule type="containsText" dxfId="470" priority="257" operator="containsText" text="CHECKED">
      <formula>NOT(ISERROR(SEARCH("CHECKED",R91)))</formula>
    </cfRule>
    <cfRule type="containsText" dxfId="469" priority="260" stopIfTrue="1" operator="containsText" text="REJECT">
      <formula>NOT(ISERROR(SEARCH("REJECT",R91)))</formula>
    </cfRule>
  </conditionalFormatting>
  <conditionalFormatting sqref="AC91">
    <cfRule type="containsText" dxfId="468" priority="255" stopIfTrue="1" operator="containsText" text="B-WARE">
      <formula>NOT(ISERROR(SEARCH("B-WARE",AC91)))</formula>
    </cfRule>
    <cfRule type="containsText" dxfId="467" priority="256" operator="containsText" text="SOLD">
      <formula>NOT(ISERROR(SEARCH("SOLD",AC91)))</formula>
    </cfRule>
  </conditionalFormatting>
  <conditionalFormatting sqref="S91">
    <cfRule type="containsText" dxfId="466" priority="254" stopIfTrue="1" operator="containsText" text="YES">
      <formula>NOT(ISERROR(SEARCH("YES",S91)))</formula>
    </cfRule>
  </conditionalFormatting>
  <conditionalFormatting sqref="R91">
    <cfRule type="containsText" dxfId="465" priority="262" operator="containsText" text="PASS">
      <formula>NOT(ISERROR(SEARCH("PASS",R91)))</formula>
    </cfRule>
    <cfRule type="containsText" dxfId="464" priority="263" operator="containsText" text="FAIL">
      <formula>NOT(ISERROR(SEARCH("FAIL",R91)))</formula>
    </cfRule>
  </conditionalFormatting>
  <conditionalFormatting sqref="S91">
    <cfRule type="containsText" dxfId="463" priority="253" operator="containsText" text="NO">
      <formula>NOT(ISERROR(SEARCH("NO",S91)))</formula>
    </cfRule>
  </conditionalFormatting>
  <conditionalFormatting sqref="AC91">
    <cfRule type="containsText" dxfId="462" priority="261" operator="containsText" text="SOLD">
      <formula>NOT(ISERROR(SEARCH("SOLD",AC91)))</formula>
    </cfRule>
  </conditionalFormatting>
  <conditionalFormatting sqref="R92:R93">
    <cfRule type="containsText" dxfId="461" priority="245" operator="containsText" text="CHECKED">
      <formula>NOT(ISERROR(SEARCH("CHECKED",R92)))</formula>
    </cfRule>
    <cfRule type="containsText" dxfId="460" priority="248" stopIfTrue="1" operator="containsText" text="REJECT">
      <formula>NOT(ISERROR(SEARCH("REJECT",R92)))</formula>
    </cfRule>
  </conditionalFormatting>
  <conditionalFormatting sqref="AC92:AC93">
    <cfRule type="containsText" dxfId="459" priority="243" stopIfTrue="1" operator="containsText" text="B-WARE">
      <formula>NOT(ISERROR(SEARCH("B-WARE",AC92)))</formula>
    </cfRule>
    <cfRule type="containsText" dxfId="458" priority="244" operator="containsText" text="SOLD">
      <formula>NOT(ISERROR(SEARCH("SOLD",AC92)))</formula>
    </cfRule>
  </conditionalFormatting>
  <conditionalFormatting sqref="S92:S93">
    <cfRule type="containsText" dxfId="457" priority="242" stopIfTrue="1" operator="containsText" text="YES">
      <formula>NOT(ISERROR(SEARCH("YES",S92)))</formula>
    </cfRule>
  </conditionalFormatting>
  <conditionalFormatting sqref="R92:R93">
    <cfRule type="containsText" dxfId="456" priority="250" operator="containsText" text="PASS">
      <formula>NOT(ISERROR(SEARCH("PASS",R92)))</formula>
    </cfRule>
    <cfRule type="containsText" dxfId="455" priority="251" operator="containsText" text="FAIL">
      <formula>NOT(ISERROR(SEARCH("FAIL",R92)))</formula>
    </cfRule>
  </conditionalFormatting>
  <conditionalFormatting sqref="S92:S93">
    <cfRule type="containsText" dxfId="454" priority="241" operator="containsText" text="NO">
      <formula>NOT(ISERROR(SEARCH("NO",S92)))</formula>
    </cfRule>
  </conditionalFormatting>
  <conditionalFormatting sqref="AC92:AC93">
    <cfRule type="containsText" dxfId="453" priority="249" operator="containsText" text="SOLD">
      <formula>NOT(ISERROR(SEARCH("SOLD",AC92)))</formula>
    </cfRule>
  </conditionalFormatting>
  <conditionalFormatting sqref="R94">
    <cfRule type="containsText" dxfId="452" priority="233" operator="containsText" text="CHECKED">
      <formula>NOT(ISERROR(SEARCH("CHECKED",R94)))</formula>
    </cfRule>
    <cfRule type="containsText" dxfId="451" priority="236" stopIfTrue="1" operator="containsText" text="REJECT">
      <formula>NOT(ISERROR(SEARCH("REJECT",R94)))</formula>
    </cfRule>
  </conditionalFormatting>
  <conditionalFormatting sqref="AC94">
    <cfRule type="containsText" dxfId="450" priority="231" stopIfTrue="1" operator="containsText" text="B-WARE">
      <formula>NOT(ISERROR(SEARCH("B-WARE",AC94)))</formula>
    </cfRule>
    <cfRule type="containsText" dxfId="449" priority="232" operator="containsText" text="SOLD">
      <formula>NOT(ISERROR(SEARCH("SOLD",AC94)))</formula>
    </cfRule>
  </conditionalFormatting>
  <conditionalFormatting sqref="S94">
    <cfRule type="containsText" dxfId="448" priority="230" stopIfTrue="1" operator="containsText" text="YES">
      <formula>NOT(ISERROR(SEARCH("YES",S94)))</formula>
    </cfRule>
  </conditionalFormatting>
  <conditionalFormatting sqref="R94">
    <cfRule type="containsText" dxfId="447" priority="238" operator="containsText" text="PASS">
      <formula>NOT(ISERROR(SEARCH("PASS",R94)))</formula>
    </cfRule>
    <cfRule type="containsText" dxfId="446" priority="239" operator="containsText" text="FAIL">
      <formula>NOT(ISERROR(SEARCH("FAIL",R94)))</formula>
    </cfRule>
  </conditionalFormatting>
  <conditionalFormatting sqref="S94">
    <cfRule type="containsText" dxfId="445" priority="229" operator="containsText" text="NO">
      <formula>NOT(ISERROR(SEARCH("NO",S94)))</formula>
    </cfRule>
  </conditionalFormatting>
  <conditionalFormatting sqref="AC94">
    <cfRule type="containsText" dxfId="444" priority="237" operator="containsText" text="SOLD">
      <formula>NOT(ISERROR(SEARCH("SOLD",AC94)))</formula>
    </cfRule>
  </conditionalFormatting>
  <conditionalFormatting sqref="R95">
    <cfRule type="containsText" dxfId="443" priority="221" operator="containsText" text="CHECKED">
      <formula>NOT(ISERROR(SEARCH("CHECKED",R95)))</formula>
    </cfRule>
    <cfRule type="containsText" dxfId="442" priority="224" stopIfTrue="1" operator="containsText" text="REJECT">
      <formula>NOT(ISERROR(SEARCH("REJECT",R95)))</formula>
    </cfRule>
  </conditionalFormatting>
  <conditionalFormatting sqref="AC95">
    <cfRule type="containsText" dxfId="441" priority="219" stopIfTrue="1" operator="containsText" text="B-WARE">
      <formula>NOT(ISERROR(SEARCH("B-WARE",AC95)))</formula>
    </cfRule>
    <cfRule type="containsText" dxfId="440" priority="220" operator="containsText" text="SOLD">
      <formula>NOT(ISERROR(SEARCH("SOLD",AC95)))</formula>
    </cfRule>
  </conditionalFormatting>
  <conditionalFormatting sqref="S95">
    <cfRule type="containsText" dxfId="439" priority="218" stopIfTrue="1" operator="containsText" text="YES">
      <formula>NOT(ISERROR(SEARCH("YES",S95)))</formula>
    </cfRule>
  </conditionalFormatting>
  <conditionalFormatting sqref="R95">
    <cfRule type="containsText" dxfId="438" priority="226" operator="containsText" text="PASS">
      <formula>NOT(ISERROR(SEARCH("PASS",R95)))</formula>
    </cfRule>
    <cfRule type="containsText" dxfId="437" priority="227" operator="containsText" text="FAIL">
      <formula>NOT(ISERROR(SEARCH("FAIL",R95)))</formula>
    </cfRule>
  </conditionalFormatting>
  <conditionalFormatting sqref="S95">
    <cfRule type="containsText" dxfId="436" priority="217" operator="containsText" text="NO">
      <formula>NOT(ISERROR(SEARCH("NO",S95)))</formula>
    </cfRule>
  </conditionalFormatting>
  <conditionalFormatting sqref="AC95">
    <cfRule type="containsText" dxfId="435" priority="225" operator="containsText" text="SOLD">
      <formula>NOT(ISERROR(SEARCH("SOLD",AC95)))</formula>
    </cfRule>
  </conditionalFormatting>
  <conditionalFormatting sqref="R96:R97">
    <cfRule type="containsText" dxfId="434" priority="209" operator="containsText" text="CHECKED">
      <formula>NOT(ISERROR(SEARCH("CHECKED",R96)))</formula>
    </cfRule>
    <cfRule type="containsText" dxfId="433" priority="212" stopIfTrue="1" operator="containsText" text="REJECT">
      <formula>NOT(ISERROR(SEARCH("REJECT",R96)))</formula>
    </cfRule>
  </conditionalFormatting>
  <conditionalFormatting sqref="AC96:AC97">
    <cfRule type="containsText" dxfId="432" priority="207" stopIfTrue="1" operator="containsText" text="B-WARE">
      <formula>NOT(ISERROR(SEARCH("B-WARE",AC96)))</formula>
    </cfRule>
    <cfRule type="containsText" dxfId="431" priority="208" operator="containsText" text="SOLD">
      <formula>NOT(ISERROR(SEARCH("SOLD",AC96)))</formula>
    </cfRule>
  </conditionalFormatting>
  <conditionalFormatting sqref="S96:S97">
    <cfRule type="containsText" dxfId="430" priority="206" stopIfTrue="1" operator="containsText" text="YES">
      <formula>NOT(ISERROR(SEARCH("YES",S96)))</formula>
    </cfRule>
  </conditionalFormatting>
  <conditionalFormatting sqref="R96:R97">
    <cfRule type="containsText" dxfId="429" priority="214" operator="containsText" text="PASS">
      <formula>NOT(ISERROR(SEARCH("PASS",R96)))</formula>
    </cfRule>
    <cfRule type="containsText" dxfId="428" priority="215" operator="containsText" text="FAIL">
      <formula>NOT(ISERROR(SEARCH("FAIL",R96)))</formula>
    </cfRule>
  </conditionalFormatting>
  <conditionalFormatting sqref="S96:S97">
    <cfRule type="containsText" dxfId="427" priority="205" operator="containsText" text="NO">
      <formula>NOT(ISERROR(SEARCH("NO",S96)))</formula>
    </cfRule>
  </conditionalFormatting>
  <conditionalFormatting sqref="AC96:AC97">
    <cfRule type="containsText" dxfId="426" priority="213" operator="containsText" text="SOLD">
      <formula>NOT(ISERROR(SEARCH("SOLD",AC96)))</formula>
    </cfRule>
  </conditionalFormatting>
  <conditionalFormatting sqref="R98:R99">
    <cfRule type="containsText" dxfId="425" priority="197" operator="containsText" text="CHECKED">
      <formula>NOT(ISERROR(SEARCH("CHECKED",R98)))</formula>
    </cfRule>
    <cfRule type="containsText" dxfId="424" priority="200" stopIfTrue="1" operator="containsText" text="REJECT">
      <formula>NOT(ISERROR(SEARCH("REJECT",R98)))</formula>
    </cfRule>
  </conditionalFormatting>
  <conditionalFormatting sqref="AC98:AC99">
    <cfRule type="containsText" dxfId="423" priority="195" stopIfTrue="1" operator="containsText" text="B-WARE">
      <formula>NOT(ISERROR(SEARCH("B-WARE",AC98)))</formula>
    </cfRule>
    <cfRule type="containsText" dxfId="422" priority="196" operator="containsText" text="SOLD">
      <formula>NOT(ISERROR(SEARCH("SOLD",AC98)))</formula>
    </cfRule>
  </conditionalFormatting>
  <conditionalFormatting sqref="S98:S99">
    <cfRule type="containsText" dxfId="421" priority="194" stopIfTrue="1" operator="containsText" text="YES">
      <formula>NOT(ISERROR(SEARCH("YES",S98)))</formula>
    </cfRule>
  </conditionalFormatting>
  <conditionalFormatting sqref="R98:R99">
    <cfRule type="containsText" dxfId="420" priority="202" operator="containsText" text="PASS">
      <formula>NOT(ISERROR(SEARCH("PASS",R98)))</formula>
    </cfRule>
    <cfRule type="containsText" dxfId="419" priority="203" operator="containsText" text="FAIL">
      <formula>NOT(ISERROR(SEARCH("FAIL",R98)))</formula>
    </cfRule>
  </conditionalFormatting>
  <conditionalFormatting sqref="S98:S99">
    <cfRule type="containsText" dxfId="418" priority="193" operator="containsText" text="NO">
      <formula>NOT(ISERROR(SEARCH("NO",S98)))</formula>
    </cfRule>
  </conditionalFormatting>
  <conditionalFormatting sqref="AC98:AC99">
    <cfRule type="containsText" dxfId="417" priority="201" operator="containsText" text="SOLD">
      <formula>NOT(ISERROR(SEARCH("SOLD",AC98)))</formula>
    </cfRule>
  </conditionalFormatting>
  <conditionalFormatting sqref="R100">
    <cfRule type="containsText" dxfId="416" priority="185" operator="containsText" text="CHECKED">
      <formula>NOT(ISERROR(SEARCH("CHECKED",R100)))</formula>
    </cfRule>
    <cfRule type="containsText" dxfId="415" priority="188" stopIfTrue="1" operator="containsText" text="REJECT">
      <formula>NOT(ISERROR(SEARCH("REJECT",R100)))</formula>
    </cfRule>
  </conditionalFormatting>
  <conditionalFormatting sqref="AC100">
    <cfRule type="containsText" dxfId="414" priority="183" stopIfTrue="1" operator="containsText" text="B-WARE">
      <formula>NOT(ISERROR(SEARCH("B-WARE",AC100)))</formula>
    </cfRule>
    <cfRule type="containsText" dxfId="413" priority="184" operator="containsText" text="SOLD">
      <formula>NOT(ISERROR(SEARCH("SOLD",AC100)))</formula>
    </cfRule>
  </conditionalFormatting>
  <conditionalFormatting sqref="S100">
    <cfRule type="containsText" dxfId="412" priority="182" stopIfTrue="1" operator="containsText" text="YES">
      <formula>NOT(ISERROR(SEARCH("YES",S100)))</formula>
    </cfRule>
  </conditionalFormatting>
  <conditionalFormatting sqref="R100">
    <cfRule type="containsText" dxfId="411" priority="190" operator="containsText" text="PASS">
      <formula>NOT(ISERROR(SEARCH("PASS",R100)))</formula>
    </cfRule>
    <cfRule type="containsText" dxfId="410" priority="191" operator="containsText" text="FAIL">
      <formula>NOT(ISERROR(SEARCH("FAIL",R100)))</formula>
    </cfRule>
  </conditionalFormatting>
  <conditionalFormatting sqref="S100">
    <cfRule type="containsText" dxfId="409" priority="181" operator="containsText" text="NO">
      <formula>NOT(ISERROR(SEARCH("NO",S100)))</formula>
    </cfRule>
  </conditionalFormatting>
  <conditionalFormatting sqref="AC100">
    <cfRule type="containsText" dxfId="408" priority="189" operator="containsText" text="SOLD">
      <formula>NOT(ISERROR(SEARCH("SOLD",AC100)))</formula>
    </cfRule>
  </conditionalFormatting>
  <conditionalFormatting sqref="R101:R104">
    <cfRule type="containsText" dxfId="407" priority="173" operator="containsText" text="CHECKED">
      <formula>NOT(ISERROR(SEARCH("CHECKED",R101)))</formula>
    </cfRule>
    <cfRule type="containsText" dxfId="406" priority="176" stopIfTrue="1" operator="containsText" text="REJECT">
      <formula>NOT(ISERROR(SEARCH("REJECT",R101)))</formula>
    </cfRule>
  </conditionalFormatting>
  <conditionalFormatting sqref="AC101:AC104">
    <cfRule type="containsText" dxfId="405" priority="171" stopIfTrue="1" operator="containsText" text="B-WARE">
      <formula>NOT(ISERROR(SEARCH("B-WARE",AC101)))</formula>
    </cfRule>
    <cfRule type="containsText" dxfId="404" priority="172" operator="containsText" text="SOLD">
      <formula>NOT(ISERROR(SEARCH("SOLD",AC101)))</formula>
    </cfRule>
  </conditionalFormatting>
  <conditionalFormatting sqref="S101:S104">
    <cfRule type="containsText" dxfId="403" priority="170" stopIfTrue="1" operator="containsText" text="YES">
      <formula>NOT(ISERROR(SEARCH("YES",S101)))</formula>
    </cfRule>
  </conditionalFormatting>
  <conditionalFormatting sqref="R101:R104">
    <cfRule type="containsText" dxfId="402" priority="178" operator="containsText" text="PASS">
      <formula>NOT(ISERROR(SEARCH("PASS",R101)))</formula>
    </cfRule>
    <cfRule type="containsText" dxfId="401" priority="179" operator="containsText" text="FAIL">
      <formula>NOT(ISERROR(SEARCH("FAIL",R101)))</formula>
    </cfRule>
  </conditionalFormatting>
  <conditionalFormatting sqref="S101:S104">
    <cfRule type="containsText" dxfId="400" priority="169" operator="containsText" text="NO">
      <formula>NOT(ISERROR(SEARCH("NO",S101)))</formula>
    </cfRule>
  </conditionalFormatting>
  <conditionalFormatting sqref="AC101:AC104">
    <cfRule type="containsText" dxfId="399" priority="177" operator="containsText" text="SOLD">
      <formula>NOT(ISERROR(SEARCH("SOLD",AC101)))</formula>
    </cfRule>
  </conditionalFormatting>
  <conditionalFormatting sqref="R105:R108">
    <cfRule type="containsText" dxfId="398" priority="161" operator="containsText" text="CHECKED">
      <formula>NOT(ISERROR(SEARCH("CHECKED",R105)))</formula>
    </cfRule>
    <cfRule type="containsText" dxfId="397" priority="164" stopIfTrue="1" operator="containsText" text="REJECT">
      <formula>NOT(ISERROR(SEARCH("REJECT",R105)))</formula>
    </cfRule>
  </conditionalFormatting>
  <conditionalFormatting sqref="AC105:AC108">
    <cfRule type="containsText" dxfId="396" priority="159" stopIfTrue="1" operator="containsText" text="B-WARE">
      <formula>NOT(ISERROR(SEARCH("B-WARE",AC105)))</formula>
    </cfRule>
    <cfRule type="containsText" dxfId="395" priority="160" operator="containsText" text="SOLD">
      <formula>NOT(ISERROR(SEARCH("SOLD",AC105)))</formula>
    </cfRule>
  </conditionalFormatting>
  <conditionalFormatting sqref="S105:S108">
    <cfRule type="containsText" dxfId="394" priority="158" stopIfTrue="1" operator="containsText" text="YES">
      <formula>NOT(ISERROR(SEARCH("YES",S105)))</formula>
    </cfRule>
  </conditionalFormatting>
  <conditionalFormatting sqref="R105:R108">
    <cfRule type="containsText" dxfId="393" priority="166" operator="containsText" text="PASS">
      <formula>NOT(ISERROR(SEARCH("PASS",R105)))</formula>
    </cfRule>
    <cfRule type="containsText" dxfId="392" priority="167" operator="containsText" text="FAIL">
      <formula>NOT(ISERROR(SEARCH("FAIL",R105)))</formula>
    </cfRule>
  </conditionalFormatting>
  <conditionalFormatting sqref="S105:S108">
    <cfRule type="containsText" dxfId="391" priority="157" operator="containsText" text="NO">
      <formula>NOT(ISERROR(SEARCH("NO",S105)))</formula>
    </cfRule>
  </conditionalFormatting>
  <conditionalFormatting sqref="AC105:AC108">
    <cfRule type="containsText" dxfId="390" priority="165" operator="containsText" text="SOLD">
      <formula>NOT(ISERROR(SEARCH("SOLD",AC105)))</formula>
    </cfRule>
  </conditionalFormatting>
  <conditionalFormatting sqref="R109:R111">
    <cfRule type="containsText" dxfId="389" priority="149" operator="containsText" text="CHECKED">
      <formula>NOT(ISERROR(SEARCH("CHECKED",R109)))</formula>
    </cfRule>
    <cfRule type="containsText" dxfId="388" priority="152" stopIfTrue="1" operator="containsText" text="REJECT">
      <formula>NOT(ISERROR(SEARCH("REJECT",R109)))</formula>
    </cfRule>
  </conditionalFormatting>
  <conditionalFormatting sqref="AC109:AC111">
    <cfRule type="containsText" dxfId="387" priority="147" stopIfTrue="1" operator="containsText" text="B-WARE">
      <formula>NOT(ISERROR(SEARCH("B-WARE",AC109)))</formula>
    </cfRule>
    <cfRule type="containsText" dxfId="386" priority="148" operator="containsText" text="SOLD">
      <formula>NOT(ISERROR(SEARCH("SOLD",AC109)))</formula>
    </cfRule>
  </conditionalFormatting>
  <conditionalFormatting sqref="S109:S111">
    <cfRule type="containsText" dxfId="385" priority="146" stopIfTrue="1" operator="containsText" text="YES">
      <formula>NOT(ISERROR(SEARCH("YES",S109)))</formula>
    </cfRule>
  </conditionalFormatting>
  <conditionalFormatting sqref="R109:R111">
    <cfRule type="containsText" dxfId="384" priority="154" operator="containsText" text="PASS">
      <formula>NOT(ISERROR(SEARCH("PASS",R109)))</formula>
    </cfRule>
    <cfRule type="containsText" dxfId="383" priority="155" operator="containsText" text="FAIL">
      <formula>NOT(ISERROR(SEARCH("FAIL",R109)))</formula>
    </cfRule>
  </conditionalFormatting>
  <conditionalFormatting sqref="S109:S111">
    <cfRule type="containsText" dxfId="382" priority="145" operator="containsText" text="NO">
      <formula>NOT(ISERROR(SEARCH("NO",S109)))</formula>
    </cfRule>
  </conditionalFormatting>
  <conditionalFormatting sqref="AC109:AC111">
    <cfRule type="containsText" dxfId="381" priority="153" operator="containsText" text="SOLD">
      <formula>NOT(ISERROR(SEARCH("SOLD",AC109)))</formula>
    </cfRule>
  </conditionalFormatting>
  <conditionalFormatting sqref="R112:R118">
    <cfRule type="containsText" dxfId="380" priority="137" operator="containsText" text="CHECKED">
      <formula>NOT(ISERROR(SEARCH("CHECKED",R112)))</formula>
    </cfRule>
    <cfRule type="containsText" dxfId="379" priority="140" stopIfTrue="1" operator="containsText" text="REJECT">
      <formula>NOT(ISERROR(SEARCH("REJECT",R112)))</formula>
    </cfRule>
  </conditionalFormatting>
  <conditionalFormatting sqref="AC112:AC118">
    <cfRule type="containsText" dxfId="378" priority="135" stopIfTrue="1" operator="containsText" text="B-WARE">
      <formula>NOT(ISERROR(SEARCH("B-WARE",AC112)))</formula>
    </cfRule>
    <cfRule type="containsText" dxfId="377" priority="136" operator="containsText" text="SOLD">
      <formula>NOT(ISERROR(SEARCH("SOLD",AC112)))</formula>
    </cfRule>
  </conditionalFormatting>
  <conditionalFormatting sqref="S112:S118">
    <cfRule type="containsText" dxfId="376" priority="134" stopIfTrue="1" operator="containsText" text="YES">
      <formula>NOT(ISERROR(SEARCH("YES",S112)))</formula>
    </cfRule>
  </conditionalFormatting>
  <conditionalFormatting sqref="R112:R118">
    <cfRule type="containsText" dxfId="375" priority="142" operator="containsText" text="PASS">
      <formula>NOT(ISERROR(SEARCH("PASS",R112)))</formula>
    </cfRule>
    <cfRule type="containsText" dxfId="374" priority="143" operator="containsText" text="FAIL">
      <formula>NOT(ISERROR(SEARCH("FAIL",R112)))</formula>
    </cfRule>
  </conditionalFormatting>
  <conditionalFormatting sqref="S112:S118">
    <cfRule type="containsText" dxfId="373" priority="133" operator="containsText" text="NO">
      <formula>NOT(ISERROR(SEARCH("NO",S112)))</formula>
    </cfRule>
  </conditionalFormatting>
  <conditionalFormatting sqref="AC112:AC118">
    <cfRule type="containsText" dxfId="372" priority="141" operator="containsText" text="SOLD">
      <formula>NOT(ISERROR(SEARCH("SOLD",AC112)))</formula>
    </cfRule>
  </conditionalFormatting>
  <conditionalFormatting sqref="R119:R120">
    <cfRule type="containsText" dxfId="371" priority="125" operator="containsText" text="CHECKED">
      <formula>NOT(ISERROR(SEARCH("CHECKED",R119)))</formula>
    </cfRule>
    <cfRule type="containsText" dxfId="370" priority="128" stopIfTrue="1" operator="containsText" text="REJECT">
      <formula>NOT(ISERROR(SEARCH("REJECT",R119)))</formula>
    </cfRule>
  </conditionalFormatting>
  <conditionalFormatting sqref="AC119:AC120">
    <cfRule type="containsText" dxfId="369" priority="123" stopIfTrue="1" operator="containsText" text="B-WARE">
      <formula>NOT(ISERROR(SEARCH("B-WARE",AC119)))</formula>
    </cfRule>
    <cfRule type="containsText" dxfId="368" priority="124" operator="containsText" text="SOLD">
      <formula>NOT(ISERROR(SEARCH("SOLD",AC119)))</formula>
    </cfRule>
  </conditionalFormatting>
  <conditionalFormatting sqref="S119:S120">
    <cfRule type="containsText" dxfId="367" priority="122" stopIfTrue="1" operator="containsText" text="YES">
      <formula>NOT(ISERROR(SEARCH("YES",S119)))</formula>
    </cfRule>
  </conditionalFormatting>
  <conditionalFormatting sqref="R119:R120">
    <cfRule type="containsText" dxfId="366" priority="130" operator="containsText" text="PASS">
      <formula>NOT(ISERROR(SEARCH("PASS",R119)))</formula>
    </cfRule>
    <cfRule type="containsText" dxfId="365" priority="131" operator="containsText" text="FAIL">
      <formula>NOT(ISERROR(SEARCH("FAIL",R119)))</formula>
    </cfRule>
  </conditionalFormatting>
  <conditionalFormatting sqref="S119:S120">
    <cfRule type="containsText" dxfId="364" priority="121" operator="containsText" text="NO">
      <formula>NOT(ISERROR(SEARCH("NO",S119)))</formula>
    </cfRule>
  </conditionalFormatting>
  <conditionalFormatting sqref="AC119:AC120">
    <cfRule type="containsText" dxfId="363" priority="129" operator="containsText" text="SOLD">
      <formula>NOT(ISERROR(SEARCH("SOLD",AC119)))</formula>
    </cfRule>
  </conditionalFormatting>
  <conditionalFormatting sqref="R121:R122">
    <cfRule type="containsText" dxfId="362" priority="113" operator="containsText" text="CHECKED">
      <formula>NOT(ISERROR(SEARCH("CHECKED",R121)))</formula>
    </cfRule>
    <cfRule type="containsText" dxfId="361" priority="116" stopIfTrue="1" operator="containsText" text="REJECT">
      <formula>NOT(ISERROR(SEARCH("REJECT",R121)))</formula>
    </cfRule>
  </conditionalFormatting>
  <conditionalFormatting sqref="AC121:AC122">
    <cfRule type="containsText" dxfId="360" priority="111" stopIfTrue="1" operator="containsText" text="B-WARE">
      <formula>NOT(ISERROR(SEARCH("B-WARE",AC121)))</formula>
    </cfRule>
    <cfRule type="containsText" dxfId="359" priority="112" operator="containsText" text="SOLD">
      <formula>NOT(ISERROR(SEARCH("SOLD",AC121)))</formula>
    </cfRule>
  </conditionalFormatting>
  <conditionalFormatting sqref="S121:S122">
    <cfRule type="containsText" dxfId="358" priority="110" stopIfTrue="1" operator="containsText" text="YES">
      <formula>NOT(ISERROR(SEARCH("YES",S121)))</formula>
    </cfRule>
  </conditionalFormatting>
  <conditionalFormatting sqref="R121:R122">
    <cfRule type="containsText" dxfId="357" priority="118" operator="containsText" text="PASS">
      <formula>NOT(ISERROR(SEARCH("PASS",R121)))</formula>
    </cfRule>
    <cfRule type="containsText" dxfId="356" priority="119" operator="containsText" text="FAIL">
      <formula>NOT(ISERROR(SEARCH("FAIL",R121)))</formula>
    </cfRule>
  </conditionalFormatting>
  <conditionalFormatting sqref="S121:S122">
    <cfRule type="containsText" dxfId="355" priority="109" operator="containsText" text="NO">
      <formula>NOT(ISERROR(SEARCH("NO",S121)))</formula>
    </cfRule>
  </conditionalFormatting>
  <conditionalFormatting sqref="AC121:AC122">
    <cfRule type="containsText" dxfId="354" priority="117" operator="containsText" text="SOLD">
      <formula>NOT(ISERROR(SEARCH("SOLD",AC121)))</formula>
    </cfRule>
  </conditionalFormatting>
  <conditionalFormatting sqref="R123:R124">
    <cfRule type="containsText" dxfId="353" priority="101" operator="containsText" text="CHECKED">
      <formula>NOT(ISERROR(SEARCH("CHECKED",R123)))</formula>
    </cfRule>
    <cfRule type="containsText" dxfId="352" priority="104" stopIfTrue="1" operator="containsText" text="REJECT">
      <formula>NOT(ISERROR(SEARCH("REJECT",R123)))</formula>
    </cfRule>
  </conditionalFormatting>
  <conditionalFormatting sqref="AC123:AC124">
    <cfRule type="containsText" dxfId="351" priority="99" stopIfTrue="1" operator="containsText" text="B-WARE">
      <formula>NOT(ISERROR(SEARCH("B-WARE",AC123)))</formula>
    </cfRule>
    <cfRule type="containsText" dxfId="350" priority="100" operator="containsText" text="SOLD">
      <formula>NOT(ISERROR(SEARCH("SOLD",AC123)))</formula>
    </cfRule>
  </conditionalFormatting>
  <conditionalFormatting sqref="S123:S124">
    <cfRule type="containsText" dxfId="349" priority="98" stopIfTrue="1" operator="containsText" text="YES">
      <formula>NOT(ISERROR(SEARCH("YES",S123)))</formula>
    </cfRule>
  </conditionalFormatting>
  <conditionalFormatting sqref="R123:R124">
    <cfRule type="containsText" dxfId="348" priority="106" operator="containsText" text="PASS">
      <formula>NOT(ISERROR(SEARCH("PASS",R123)))</formula>
    </cfRule>
    <cfRule type="containsText" dxfId="347" priority="107" operator="containsText" text="FAIL">
      <formula>NOT(ISERROR(SEARCH("FAIL",R123)))</formula>
    </cfRule>
  </conditionalFormatting>
  <conditionalFormatting sqref="S123:S124">
    <cfRule type="containsText" dxfId="346" priority="97" operator="containsText" text="NO">
      <formula>NOT(ISERROR(SEARCH("NO",S123)))</formula>
    </cfRule>
  </conditionalFormatting>
  <conditionalFormatting sqref="AC123:AC124">
    <cfRule type="containsText" dxfId="345" priority="105" operator="containsText" text="SOLD">
      <formula>NOT(ISERROR(SEARCH("SOLD",AC123)))</formula>
    </cfRule>
  </conditionalFormatting>
  <conditionalFormatting sqref="R125">
    <cfRule type="containsText" dxfId="344" priority="89" operator="containsText" text="CHECKED">
      <formula>NOT(ISERROR(SEARCH("CHECKED",R125)))</formula>
    </cfRule>
    <cfRule type="containsText" dxfId="343" priority="92" stopIfTrue="1" operator="containsText" text="REJECT">
      <formula>NOT(ISERROR(SEARCH("REJECT",R125)))</formula>
    </cfRule>
  </conditionalFormatting>
  <conditionalFormatting sqref="AC125">
    <cfRule type="containsText" dxfId="342" priority="87" stopIfTrue="1" operator="containsText" text="B-WARE">
      <formula>NOT(ISERROR(SEARCH("B-WARE",AC125)))</formula>
    </cfRule>
    <cfRule type="containsText" dxfId="341" priority="88" operator="containsText" text="SOLD">
      <formula>NOT(ISERROR(SEARCH("SOLD",AC125)))</formula>
    </cfRule>
  </conditionalFormatting>
  <conditionalFormatting sqref="S125">
    <cfRule type="containsText" dxfId="340" priority="86" stopIfTrue="1" operator="containsText" text="YES">
      <formula>NOT(ISERROR(SEARCH("YES",S125)))</formula>
    </cfRule>
  </conditionalFormatting>
  <conditionalFormatting sqref="R125">
    <cfRule type="containsText" dxfId="339" priority="94" operator="containsText" text="PASS">
      <formula>NOT(ISERROR(SEARCH("PASS",R125)))</formula>
    </cfRule>
    <cfRule type="containsText" dxfId="338" priority="95" operator="containsText" text="FAIL">
      <formula>NOT(ISERROR(SEARCH("FAIL",R125)))</formula>
    </cfRule>
  </conditionalFormatting>
  <conditionalFormatting sqref="S125">
    <cfRule type="containsText" dxfId="337" priority="85" operator="containsText" text="NO">
      <formula>NOT(ISERROR(SEARCH("NO",S125)))</formula>
    </cfRule>
  </conditionalFormatting>
  <conditionalFormatting sqref="AC125">
    <cfRule type="containsText" dxfId="336" priority="93" operator="containsText" text="SOLD">
      <formula>NOT(ISERROR(SEARCH("SOLD",AC125)))</formula>
    </cfRule>
  </conditionalFormatting>
  <conditionalFormatting sqref="R126">
    <cfRule type="containsText" dxfId="335" priority="77" operator="containsText" text="CHECKED">
      <formula>NOT(ISERROR(SEARCH("CHECKED",R126)))</formula>
    </cfRule>
    <cfRule type="containsText" dxfId="334" priority="80" stopIfTrue="1" operator="containsText" text="REJECT">
      <formula>NOT(ISERROR(SEARCH("REJECT",R126)))</formula>
    </cfRule>
  </conditionalFormatting>
  <conditionalFormatting sqref="AC126">
    <cfRule type="containsText" dxfId="333" priority="75" stopIfTrue="1" operator="containsText" text="B-WARE">
      <formula>NOT(ISERROR(SEARCH("B-WARE",AC126)))</formula>
    </cfRule>
    <cfRule type="containsText" dxfId="332" priority="76" operator="containsText" text="SOLD">
      <formula>NOT(ISERROR(SEARCH("SOLD",AC126)))</formula>
    </cfRule>
  </conditionalFormatting>
  <conditionalFormatting sqref="S126">
    <cfRule type="containsText" dxfId="331" priority="74" stopIfTrue="1" operator="containsText" text="YES">
      <formula>NOT(ISERROR(SEARCH("YES",S126)))</formula>
    </cfRule>
  </conditionalFormatting>
  <conditionalFormatting sqref="R126">
    <cfRule type="containsText" dxfId="330" priority="82" operator="containsText" text="PASS">
      <formula>NOT(ISERROR(SEARCH("PASS",R126)))</formula>
    </cfRule>
    <cfRule type="containsText" dxfId="329" priority="83" operator="containsText" text="FAIL">
      <formula>NOT(ISERROR(SEARCH("FAIL",R126)))</formula>
    </cfRule>
  </conditionalFormatting>
  <conditionalFormatting sqref="S126">
    <cfRule type="containsText" dxfId="328" priority="73" operator="containsText" text="NO">
      <formula>NOT(ISERROR(SEARCH("NO",S126)))</formula>
    </cfRule>
  </conditionalFormatting>
  <conditionalFormatting sqref="AC126">
    <cfRule type="containsText" dxfId="327" priority="81" operator="containsText" text="SOLD">
      <formula>NOT(ISERROR(SEARCH("SOLD",AC126)))</formula>
    </cfRule>
  </conditionalFormatting>
  <conditionalFormatting sqref="R127:R128">
    <cfRule type="containsText" dxfId="326" priority="65" operator="containsText" text="CHECKED">
      <formula>NOT(ISERROR(SEARCH("CHECKED",R127)))</formula>
    </cfRule>
    <cfRule type="containsText" dxfId="325" priority="68" stopIfTrue="1" operator="containsText" text="REJECT">
      <formula>NOT(ISERROR(SEARCH("REJECT",R127)))</formula>
    </cfRule>
  </conditionalFormatting>
  <conditionalFormatting sqref="AC127:AC128">
    <cfRule type="containsText" dxfId="324" priority="63" stopIfTrue="1" operator="containsText" text="B-WARE">
      <formula>NOT(ISERROR(SEARCH("B-WARE",AC127)))</formula>
    </cfRule>
    <cfRule type="containsText" dxfId="323" priority="64" operator="containsText" text="SOLD">
      <formula>NOT(ISERROR(SEARCH("SOLD",AC127)))</formula>
    </cfRule>
  </conditionalFormatting>
  <conditionalFormatting sqref="S127:S128">
    <cfRule type="containsText" dxfId="322" priority="62" stopIfTrue="1" operator="containsText" text="YES">
      <formula>NOT(ISERROR(SEARCH("YES",S127)))</formula>
    </cfRule>
  </conditionalFormatting>
  <conditionalFormatting sqref="R127:R128">
    <cfRule type="containsText" dxfId="321" priority="70" operator="containsText" text="PASS">
      <formula>NOT(ISERROR(SEARCH("PASS",R127)))</formula>
    </cfRule>
    <cfRule type="containsText" dxfId="320" priority="71" operator="containsText" text="FAIL">
      <formula>NOT(ISERROR(SEARCH("FAIL",R127)))</formula>
    </cfRule>
  </conditionalFormatting>
  <conditionalFormatting sqref="S127:S128">
    <cfRule type="containsText" dxfId="319" priority="61" operator="containsText" text="NO">
      <formula>NOT(ISERROR(SEARCH("NO",S127)))</formula>
    </cfRule>
  </conditionalFormatting>
  <conditionalFormatting sqref="AC127:AC128">
    <cfRule type="containsText" dxfId="318" priority="69" operator="containsText" text="SOLD">
      <formula>NOT(ISERROR(SEARCH("SOLD",AC127)))</formula>
    </cfRule>
  </conditionalFormatting>
  <conditionalFormatting sqref="R129">
    <cfRule type="containsText" dxfId="317" priority="53" operator="containsText" text="CHECKED">
      <formula>NOT(ISERROR(SEARCH("CHECKED",R129)))</formula>
    </cfRule>
    <cfRule type="containsText" dxfId="316" priority="56" stopIfTrue="1" operator="containsText" text="REJECT">
      <formula>NOT(ISERROR(SEARCH("REJECT",R129)))</formula>
    </cfRule>
  </conditionalFormatting>
  <conditionalFormatting sqref="AC129">
    <cfRule type="containsText" dxfId="315" priority="51" stopIfTrue="1" operator="containsText" text="B-WARE">
      <formula>NOT(ISERROR(SEARCH("B-WARE",AC129)))</formula>
    </cfRule>
    <cfRule type="containsText" dxfId="314" priority="52" operator="containsText" text="SOLD">
      <formula>NOT(ISERROR(SEARCH("SOLD",AC129)))</formula>
    </cfRule>
  </conditionalFormatting>
  <conditionalFormatting sqref="S129">
    <cfRule type="containsText" dxfId="313" priority="50" stopIfTrue="1" operator="containsText" text="YES">
      <formula>NOT(ISERROR(SEARCH("YES",S129)))</formula>
    </cfRule>
  </conditionalFormatting>
  <conditionalFormatting sqref="R129">
    <cfRule type="containsText" dxfId="312" priority="58" operator="containsText" text="PASS">
      <formula>NOT(ISERROR(SEARCH("PASS",R129)))</formula>
    </cfRule>
    <cfRule type="containsText" dxfId="311" priority="59" operator="containsText" text="FAIL">
      <formula>NOT(ISERROR(SEARCH("FAIL",R129)))</formula>
    </cfRule>
  </conditionalFormatting>
  <conditionalFormatting sqref="S129">
    <cfRule type="containsText" dxfId="310" priority="49" operator="containsText" text="NO">
      <formula>NOT(ISERROR(SEARCH("NO",S129)))</formula>
    </cfRule>
  </conditionalFormatting>
  <conditionalFormatting sqref="AC129">
    <cfRule type="containsText" dxfId="309" priority="57" operator="containsText" text="SOLD">
      <formula>NOT(ISERROR(SEARCH("SOLD",AC129)))</formula>
    </cfRule>
  </conditionalFormatting>
  <conditionalFormatting sqref="R130">
    <cfRule type="containsText" dxfId="308" priority="41" operator="containsText" text="CHECKED">
      <formula>NOT(ISERROR(SEARCH("CHECKED",R130)))</formula>
    </cfRule>
    <cfRule type="containsText" dxfId="307" priority="44" stopIfTrue="1" operator="containsText" text="REJECT">
      <formula>NOT(ISERROR(SEARCH("REJECT",R130)))</formula>
    </cfRule>
  </conditionalFormatting>
  <conditionalFormatting sqref="AC130">
    <cfRule type="containsText" dxfId="306" priority="39" stopIfTrue="1" operator="containsText" text="B-WARE">
      <formula>NOT(ISERROR(SEARCH("B-WARE",AC130)))</formula>
    </cfRule>
    <cfRule type="containsText" dxfId="305" priority="40" operator="containsText" text="SOLD">
      <formula>NOT(ISERROR(SEARCH("SOLD",AC130)))</formula>
    </cfRule>
  </conditionalFormatting>
  <conditionalFormatting sqref="S130">
    <cfRule type="containsText" dxfId="304" priority="38" stopIfTrue="1" operator="containsText" text="YES">
      <formula>NOT(ISERROR(SEARCH("YES",S130)))</formula>
    </cfRule>
  </conditionalFormatting>
  <conditionalFormatting sqref="R130">
    <cfRule type="containsText" dxfId="303" priority="46" operator="containsText" text="PASS">
      <formula>NOT(ISERROR(SEARCH("PASS",R130)))</formula>
    </cfRule>
    <cfRule type="containsText" dxfId="302" priority="47" operator="containsText" text="FAIL">
      <formula>NOT(ISERROR(SEARCH("FAIL",R130)))</formula>
    </cfRule>
  </conditionalFormatting>
  <conditionalFormatting sqref="S130">
    <cfRule type="containsText" dxfId="301" priority="37" operator="containsText" text="NO">
      <formula>NOT(ISERROR(SEARCH("NO",S130)))</formula>
    </cfRule>
  </conditionalFormatting>
  <conditionalFormatting sqref="AC130">
    <cfRule type="containsText" dxfId="300" priority="45" operator="containsText" text="SOLD">
      <formula>NOT(ISERROR(SEARCH("SOLD",AC130)))</formula>
    </cfRule>
  </conditionalFormatting>
  <conditionalFormatting sqref="R131">
    <cfRule type="containsText" dxfId="299" priority="29" operator="containsText" text="CHECKED">
      <formula>NOT(ISERROR(SEARCH("CHECKED",R131)))</formula>
    </cfRule>
    <cfRule type="containsText" dxfId="298" priority="32" stopIfTrue="1" operator="containsText" text="REJECT">
      <formula>NOT(ISERROR(SEARCH("REJECT",R131)))</formula>
    </cfRule>
  </conditionalFormatting>
  <conditionalFormatting sqref="AC131">
    <cfRule type="containsText" dxfId="297" priority="27" stopIfTrue="1" operator="containsText" text="B-WARE">
      <formula>NOT(ISERROR(SEARCH("B-WARE",AC131)))</formula>
    </cfRule>
    <cfRule type="containsText" dxfId="296" priority="28" operator="containsText" text="SOLD">
      <formula>NOT(ISERROR(SEARCH("SOLD",AC131)))</formula>
    </cfRule>
  </conditionalFormatting>
  <conditionalFormatting sqref="S131">
    <cfRule type="containsText" dxfId="295" priority="26" stopIfTrue="1" operator="containsText" text="YES">
      <formula>NOT(ISERROR(SEARCH("YES",S131)))</formula>
    </cfRule>
  </conditionalFormatting>
  <conditionalFormatting sqref="R131">
    <cfRule type="containsText" dxfId="294" priority="34" operator="containsText" text="PASS">
      <formula>NOT(ISERROR(SEARCH("PASS",R131)))</formula>
    </cfRule>
    <cfRule type="containsText" dxfId="293" priority="35" operator="containsText" text="FAIL">
      <formula>NOT(ISERROR(SEARCH("FAIL",R131)))</formula>
    </cfRule>
  </conditionalFormatting>
  <conditionalFormatting sqref="S131">
    <cfRule type="containsText" dxfId="292" priority="25" operator="containsText" text="NO">
      <formula>NOT(ISERROR(SEARCH("NO",S131)))</formula>
    </cfRule>
  </conditionalFormatting>
  <conditionalFormatting sqref="AC131">
    <cfRule type="containsText" dxfId="291" priority="33" operator="containsText" text="SOLD">
      <formula>NOT(ISERROR(SEARCH("SOLD",AC131)))</formula>
    </cfRule>
  </conditionalFormatting>
  <conditionalFormatting sqref="R132:R137">
    <cfRule type="containsText" dxfId="290" priority="17" operator="containsText" text="CHECKED">
      <formula>NOT(ISERROR(SEARCH("CHECKED",R132)))</formula>
    </cfRule>
    <cfRule type="containsText" dxfId="289" priority="20" stopIfTrue="1" operator="containsText" text="REJECT">
      <formula>NOT(ISERROR(SEARCH("REJECT",R132)))</formula>
    </cfRule>
  </conditionalFormatting>
  <conditionalFormatting sqref="AC132:AC137">
    <cfRule type="containsText" dxfId="288" priority="15" stopIfTrue="1" operator="containsText" text="B-WARE">
      <formula>NOT(ISERROR(SEARCH("B-WARE",AC132)))</formula>
    </cfRule>
    <cfRule type="containsText" dxfId="287" priority="16" operator="containsText" text="SOLD">
      <formula>NOT(ISERROR(SEARCH("SOLD",AC132)))</formula>
    </cfRule>
  </conditionalFormatting>
  <conditionalFormatting sqref="S132:S137">
    <cfRule type="containsText" dxfId="286" priority="14" stopIfTrue="1" operator="containsText" text="YES">
      <formula>NOT(ISERROR(SEARCH("YES",S132)))</formula>
    </cfRule>
  </conditionalFormatting>
  <conditionalFormatting sqref="R132:R137">
    <cfRule type="containsText" dxfId="285" priority="22" operator="containsText" text="PASS">
      <formula>NOT(ISERROR(SEARCH("PASS",R132)))</formula>
    </cfRule>
    <cfRule type="containsText" dxfId="284" priority="23" operator="containsText" text="FAIL">
      <formula>NOT(ISERROR(SEARCH("FAIL",R132)))</formula>
    </cfRule>
  </conditionalFormatting>
  <conditionalFormatting sqref="S132:S137">
    <cfRule type="containsText" dxfId="283" priority="13" operator="containsText" text="NO">
      <formula>NOT(ISERROR(SEARCH("NO",S132)))</formula>
    </cfRule>
  </conditionalFormatting>
  <conditionalFormatting sqref="AC132:AC137">
    <cfRule type="containsText" dxfId="282" priority="21" operator="containsText" text="SOLD">
      <formula>NOT(ISERROR(SEARCH("SOLD",AC132)))</formula>
    </cfRule>
  </conditionalFormatting>
  <conditionalFormatting sqref="R138">
    <cfRule type="containsText" dxfId="281" priority="5" operator="containsText" text="CHECKED">
      <formula>NOT(ISERROR(SEARCH("CHECKED",R138)))</formula>
    </cfRule>
    <cfRule type="containsText" dxfId="280" priority="8" stopIfTrue="1" operator="containsText" text="REJECT">
      <formula>NOT(ISERROR(SEARCH("REJECT",R138)))</formula>
    </cfRule>
  </conditionalFormatting>
  <conditionalFormatting sqref="AC138">
    <cfRule type="containsText" dxfId="279" priority="3" stopIfTrue="1" operator="containsText" text="B-WARE">
      <formula>NOT(ISERROR(SEARCH("B-WARE",AC138)))</formula>
    </cfRule>
    <cfRule type="containsText" dxfId="278" priority="4" operator="containsText" text="SOLD">
      <formula>NOT(ISERROR(SEARCH("SOLD",AC138)))</formula>
    </cfRule>
  </conditionalFormatting>
  <conditionalFormatting sqref="S138">
    <cfRule type="containsText" dxfId="277" priority="2" stopIfTrue="1" operator="containsText" text="YES">
      <formula>NOT(ISERROR(SEARCH("YES",S138)))</formula>
    </cfRule>
  </conditionalFormatting>
  <conditionalFormatting sqref="R138">
    <cfRule type="containsText" dxfId="276" priority="10" operator="containsText" text="PASS">
      <formula>NOT(ISERROR(SEARCH("PASS",R138)))</formula>
    </cfRule>
    <cfRule type="containsText" dxfId="275" priority="11" operator="containsText" text="FAIL">
      <formula>NOT(ISERROR(SEARCH("FAIL",R138)))</formula>
    </cfRule>
  </conditionalFormatting>
  <conditionalFormatting sqref="S138">
    <cfRule type="containsText" dxfId="274" priority="1" operator="containsText" text="NO">
      <formula>NOT(ISERROR(SEARCH("NO",S138)))</formula>
    </cfRule>
  </conditionalFormatting>
  <conditionalFormatting sqref="AC138">
    <cfRule type="containsText" dxfId="273" priority="9" operator="containsText" text="SOLD">
      <formula>NOT(ISERROR(SEARCH("SOLD",AC138)))</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41" id="{3F2CE290-E2A7-433A-A959-8037C4FFE7E9}">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K484:K1048576 O12:Q12 K1:K9 K11</xm:sqref>
        </x14:conditionalFormatting>
        <x14:conditionalFormatting xmlns:xm="http://schemas.microsoft.com/office/excel/2006/main">
          <x14:cfRule type="iconSet" priority="329" id="{1D116618-4FD1-4C90-B143-DEDBD90FF85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O14:O31</xm:sqref>
        </x14:conditionalFormatting>
        <x14:conditionalFormatting xmlns:xm="http://schemas.microsoft.com/office/excel/2006/main">
          <x14:cfRule type="iconSet" priority="300" id="{0C8A013D-54F0-44D7-9785-B12074E43185}">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O46:O64</xm:sqref>
        </x14:conditionalFormatting>
        <x14:conditionalFormatting xmlns:xm="http://schemas.microsoft.com/office/excel/2006/main">
          <x14:cfRule type="iconSet" priority="288" id="{E4EBFEDA-C216-42DB-B7D1-45A87DF071C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O65</xm:sqref>
        </x14:conditionalFormatting>
        <x14:conditionalFormatting xmlns:xm="http://schemas.microsoft.com/office/excel/2006/main">
          <x14:cfRule type="iconSet" priority="276" id="{9C0F62CD-B1A9-4200-95AE-C22643C2C1B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O66:O90</xm:sqref>
        </x14:conditionalFormatting>
        <x14:conditionalFormatting xmlns:xm="http://schemas.microsoft.com/office/excel/2006/main">
          <x14:cfRule type="iconSet" priority="264" id="{EE13251F-77DB-4D91-88F3-8209E003FD42}">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O91</xm:sqref>
        </x14:conditionalFormatting>
        <x14:conditionalFormatting xmlns:xm="http://schemas.microsoft.com/office/excel/2006/main">
          <x14:cfRule type="iconSet" priority="252" id="{6D16C20B-C26B-4971-86A3-B6698422AFF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O92:O93</xm:sqref>
        </x14:conditionalFormatting>
        <x14:conditionalFormatting xmlns:xm="http://schemas.microsoft.com/office/excel/2006/main">
          <x14:cfRule type="iconSet" priority="240" id="{36203F34-97F6-4F1F-8A85-22913F387486}">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O94</xm:sqref>
        </x14:conditionalFormatting>
        <x14:conditionalFormatting xmlns:xm="http://schemas.microsoft.com/office/excel/2006/main">
          <x14:cfRule type="iconSet" priority="228" id="{0BD9CEFD-9AC9-4F89-9A10-71403BD26A3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O95</xm:sqref>
        </x14:conditionalFormatting>
        <x14:conditionalFormatting xmlns:xm="http://schemas.microsoft.com/office/excel/2006/main">
          <x14:cfRule type="iconSet" priority="1081" id="{61873E07-E7DD-4DF4-A661-2B816BD2CEC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O96:O97</xm:sqref>
        </x14:conditionalFormatting>
        <x14:conditionalFormatting xmlns:xm="http://schemas.microsoft.com/office/excel/2006/main">
          <x14:cfRule type="iconSet" priority="204" id="{BF8F36CD-FBC4-4954-8F9E-421537949B4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O98:O99</xm:sqref>
        </x14:conditionalFormatting>
        <x14:conditionalFormatting xmlns:xm="http://schemas.microsoft.com/office/excel/2006/main">
          <x14:cfRule type="iconSet" priority="192" id="{E2E63C81-1E06-4117-BA95-84D13FF4A34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O100</xm:sqref>
        </x14:conditionalFormatting>
        <x14:conditionalFormatting xmlns:xm="http://schemas.microsoft.com/office/excel/2006/main">
          <x14:cfRule type="iconSet" priority="180" id="{488A7D70-FD62-4CDB-B15B-929118F5A07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O101:O104</xm:sqref>
        </x14:conditionalFormatting>
        <x14:conditionalFormatting xmlns:xm="http://schemas.microsoft.com/office/excel/2006/main">
          <x14:cfRule type="iconSet" priority="168" id="{F00423B0-1B9B-4B51-80E6-82168F11320E}">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O105:O108</xm:sqref>
        </x14:conditionalFormatting>
        <x14:conditionalFormatting xmlns:xm="http://schemas.microsoft.com/office/excel/2006/main">
          <x14:cfRule type="iconSet" priority="156" id="{CDA136D2-20D6-4E55-8BAF-DCA8832F3E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O109:O111</xm:sqref>
        </x14:conditionalFormatting>
        <x14:conditionalFormatting xmlns:xm="http://schemas.microsoft.com/office/excel/2006/main">
          <x14:cfRule type="iconSet" priority="144" id="{05DE32F8-7BC1-4D41-A7D8-60D2BCAD3A14}">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O112:O118</xm:sqref>
        </x14:conditionalFormatting>
        <x14:conditionalFormatting xmlns:xm="http://schemas.microsoft.com/office/excel/2006/main">
          <x14:cfRule type="iconSet" priority="132" id="{BF21C7C4-14D3-41BA-9806-CF0A3A4DA47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O119:O120</xm:sqref>
        </x14:conditionalFormatting>
        <x14:conditionalFormatting xmlns:xm="http://schemas.microsoft.com/office/excel/2006/main">
          <x14:cfRule type="iconSet" priority="120" id="{304A9EB1-B642-443E-9396-D801FAF0348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O121:O122</xm:sqref>
        </x14:conditionalFormatting>
        <x14:conditionalFormatting xmlns:xm="http://schemas.microsoft.com/office/excel/2006/main">
          <x14:cfRule type="iconSet" priority="108" id="{02016C5A-16EF-4661-BF37-6FC366492A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O123:O124</xm:sqref>
        </x14:conditionalFormatting>
        <x14:conditionalFormatting xmlns:xm="http://schemas.microsoft.com/office/excel/2006/main">
          <x14:cfRule type="iconSet" priority="96" id="{C2523A03-0393-47E3-9B96-B6A5490235AD}">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O125</xm:sqref>
        </x14:conditionalFormatting>
        <x14:conditionalFormatting xmlns:xm="http://schemas.microsoft.com/office/excel/2006/main">
          <x14:cfRule type="iconSet" priority="84" id="{3F1A9B61-897C-4506-85E1-CC8DA244B79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O126</xm:sqref>
        </x14:conditionalFormatting>
        <x14:conditionalFormatting xmlns:xm="http://schemas.microsoft.com/office/excel/2006/main">
          <x14:cfRule type="iconSet" priority="72" id="{318C9DAD-CBCC-4FB8-8765-01E66706F84C}">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O127:O128</xm:sqref>
        </x14:conditionalFormatting>
        <x14:conditionalFormatting xmlns:xm="http://schemas.microsoft.com/office/excel/2006/main">
          <x14:cfRule type="iconSet" priority="60" id="{2E0EF654-2799-4849-9F9E-C6BC931FA89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O129</xm:sqref>
        </x14:conditionalFormatting>
        <x14:conditionalFormatting xmlns:xm="http://schemas.microsoft.com/office/excel/2006/main">
          <x14:cfRule type="iconSet" priority="48" id="{85F0BDA4-17A0-436F-B07C-E2663CCECC77}">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O130</xm:sqref>
        </x14:conditionalFormatting>
        <x14:conditionalFormatting xmlns:xm="http://schemas.microsoft.com/office/excel/2006/main">
          <x14:cfRule type="iconSet" priority="36" id="{7442206D-AF8B-47C0-87DD-B6DA6B134799}">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O131</xm:sqref>
        </x14:conditionalFormatting>
        <x14:conditionalFormatting xmlns:xm="http://schemas.microsoft.com/office/excel/2006/main">
          <x14:cfRule type="iconSet" priority="24" id="{793E4EFF-DCE6-49C1-A796-55BAF508746A}">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O132:O137</xm:sqref>
        </x14:conditionalFormatting>
        <x14:conditionalFormatting xmlns:xm="http://schemas.microsoft.com/office/excel/2006/main">
          <x14:cfRule type="iconSet" priority="12" id="{98350E50-97F4-4E9F-9947-4BBDFB3C0588}">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O138:O483</xm:sqref>
        </x14:conditionalFormatting>
        <x14:conditionalFormatting xmlns:xm="http://schemas.microsoft.com/office/excel/2006/main">
          <x14:cfRule type="iconSet" priority="1085" id="{16333C1F-26A4-49B9-BF94-ECA28EB48E61}">
            <x14:iconSet iconSet="5Boxes" custom="1">
              <x14:cfvo type="percent">
                <xm:f>0</xm:f>
              </x14:cfvo>
              <x14:cfvo type="num">
                <xm:f>540</xm:f>
              </x14:cfvo>
              <x14:cfvo type="num" gte="0">
                <xm:f>560</xm:f>
              </x14:cfvo>
              <x14:cfvo type="num">
                <xm:f>844.5</xm:f>
              </x14:cfvo>
              <x14:cfvo type="num" gte="0">
                <xm:f>860.5</xm:f>
              </x14:cfvo>
              <x14:cfIcon iconSet="3Triangles" iconId="1"/>
              <x14:cfIcon iconSet="3TrafficLights1" iconId="2"/>
              <x14:cfIcon iconSet="3Triangles" iconId="1"/>
              <x14:cfIcon iconSet="3TrafficLights1" iconId="2"/>
              <x14:cfIcon iconSet="3Triangles" iconId="1"/>
            </x14:iconSet>
          </x14:cfRule>
          <xm:sqref>O32:O45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23BB5-28BE-4BA2-BD0B-CFDDDEB85DD7}">
  <sheetPr codeName="Tabelle60">
    <pageSetUpPr autoPageBreaks="0"/>
  </sheetPr>
  <dimension ref="A1:AV1439"/>
  <sheetViews>
    <sheetView showGridLines="0" showRowColHeaders="0" topLeftCell="C1" zoomScale="60" zoomScaleNormal="60" workbookViewId="0">
      <pane xSplit="4" ySplit="13" topLeftCell="W336" activePane="bottomRight" state="frozen"/>
      <selection pane="topRight" activeCell="G1" sqref="G1"/>
      <selection pane="bottomLeft" activeCell="C14" sqref="C14"/>
      <selection pane="bottomRight" activeCell="AG339" sqref="AG339"/>
    </sheetView>
  </sheetViews>
  <sheetFormatPr defaultColWidth="11.453125" defaultRowHeight="22.5"/>
  <cols>
    <col min="1" max="2" width="20.54296875" style="8" hidden="1" customWidth="1"/>
    <col min="3" max="3" width="36.453125" style="1" customWidth="1"/>
    <col min="4" max="4" width="24.54296875" style="8" customWidth="1"/>
    <col min="5" max="5" width="25.453125" style="8" customWidth="1"/>
    <col min="6" max="6" width="29" style="8" customWidth="1"/>
    <col min="7" max="7" width="18.453125" style="8" customWidth="1"/>
    <col min="8" max="8" width="17.453125" style="8" customWidth="1"/>
    <col min="9" max="9" width="26.54296875" style="8" customWidth="1"/>
    <col min="10" max="10" width="23.54296875" style="9" customWidth="1"/>
    <col min="11" max="11" width="22.453125" style="8" customWidth="1"/>
    <col min="12" max="12" width="24" style="8" customWidth="1"/>
    <col min="13" max="13" width="31" style="10" customWidth="1"/>
    <col min="14" max="14" width="31.54296875" style="62" customWidth="1"/>
    <col min="15" max="15" width="17.54296875" style="8" customWidth="1"/>
    <col min="16" max="16" width="27.453125" style="8" customWidth="1"/>
    <col min="17" max="17" width="21.453125" style="8" customWidth="1"/>
    <col min="18" max="18" width="31" style="8" customWidth="1"/>
    <col min="19" max="19" width="26.453125" style="8" customWidth="1"/>
    <col min="20" max="20" width="28.54296875" style="8" customWidth="1"/>
    <col min="21" max="21" width="26" style="8" customWidth="1"/>
    <col min="22" max="22" width="33" style="8" customWidth="1"/>
    <col min="23" max="23" width="27.54296875" style="8" customWidth="1"/>
    <col min="24" max="24" width="31" style="8" customWidth="1"/>
    <col min="25" max="25" width="27.453125" style="8" customWidth="1"/>
    <col min="26" max="26" width="29.453125" style="8" customWidth="1"/>
    <col min="27" max="27" width="25" style="8" customWidth="1"/>
    <col min="28" max="28" width="24.54296875" style="8" customWidth="1"/>
    <col min="29" max="29" width="37.54296875" style="8" customWidth="1"/>
    <col min="30" max="30" width="34" style="8" customWidth="1"/>
    <col min="31" max="31" width="25.453125" style="8" customWidth="1"/>
    <col min="32" max="32" width="20.54296875" style="8" customWidth="1"/>
    <col min="33" max="33" width="22" style="8" customWidth="1"/>
    <col min="34" max="34" width="60.453125" style="8" customWidth="1"/>
    <col min="35" max="35" width="33.453125" style="8" customWidth="1"/>
    <col min="36" max="36" width="37.54296875" style="8" customWidth="1"/>
    <col min="37" max="16384" width="11.453125" style="8"/>
  </cols>
  <sheetData>
    <row r="1" spans="3:48" s="1" customFormat="1" ht="14">
      <c r="J1" s="4"/>
      <c r="M1" s="49"/>
      <c r="N1" s="59"/>
    </row>
    <row r="2" spans="3:48" s="1" customFormat="1" ht="14">
      <c r="J2" s="4"/>
      <c r="M2" s="49"/>
      <c r="N2" s="59"/>
    </row>
    <row r="3" spans="3:48" s="1" customFormat="1" ht="14">
      <c r="J3" s="4"/>
      <c r="M3" s="49"/>
      <c r="N3" s="59"/>
    </row>
    <row r="4" spans="3:48" s="1" customFormat="1" ht="14">
      <c r="J4" s="4"/>
      <c r="M4" s="49"/>
      <c r="N4" s="59"/>
    </row>
    <row r="5" spans="3:48" s="1" customFormat="1" ht="25">
      <c r="D5" s="68" t="s">
        <v>82</v>
      </c>
      <c r="E5" s="69">
        <v>724</v>
      </c>
      <c r="J5" s="4"/>
      <c r="M5" s="49"/>
      <c r="N5" s="59"/>
    </row>
    <row r="6" spans="3:48" s="1" customFormat="1" ht="14">
      <c r="J6" s="4"/>
      <c r="M6" s="49"/>
      <c r="N6" s="59"/>
    </row>
    <row r="7" spans="3:48" s="1" customFormat="1" ht="14">
      <c r="J7" s="4"/>
      <c r="M7" s="49"/>
      <c r="N7" s="59"/>
    </row>
    <row r="8" spans="3:48" s="1" customFormat="1" ht="14">
      <c r="J8" s="4"/>
      <c r="M8" s="49"/>
      <c r="N8" s="59"/>
    </row>
    <row r="9" spans="3:48" s="1" customFormat="1" ht="14">
      <c r="J9" s="4"/>
      <c r="M9" s="49"/>
      <c r="N9" s="59"/>
    </row>
    <row r="10" spans="3:48" s="1" customFormat="1" ht="14">
      <c r="N10" s="59"/>
    </row>
    <row r="11" spans="3:48" s="2" customFormat="1" ht="17.25" hidden="1" customHeight="1">
      <c r="C11" s="1"/>
      <c r="J11" s="5"/>
      <c r="M11" s="50"/>
      <c r="N11" s="60"/>
    </row>
    <row r="12" spans="3:48" s="7" customFormat="1" ht="69">
      <c r="C12" s="1"/>
      <c r="D12" s="51" t="s">
        <v>1927</v>
      </c>
      <c r="E12" s="51" t="s">
        <v>28</v>
      </c>
      <c r="F12" s="51" t="s">
        <v>27</v>
      </c>
      <c r="G12" s="51" t="s">
        <v>4</v>
      </c>
      <c r="H12" s="51" t="s">
        <v>54</v>
      </c>
      <c r="I12" s="51" t="s">
        <v>55</v>
      </c>
      <c r="J12" s="51" t="s">
        <v>56</v>
      </c>
      <c r="K12" s="52" t="s">
        <v>57</v>
      </c>
      <c r="L12" s="52" t="s">
        <v>58</v>
      </c>
      <c r="M12" s="52" t="s">
        <v>59</v>
      </c>
      <c r="N12" s="61" t="s">
        <v>60</v>
      </c>
      <c r="O12" s="53" t="s">
        <v>61</v>
      </c>
      <c r="P12" s="54" t="s">
        <v>62</v>
      </c>
      <c r="Q12" s="54" t="s">
        <v>63</v>
      </c>
      <c r="R12" s="53" t="s">
        <v>64</v>
      </c>
      <c r="S12" s="53" t="s">
        <v>65</v>
      </c>
      <c r="T12" s="53" t="s">
        <v>66</v>
      </c>
      <c r="U12" s="51" t="s">
        <v>67</v>
      </c>
      <c r="V12" s="53" t="s">
        <v>68</v>
      </c>
      <c r="W12" s="53" t="s">
        <v>69</v>
      </c>
      <c r="X12" s="53" t="s">
        <v>70</v>
      </c>
      <c r="Y12" s="53" t="s">
        <v>37</v>
      </c>
      <c r="Z12" s="53" t="s">
        <v>71</v>
      </c>
      <c r="AA12" s="53" t="s">
        <v>72</v>
      </c>
      <c r="AB12" s="53" t="s">
        <v>73</v>
      </c>
      <c r="AC12" s="51" t="s">
        <v>74</v>
      </c>
      <c r="AD12" s="51" t="s">
        <v>75</v>
      </c>
      <c r="AE12" s="53" t="s">
        <v>76</v>
      </c>
      <c r="AF12" s="51" t="s">
        <v>77</v>
      </c>
      <c r="AG12" s="51" t="s">
        <v>78</v>
      </c>
      <c r="AH12" s="51" t="s">
        <v>214</v>
      </c>
      <c r="AI12" s="51" t="s">
        <v>215</v>
      </c>
      <c r="AJ12" s="51" t="s">
        <v>25</v>
      </c>
    </row>
    <row r="13" spans="3:48" ht="36" hidden="1" customHeight="1">
      <c r="D13" s="8">
        <v>1</v>
      </c>
      <c r="E13" s="8">
        <v>1000235</v>
      </c>
      <c r="J13" s="8"/>
      <c r="K13" s="9"/>
      <c r="L13" s="9"/>
      <c r="M13" s="9"/>
      <c r="P13" s="10"/>
      <c r="Q13" s="10"/>
      <c r="AC13" s="8" t="s">
        <v>34</v>
      </c>
      <c r="AE13" s="8" t="s">
        <v>35</v>
      </c>
      <c r="AH13" s="78"/>
      <c r="AI13" s="78"/>
      <c r="AJ13" s="78"/>
      <c r="AV13" s="8" t="s">
        <v>80</v>
      </c>
    </row>
    <row r="14" spans="3:48" ht="25.5" customHeight="1">
      <c r="D14" s="8" t="s">
        <v>212</v>
      </c>
      <c r="F14" s="11"/>
      <c r="G14" s="11">
        <v>1</v>
      </c>
      <c r="J14" s="8"/>
      <c r="K14" s="9"/>
      <c r="L14" s="9"/>
      <c r="M14" s="9"/>
      <c r="P14" s="10"/>
      <c r="Q14" s="10"/>
      <c r="T14" s="8" t="s">
        <v>7</v>
      </c>
      <c r="U14" s="8" t="s">
        <v>7</v>
      </c>
      <c r="V14" s="9">
        <v>45321</v>
      </c>
      <c r="W14" s="8" t="s">
        <v>10</v>
      </c>
      <c r="X14" s="8" t="s">
        <v>81</v>
      </c>
      <c r="Y14" s="8" t="s">
        <v>51</v>
      </c>
      <c r="AC14" s="11" t="s">
        <v>79</v>
      </c>
      <c r="AD14" s="11">
        <v>2316</v>
      </c>
      <c r="AE14" s="11"/>
      <c r="AF14" s="11"/>
      <c r="AG14" s="11"/>
      <c r="AH14" s="78"/>
      <c r="AI14" s="78"/>
      <c r="AJ14" s="78"/>
    </row>
    <row r="15" spans="3:48" ht="25.5" customHeight="1">
      <c r="D15" s="8" t="s">
        <v>291</v>
      </c>
      <c r="E15" s="8" t="s">
        <v>40</v>
      </c>
      <c r="F15" s="11">
        <v>1000227</v>
      </c>
      <c r="G15" s="11">
        <v>1</v>
      </c>
      <c r="H15" s="8" t="s">
        <v>141</v>
      </c>
      <c r="I15" s="8">
        <v>1004</v>
      </c>
      <c r="J15" s="8" t="s">
        <v>83</v>
      </c>
      <c r="K15" s="9">
        <v>45161</v>
      </c>
      <c r="L15" s="9"/>
      <c r="M15" s="9"/>
      <c r="O15" s="8">
        <v>860.54</v>
      </c>
      <c r="P15" s="10">
        <v>1.0049999999999999</v>
      </c>
      <c r="Q15" s="10"/>
      <c r="R15" s="8" t="s">
        <v>51</v>
      </c>
      <c r="S15" s="8" t="s">
        <v>7</v>
      </c>
      <c r="V15" s="9"/>
      <c r="AC15" s="11" t="s">
        <v>85</v>
      </c>
      <c r="AD15" s="11"/>
      <c r="AE15" s="11"/>
      <c r="AF15" s="11"/>
      <c r="AG15" s="11"/>
      <c r="AH15" s="13"/>
      <c r="AI15" s="13"/>
      <c r="AJ15" s="13"/>
    </row>
    <row r="16" spans="3:48" ht="25.5" customHeight="1">
      <c r="D16" s="8" t="s">
        <v>291</v>
      </c>
      <c r="E16" s="8" t="s">
        <v>40</v>
      </c>
      <c r="F16" s="11">
        <v>1000227</v>
      </c>
      <c r="G16" s="11">
        <v>1</v>
      </c>
      <c r="H16" s="8" t="s">
        <v>140</v>
      </c>
      <c r="I16" s="8">
        <v>1004</v>
      </c>
      <c r="J16" s="8" t="s">
        <v>83</v>
      </c>
      <c r="K16" s="9">
        <v>45161</v>
      </c>
      <c r="L16" s="9"/>
      <c r="M16" s="9"/>
      <c r="O16" s="8">
        <v>860.54</v>
      </c>
      <c r="P16" s="10">
        <v>1.0049999999999999</v>
      </c>
      <c r="Q16" s="10"/>
      <c r="R16" s="8" t="s">
        <v>51</v>
      </c>
      <c r="S16" s="8" t="s">
        <v>7</v>
      </c>
      <c r="V16" s="9"/>
      <c r="Z16" s="9"/>
      <c r="AC16" s="11" t="s">
        <v>85</v>
      </c>
      <c r="AD16" s="11"/>
      <c r="AE16" s="11"/>
      <c r="AF16" s="11"/>
      <c r="AG16" s="11"/>
      <c r="AH16" s="13" t="s">
        <v>292</v>
      </c>
      <c r="AI16" s="105">
        <v>45355</v>
      </c>
      <c r="AJ16" s="13" t="s">
        <v>288</v>
      </c>
    </row>
    <row r="17" spans="4:36" ht="25.5" customHeight="1">
      <c r="D17" s="8" t="s">
        <v>298</v>
      </c>
      <c r="E17" s="8" t="s">
        <v>40</v>
      </c>
      <c r="F17" s="11">
        <v>1000227</v>
      </c>
      <c r="G17" s="11">
        <v>1</v>
      </c>
      <c r="H17" s="8" t="s">
        <v>140</v>
      </c>
      <c r="I17" s="8">
        <v>1004</v>
      </c>
      <c r="J17" s="8" t="s">
        <v>83</v>
      </c>
      <c r="K17" s="9">
        <v>45161</v>
      </c>
      <c r="L17" s="9"/>
      <c r="M17" s="9"/>
      <c r="O17" s="8">
        <v>860.54</v>
      </c>
      <c r="P17" s="10">
        <v>1.0049999999999999</v>
      </c>
      <c r="Q17" s="10"/>
      <c r="R17" s="8" t="s">
        <v>51</v>
      </c>
      <c r="S17" s="8" t="s">
        <v>7</v>
      </c>
      <c r="V17" s="9"/>
      <c r="Z17" s="9"/>
      <c r="AC17" s="11" t="s">
        <v>85</v>
      </c>
      <c r="AD17" s="11"/>
      <c r="AE17" s="11"/>
      <c r="AF17" s="11"/>
      <c r="AG17" s="11"/>
      <c r="AH17" s="13"/>
      <c r="AI17" s="105"/>
      <c r="AJ17" s="13"/>
    </row>
    <row r="18" spans="4:36" ht="25.5" customHeight="1">
      <c r="D18" s="8" t="s">
        <v>298</v>
      </c>
      <c r="E18" s="8" t="s">
        <v>40</v>
      </c>
      <c r="F18" s="11">
        <v>1000227</v>
      </c>
      <c r="G18" s="11">
        <v>1</v>
      </c>
      <c r="H18" s="8" t="s">
        <v>140</v>
      </c>
      <c r="I18" s="8">
        <v>1004</v>
      </c>
      <c r="J18" s="8" t="s">
        <v>83</v>
      </c>
      <c r="K18" s="9">
        <v>45161</v>
      </c>
      <c r="L18" s="9"/>
      <c r="M18" s="9"/>
      <c r="O18" s="8">
        <v>860.54</v>
      </c>
      <c r="P18" s="10">
        <v>1.0049999999999999</v>
      </c>
      <c r="Q18" s="10"/>
      <c r="R18" s="8" t="s">
        <v>51</v>
      </c>
      <c r="S18" s="8" t="s">
        <v>7</v>
      </c>
      <c r="V18" s="9"/>
      <c r="Z18" s="9"/>
      <c r="AC18" s="11" t="s">
        <v>85</v>
      </c>
      <c r="AD18" s="11"/>
      <c r="AE18" s="11"/>
      <c r="AF18" s="11"/>
      <c r="AG18" s="11"/>
      <c r="AH18" s="13" t="s">
        <v>299</v>
      </c>
      <c r="AI18" s="105">
        <v>45363</v>
      </c>
      <c r="AJ18" s="13" t="s">
        <v>14</v>
      </c>
    </row>
    <row r="19" spans="4:36" ht="25.5" customHeight="1">
      <c r="D19" s="8" t="s">
        <v>302</v>
      </c>
      <c r="E19" s="8" t="s">
        <v>41</v>
      </c>
      <c r="F19" s="11">
        <v>1000236</v>
      </c>
      <c r="G19" s="11">
        <v>1</v>
      </c>
      <c r="H19" s="8" t="s">
        <v>142</v>
      </c>
      <c r="I19" s="8">
        <v>1038</v>
      </c>
      <c r="J19" s="8" t="s">
        <v>237</v>
      </c>
      <c r="K19" s="9">
        <v>45373</v>
      </c>
      <c r="L19" s="9" t="s">
        <v>221</v>
      </c>
      <c r="M19" s="9">
        <v>45373</v>
      </c>
      <c r="N19" s="62" t="s">
        <v>221</v>
      </c>
      <c r="O19" s="8">
        <v>128</v>
      </c>
      <c r="P19" s="10">
        <v>1.0409999999999999</v>
      </c>
      <c r="Q19" s="10" t="s">
        <v>51</v>
      </c>
      <c r="R19" s="8" t="s">
        <v>51</v>
      </c>
      <c r="S19" s="8" t="s">
        <v>8</v>
      </c>
      <c r="V19" s="9"/>
      <c r="Z19" s="9"/>
      <c r="AC19" s="11" t="s">
        <v>85</v>
      </c>
      <c r="AD19" s="11">
        <v>2276</v>
      </c>
      <c r="AE19" s="11"/>
      <c r="AF19" s="11"/>
      <c r="AG19" s="11"/>
      <c r="AH19" s="13"/>
      <c r="AI19" s="105"/>
      <c r="AJ19" s="13"/>
    </row>
    <row r="20" spans="4:36" ht="25.5" customHeight="1">
      <c r="D20" s="8" t="s">
        <v>302</v>
      </c>
      <c r="E20" s="8" t="s">
        <v>41</v>
      </c>
      <c r="F20" s="11">
        <v>1000236</v>
      </c>
      <c r="G20" s="11">
        <v>1</v>
      </c>
      <c r="H20" s="8" t="s">
        <v>142</v>
      </c>
      <c r="I20" s="8">
        <v>1038</v>
      </c>
      <c r="J20" s="8" t="s">
        <v>237</v>
      </c>
      <c r="K20" s="9">
        <v>45369</v>
      </c>
      <c r="L20" s="9" t="s">
        <v>221</v>
      </c>
      <c r="M20" s="9">
        <v>45369</v>
      </c>
      <c r="N20" s="62" t="s">
        <v>221</v>
      </c>
      <c r="O20" s="8">
        <v>128</v>
      </c>
      <c r="P20" s="10">
        <v>1.0409999999999999</v>
      </c>
      <c r="Q20" s="10" t="s">
        <v>51</v>
      </c>
      <c r="R20" s="8" t="s">
        <v>51</v>
      </c>
      <c r="S20" s="8" t="s">
        <v>8</v>
      </c>
      <c r="V20" s="9"/>
      <c r="Z20" s="9"/>
      <c r="AC20" s="11" t="s">
        <v>85</v>
      </c>
      <c r="AD20" s="11">
        <v>2276</v>
      </c>
      <c r="AE20" s="11"/>
      <c r="AF20" s="11"/>
      <c r="AG20" s="11"/>
      <c r="AH20" s="13" t="s">
        <v>303</v>
      </c>
      <c r="AI20" s="105">
        <v>45373</v>
      </c>
      <c r="AJ20" s="13" t="s">
        <v>221</v>
      </c>
    </row>
    <row r="21" spans="4:36" ht="25.5" customHeight="1">
      <c r="D21" s="8" t="s">
        <v>304</v>
      </c>
      <c r="E21" s="8" t="s">
        <v>41</v>
      </c>
      <c r="F21" s="11">
        <v>1000237</v>
      </c>
      <c r="G21" s="11">
        <v>1</v>
      </c>
      <c r="H21" s="8" t="s">
        <v>141</v>
      </c>
      <c r="I21" s="8">
        <v>1027</v>
      </c>
      <c r="J21" s="8" t="s">
        <v>268</v>
      </c>
      <c r="K21" s="9">
        <v>45373</v>
      </c>
      <c r="L21" s="9" t="s">
        <v>221</v>
      </c>
      <c r="M21" s="9">
        <v>45373</v>
      </c>
      <c r="N21" s="62" t="s">
        <v>221</v>
      </c>
      <c r="O21" s="8">
        <v>127</v>
      </c>
      <c r="P21" s="10">
        <v>5.6740000000000004</v>
      </c>
      <c r="Q21" s="10" t="s">
        <v>51</v>
      </c>
      <c r="R21" s="8" t="s">
        <v>51</v>
      </c>
      <c r="S21" s="8" t="s">
        <v>8</v>
      </c>
      <c r="V21" s="9"/>
      <c r="Z21" s="9"/>
      <c r="AC21" s="11" t="s">
        <v>85</v>
      </c>
      <c r="AD21" s="11">
        <v>2276</v>
      </c>
      <c r="AE21" s="11"/>
      <c r="AF21" s="11"/>
      <c r="AG21" s="11"/>
      <c r="AH21" s="13"/>
      <c r="AI21" s="105"/>
      <c r="AJ21" s="13"/>
    </row>
    <row r="22" spans="4:36" ht="25.5" customHeight="1">
      <c r="D22" s="8" t="s">
        <v>304</v>
      </c>
      <c r="E22" s="8" t="s">
        <v>41</v>
      </c>
      <c r="F22" s="11">
        <v>1000237</v>
      </c>
      <c r="G22" s="11">
        <v>1</v>
      </c>
      <c r="H22" s="8" t="s">
        <v>141</v>
      </c>
      <c r="I22" s="8">
        <v>1027</v>
      </c>
      <c r="J22" s="8" t="s">
        <v>268</v>
      </c>
      <c r="K22" s="9">
        <v>45369</v>
      </c>
      <c r="L22" s="9" t="s">
        <v>221</v>
      </c>
      <c r="M22" s="9">
        <v>45369</v>
      </c>
      <c r="N22" s="62" t="s">
        <v>221</v>
      </c>
      <c r="O22" s="8">
        <v>127</v>
      </c>
      <c r="P22" s="10">
        <v>5.6740000000000004</v>
      </c>
      <c r="Q22" s="10" t="s">
        <v>51</v>
      </c>
      <c r="R22" s="8" t="s">
        <v>51</v>
      </c>
      <c r="S22" s="8" t="s">
        <v>8</v>
      </c>
      <c r="V22" s="9"/>
      <c r="Z22" s="9"/>
      <c r="AC22" s="11" t="s">
        <v>85</v>
      </c>
      <c r="AD22" s="11">
        <v>2276</v>
      </c>
      <c r="AE22" s="11"/>
      <c r="AF22" s="11"/>
      <c r="AG22" s="11"/>
      <c r="AH22" s="13" t="s">
        <v>305</v>
      </c>
      <c r="AI22" s="105">
        <v>45373</v>
      </c>
      <c r="AJ22" s="13" t="s">
        <v>221</v>
      </c>
    </row>
    <row r="23" spans="4:36" ht="25.5" customHeight="1">
      <c r="D23" s="8" t="s">
        <v>306</v>
      </c>
      <c r="E23" s="8" t="s">
        <v>41</v>
      </c>
      <c r="F23" s="11">
        <v>1000238</v>
      </c>
      <c r="G23" s="11">
        <v>1</v>
      </c>
      <c r="H23" s="8" t="s">
        <v>141</v>
      </c>
      <c r="I23" s="8">
        <v>1027</v>
      </c>
      <c r="J23" s="8" t="s">
        <v>268</v>
      </c>
      <c r="K23" s="9">
        <v>45373</v>
      </c>
      <c r="L23" s="9" t="s">
        <v>221</v>
      </c>
      <c r="M23" s="9">
        <v>45373</v>
      </c>
      <c r="N23" s="62" t="s">
        <v>221</v>
      </c>
      <c r="O23" s="8">
        <v>127</v>
      </c>
      <c r="P23" s="10">
        <v>1.2270000000000001</v>
      </c>
      <c r="Q23" s="10" t="s">
        <v>51</v>
      </c>
      <c r="R23" s="8" t="s">
        <v>51</v>
      </c>
      <c r="S23" s="8" t="s">
        <v>8</v>
      </c>
      <c r="V23" s="9"/>
      <c r="Z23" s="9"/>
      <c r="AC23" s="11" t="s">
        <v>85</v>
      </c>
      <c r="AD23" s="11">
        <v>2276</v>
      </c>
      <c r="AE23" s="11"/>
      <c r="AF23" s="11"/>
      <c r="AG23" s="11"/>
      <c r="AH23" s="13"/>
      <c r="AI23" s="105"/>
      <c r="AJ23" s="13"/>
    </row>
    <row r="24" spans="4:36" ht="25.5" customHeight="1">
      <c r="D24" s="8" t="s">
        <v>306</v>
      </c>
      <c r="E24" s="8" t="s">
        <v>41</v>
      </c>
      <c r="F24" s="11">
        <v>1000238</v>
      </c>
      <c r="G24" s="11">
        <v>1</v>
      </c>
      <c r="H24" s="8" t="s">
        <v>141</v>
      </c>
      <c r="I24" s="8">
        <v>1027</v>
      </c>
      <c r="J24" s="8" t="s">
        <v>268</v>
      </c>
      <c r="K24" s="9">
        <v>45370</v>
      </c>
      <c r="L24" s="9" t="s">
        <v>221</v>
      </c>
      <c r="M24" s="9">
        <v>45370</v>
      </c>
      <c r="N24" s="62" t="s">
        <v>221</v>
      </c>
      <c r="O24" s="8">
        <v>127</v>
      </c>
      <c r="P24" s="10">
        <v>1.2270000000000001</v>
      </c>
      <c r="Q24" s="10" t="s">
        <v>51</v>
      </c>
      <c r="R24" s="8" t="s">
        <v>51</v>
      </c>
      <c r="S24" s="8" t="s">
        <v>8</v>
      </c>
      <c r="V24" s="9"/>
      <c r="Z24" s="9"/>
      <c r="AC24" s="11" t="s">
        <v>85</v>
      </c>
      <c r="AD24" s="11">
        <v>2276</v>
      </c>
      <c r="AE24" s="11"/>
      <c r="AF24" s="11"/>
      <c r="AG24" s="11"/>
      <c r="AH24" s="13" t="s">
        <v>307</v>
      </c>
      <c r="AI24" s="105">
        <v>45373</v>
      </c>
      <c r="AJ24" s="13" t="s">
        <v>221</v>
      </c>
    </row>
    <row r="25" spans="4:36" ht="25.5" customHeight="1">
      <c r="D25" s="8" t="s">
        <v>308</v>
      </c>
      <c r="E25" s="8" t="s">
        <v>41</v>
      </c>
      <c r="F25" s="11">
        <v>1000239</v>
      </c>
      <c r="G25" s="11">
        <v>1</v>
      </c>
      <c r="H25" s="8" t="s">
        <v>142</v>
      </c>
      <c r="I25" s="8">
        <v>1038</v>
      </c>
      <c r="J25" s="8" t="s">
        <v>237</v>
      </c>
      <c r="K25" s="9">
        <v>45373</v>
      </c>
      <c r="L25" s="9" t="s">
        <v>221</v>
      </c>
      <c r="M25" s="9">
        <v>45373</v>
      </c>
      <c r="N25" s="62" t="s">
        <v>221</v>
      </c>
      <c r="O25" s="8">
        <v>126</v>
      </c>
      <c r="P25" s="10">
        <v>3.5390000000000001</v>
      </c>
      <c r="Q25" s="10" t="s">
        <v>51</v>
      </c>
      <c r="R25" s="8" t="s">
        <v>51</v>
      </c>
      <c r="S25" s="8" t="s">
        <v>8</v>
      </c>
      <c r="V25" s="9"/>
      <c r="Z25" s="9"/>
      <c r="AC25" s="11" t="s">
        <v>85</v>
      </c>
      <c r="AD25" s="11">
        <v>2276</v>
      </c>
      <c r="AE25" s="11"/>
      <c r="AF25" s="11"/>
      <c r="AG25" s="11"/>
      <c r="AH25" s="13"/>
      <c r="AI25" s="105"/>
      <c r="AJ25" s="13"/>
    </row>
    <row r="26" spans="4:36" ht="25.5" customHeight="1">
      <c r="D26" s="8" t="s">
        <v>308</v>
      </c>
      <c r="E26" s="8" t="s">
        <v>41</v>
      </c>
      <c r="F26" s="11">
        <v>1000239</v>
      </c>
      <c r="G26" s="11">
        <v>1</v>
      </c>
      <c r="H26" s="8" t="s">
        <v>142</v>
      </c>
      <c r="I26" s="8">
        <v>1038</v>
      </c>
      <c r="J26" s="8" t="s">
        <v>237</v>
      </c>
      <c r="K26" s="9">
        <v>45370</v>
      </c>
      <c r="L26" s="9" t="s">
        <v>221</v>
      </c>
      <c r="M26" s="9">
        <v>45004</v>
      </c>
      <c r="N26" s="62" t="s">
        <v>221</v>
      </c>
      <c r="O26" s="8">
        <v>126</v>
      </c>
      <c r="P26" s="10">
        <v>3.5390000000000001</v>
      </c>
      <c r="Q26" s="10" t="s">
        <v>51</v>
      </c>
      <c r="R26" s="8" t="s">
        <v>51</v>
      </c>
      <c r="S26" s="8" t="s">
        <v>8</v>
      </c>
      <c r="V26" s="9"/>
      <c r="Z26" s="9"/>
      <c r="AC26" s="11" t="s">
        <v>85</v>
      </c>
      <c r="AD26" s="11">
        <v>2276</v>
      </c>
      <c r="AE26" s="11"/>
      <c r="AF26" s="11"/>
      <c r="AG26" s="11"/>
      <c r="AH26" s="13" t="s">
        <v>309</v>
      </c>
      <c r="AI26" s="105">
        <v>45373</v>
      </c>
      <c r="AJ26" s="13" t="s">
        <v>221</v>
      </c>
    </row>
    <row r="27" spans="4:36" ht="25.5" customHeight="1">
      <c r="D27" s="8" t="s">
        <v>310</v>
      </c>
      <c r="E27" s="8" t="s">
        <v>41</v>
      </c>
      <c r="F27" s="11">
        <v>1000240</v>
      </c>
      <c r="G27" s="11">
        <v>1</v>
      </c>
      <c r="H27" s="8" t="s">
        <v>141</v>
      </c>
      <c r="I27" s="8">
        <v>1027</v>
      </c>
      <c r="J27" s="8" t="s">
        <v>268</v>
      </c>
      <c r="K27" s="9">
        <v>45373</v>
      </c>
      <c r="L27" s="9" t="s">
        <v>221</v>
      </c>
      <c r="M27" s="9">
        <v>45373</v>
      </c>
      <c r="N27" s="62" t="s">
        <v>221</v>
      </c>
      <c r="O27" s="8">
        <v>126</v>
      </c>
      <c r="P27" s="10">
        <v>0.71499999999999997</v>
      </c>
      <c r="Q27" s="10" t="s">
        <v>51</v>
      </c>
      <c r="R27" s="8" t="s">
        <v>51</v>
      </c>
      <c r="S27" s="8" t="s">
        <v>8</v>
      </c>
      <c r="V27" s="9"/>
      <c r="Z27" s="9"/>
      <c r="AC27" s="11" t="s">
        <v>85</v>
      </c>
      <c r="AD27" s="11">
        <v>2276</v>
      </c>
      <c r="AE27" s="11"/>
      <c r="AF27" s="11"/>
      <c r="AG27" s="11"/>
      <c r="AH27" s="13"/>
      <c r="AI27" s="105"/>
      <c r="AJ27" s="13"/>
    </row>
    <row r="28" spans="4:36" ht="25.5" customHeight="1">
      <c r="D28" s="8" t="s">
        <v>310</v>
      </c>
      <c r="E28" s="8" t="s">
        <v>41</v>
      </c>
      <c r="F28" s="11">
        <v>1000240</v>
      </c>
      <c r="G28" s="11">
        <v>1</v>
      </c>
      <c r="H28" s="8" t="s">
        <v>141</v>
      </c>
      <c r="I28" s="8">
        <v>1027</v>
      </c>
      <c r="J28" s="8" t="s">
        <v>268</v>
      </c>
      <c r="K28" s="9">
        <v>45005</v>
      </c>
      <c r="L28" s="9" t="s">
        <v>221</v>
      </c>
      <c r="M28" s="9">
        <v>45005</v>
      </c>
      <c r="N28" s="62" t="s">
        <v>221</v>
      </c>
      <c r="O28" s="8">
        <v>126</v>
      </c>
      <c r="P28" s="10">
        <v>0.71499999999999997</v>
      </c>
      <c r="Q28" s="10" t="s">
        <v>51</v>
      </c>
      <c r="R28" s="8" t="s">
        <v>51</v>
      </c>
      <c r="S28" s="8" t="s">
        <v>8</v>
      </c>
      <c r="V28" s="9"/>
      <c r="Z28" s="9"/>
      <c r="AC28" s="11" t="s">
        <v>85</v>
      </c>
      <c r="AD28" s="11">
        <v>2276</v>
      </c>
      <c r="AE28" s="11"/>
      <c r="AF28" s="11"/>
      <c r="AG28" s="11"/>
      <c r="AH28" s="13" t="s">
        <v>309</v>
      </c>
      <c r="AI28" s="105">
        <v>45373</v>
      </c>
      <c r="AJ28" s="13" t="s">
        <v>221</v>
      </c>
    </row>
    <row r="29" spans="4:36" ht="25.5" customHeight="1">
      <c r="D29" s="8" t="s">
        <v>311</v>
      </c>
      <c r="E29" s="8" t="s">
        <v>41</v>
      </c>
      <c r="F29" s="11">
        <v>1000241</v>
      </c>
      <c r="G29" s="11">
        <v>1</v>
      </c>
      <c r="H29" s="8" t="s">
        <v>142</v>
      </c>
      <c r="I29" s="8">
        <v>1038</v>
      </c>
      <c r="J29" s="8" t="s">
        <v>237</v>
      </c>
      <c r="K29" s="9">
        <v>45373</v>
      </c>
      <c r="L29" s="9" t="s">
        <v>221</v>
      </c>
      <c r="M29" s="9">
        <v>45373</v>
      </c>
      <c r="N29" s="62" t="s">
        <v>221</v>
      </c>
      <c r="O29" s="8">
        <v>127</v>
      </c>
      <c r="P29" s="10">
        <v>1.3859999999999999</v>
      </c>
      <c r="Q29" s="10" t="s">
        <v>51</v>
      </c>
      <c r="R29" s="8" t="s">
        <v>51</v>
      </c>
      <c r="S29" s="8" t="s">
        <v>8</v>
      </c>
      <c r="V29" s="9"/>
      <c r="Z29" s="9"/>
      <c r="AC29" s="11" t="s">
        <v>85</v>
      </c>
      <c r="AD29" s="11">
        <v>2276</v>
      </c>
      <c r="AE29" s="11"/>
      <c r="AF29" s="11"/>
      <c r="AG29" s="11"/>
      <c r="AH29" s="13"/>
      <c r="AI29" s="105"/>
      <c r="AJ29" s="13"/>
    </row>
    <row r="30" spans="4:36" ht="25.5" customHeight="1">
      <c r="D30" s="8" t="s">
        <v>311</v>
      </c>
      <c r="E30" s="8" t="s">
        <v>41</v>
      </c>
      <c r="F30" s="11">
        <v>1000241</v>
      </c>
      <c r="G30" s="11">
        <v>1</v>
      </c>
      <c r="H30" s="8" t="s">
        <v>142</v>
      </c>
      <c r="I30" s="8">
        <v>1038</v>
      </c>
      <c r="J30" s="8" t="s">
        <v>237</v>
      </c>
      <c r="K30" s="9">
        <v>45371</v>
      </c>
      <c r="L30" s="9" t="s">
        <v>221</v>
      </c>
      <c r="M30" s="9">
        <v>45371</v>
      </c>
      <c r="N30" s="62" t="s">
        <v>221</v>
      </c>
      <c r="O30" s="8">
        <v>127</v>
      </c>
      <c r="P30" s="10">
        <v>1.3859999999999999</v>
      </c>
      <c r="Q30" s="10" t="s">
        <v>51</v>
      </c>
      <c r="R30" s="8" t="s">
        <v>51</v>
      </c>
      <c r="S30" s="8" t="s">
        <v>8</v>
      </c>
      <c r="V30" s="9"/>
      <c r="Z30" s="9"/>
      <c r="AC30" s="11" t="s">
        <v>85</v>
      </c>
      <c r="AD30" s="11">
        <v>2276</v>
      </c>
      <c r="AE30" s="11"/>
      <c r="AF30" s="11"/>
      <c r="AG30" s="11"/>
      <c r="AH30" s="13" t="s">
        <v>312</v>
      </c>
      <c r="AI30" s="105">
        <v>45373</v>
      </c>
      <c r="AJ30" s="13" t="s">
        <v>221</v>
      </c>
    </row>
    <row r="31" spans="4:36" ht="25.5" customHeight="1">
      <c r="D31" s="8" t="s">
        <v>313</v>
      </c>
      <c r="E31" s="8" t="s">
        <v>41</v>
      </c>
      <c r="F31" s="11">
        <v>1000240</v>
      </c>
      <c r="G31" s="11">
        <v>1</v>
      </c>
      <c r="H31" s="8" t="s">
        <v>141</v>
      </c>
      <c r="I31" s="8">
        <v>1027</v>
      </c>
      <c r="J31" s="8" t="s">
        <v>268</v>
      </c>
      <c r="K31" s="9">
        <v>45005</v>
      </c>
      <c r="L31" s="9" t="s">
        <v>221</v>
      </c>
      <c r="M31" s="9">
        <v>45005</v>
      </c>
      <c r="N31" s="62" t="s">
        <v>221</v>
      </c>
      <c r="O31" s="8">
        <v>126</v>
      </c>
      <c r="P31" s="10">
        <v>0.71499999999999997</v>
      </c>
      <c r="Q31" s="10" t="s">
        <v>51</v>
      </c>
      <c r="R31" s="8" t="s">
        <v>51</v>
      </c>
      <c r="S31" s="8" t="s">
        <v>8</v>
      </c>
      <c r="V31" s="9"/>
      <c r="Z31" s="9"/>
      <c r="AC31" s="11" t="s">
        <v>85</v>
      </c>
      <c r="AD31" s="11">
        <v>2276</v>
      </c>
      <c r="AE31" s="11"/>
      <c r="AF31" s="11"/>
      <c r="AG31" s="11"/>
      <c r="AH31" s="13"/>
      <c r="AI31" s="105"/>
      <c r="AJ31" s="13"/>
    </row>
    <row r="32" spans="4:36" ht="25.5" customHeight="1">
      <c r="D32" s="8" t="s">
        <v>313</v>
      </c>
      <c r="E32" s="8" t="s">
        <v>41</v>
      </c>
      <c r="F32" s="11">
        <v>1000240</v>
      </c>
      <c r="G32" s="11">
        <v>1</v>
      </c>
      <c r="H32" s="8" t="s">
        <v>141</v>
      </c>
      <c r="I32" s="8">
        <v>1027</v>
      </c>
      <c r="J32" s="8" t="s">
        <v>268</v>
      </c>
      <c r="K32" s="9">
        <v>45371</v>
      </c>
      <c r="L32" s="9" t="s">
        <v>221</v>
      </c>
      <c r="M32" s="9">
        <v>45371</v>
      </c>
      <c r="N32" s="62" t="s">
        <v>221</v>
      </c>
      <c r="O32" s="8">
        <v>126</v>
      </c>
      <c r="P32" s="10">
        <v>0.71499999999999997</v>
      </c>
      <c r="Q32" s="10" t="s">
        <v>51</v>
      </c>
      <c r="R32" s="8" t="s">
        <v>51</v>
      </c>
      <c r="S32" s="8" t="s">
        <v>8</v>
      </c>
      <c r="V32" s="9"/>
      <c r="Z32" s="9"/>
      <c r="AC32" s="11" t="s">
        <v>85</v>
      </c>
      <c r="AD32" s="11">
        <v>2276</v>
      </c>
      <c r="AE32" s="11"/>
      <c r="AF32" s="11"/>
      <c r="AG32" s="11"/>
      <c r="AH32" s="13" t="s">
        <v>314</v>
      </c>
      <c r="AI32" s="105">
        <v>45373</v>
      </c>
      <c r="AJ32" s="13" t="s">
        <v>221</v>
      </c>
    </row>
    <row r="33" spans="4:36" ht="25.5" customHeight="1">
      <c r="D33" s="8" t="s">
        <v>315</v>
      </c>
      <c r="E33" s="8" t="s">
        <v>41</v>
      </c>
      <c r="F33" s="11">
        <v>1000242</v>
      </c>
      <c r="G33" s="11">
        <v>1</v>
      </c>
      <c r="H33" s="8" t="s">
        <v>140</v>
      </c>
      <c r="I33" s="8">
        <v>1037</v>
      </c>
      <c r="J33" s="8" t="s">
        <v>237</v>
      </c>
      <c r="K33" s="9">
        <v>45373</v>
      </c>
      <c r="L33" s="9" t="s">
        <v>221</v>
      </c>
      <c r="M33" s="9">
        <v>45373</v>
      </c>
      <c r="N33" s="62" t="s">
        <v>221</v>
      </c>
      <c r="O33" s="8">
        <v>128</v>
      </c>
      <c r="P33" s="10">
        <v>1.639</v>
      </c>
      <c r="Q33" s="10" t="s">
        <v>51</v>
      </c>
      <c r="R33" s="8" t="s">
        <v>51</v>
      </c>
      <c r="S33" s="8" t="s">
        <v>8</v>
      </c>
      <c r="V33" s="9"/>
      <c r="Z33" s="9"/>
      <c r="AC33" s="11" t="s">
        <v>85</v>
      </c>
      <c r="AD33" s="11">
        <v>2276</v>
      </c>
      <c r="AE33" s="11"/>
      <c r="AF33" s="11"/>
      <c r="AG33" s="11"/>
      <c r="AH33" s="13"/>
      <c r="AI33" s="105"/>
      <c r="AJ33" s="13"/>
    </row>
    <row r="34" spans="4:36" ht="25.5" customHeight="1">
      <c r="D34" s="8" t="s">
        <v>315</v>
      </c>
      <c r="E34" s="8" t="s">
        <v>41</v>
      </c>
      <c r="F34" s="11">
        <v>1000242</v>
      </c>
      <c r="G34" s="11">
        <v>1</v>
      </c>
      <c r="H34" s="8" t="s">
        <v>140</v>
      </c>
      <c r="I34" s="8">
        <v>1037</v>
      </c>
      <c r="J34" s="8" t="s">
        <v>237</v>
      </c>
      <c r="K34" s="9">
        <v>45372</v>
      </c>
      <c r="L34" s="9" t="s">
        <v>221</v>
      </c>
      <c r="M34" s="9">
        <v>45372</v>
      </c>
      <c r="N34" s="62" t="s">
        <v>221</v>
      </c>
      <c r="O34" s="8">
        <v>128</v>
      </c>
      <c r="P34" s="10">
        <v>1.639</v>
      </c>
      <c r="Q34" s="10" t="s">
        <v>51</v>
      </c>
      <c r="R34" s="8" t="s">
        <v>51</v>
      </c>
      <c r="S34" s="8" t="s">
        <v>8</v>
      </c>
      <c r="V34" s="9"/>
      <c r="Z34" s="9"/>
      <c r="AC34" s="11" t="s">
        <v>85</v>
      </c>
      <c r="AD34" s="11">
        <v>2276</v>
      </c>
      <c r="AE34" s="11"/>
      <c r="AF34" s="11"/>
      <c r="AG34" s="11"/>
      <c r="AH34" s="13" t="s">
        <v>316</v>
      </c>
      <c r="AI34" s="105">
        <v>45373</v>
      </c>
      <c r="AJ34" s="13" t="s">
        <v>221</v>
      </c>
    </row>
    <row r="35" spans="4:36" ht="25.5" customHeight="1">
      <c r="D35" s="8" t="s">
        <v>317</v>
      </c>
      <c r="E35" s="8" t="s">
        <v>41</v>
      </c>
      <c r="F35" s="11">
        <v>1000243</v>
      </c>
      <c r="G35" s="11">
        <v>1</v>
      </c>
      <c r="H35" s="8" t="s">
        <v>141</v>
      </c>
      <c r="I35" s="8">
        <v>1027</v>
      </c>
      <c r="J35" s="8" t="s">
        <v>268</v>
      </c>
      <c r="K35" s="9">
        <v>45373</v>
      </c>
      <c r="L35" s="9" t="s">
        <v>221</v>
      </c>
      <c r="M35" s="9">
        <v>45373</v>
      </c>
      <c r="N35" s="62" t="s">
        <v>221</v>
      </c>
      <c r="O35" s="8">
        <v>126</v>
      </c>
      <c r="P35" s="10">
        <v>4.6050000000000004</v>
      </c>
      <c r="Q35" s="10" t="s">
        <v>51</v>
      </c>
      <c r="R35" s="8" t="s">
        <v>51</v>
      </c>
      <c r="S35" s="8" t="s">
        <v>8</v>
      </c>
      <c r="V35" s="9"/>
      <c r="Z35" s="9"/>
      <c r="AC35" s="11" t="s">
        <v>85</v>
      </c>
      <c r="AD35" s="11">
        <v>2276</v>
      </c>
      <c r="AE35" s="11"/>
      <c r="AF35" s="11"/>
      <c r="AG35" s="11"/>
      <c r="AH35" s="13"/>
      <c r="AI35" s="105"/>
      <c r="AJ35" s="13"/>
    </row>
    <row r="36" spans="4:36" ht="25.5" customHeight="1">
      <c r="D36" s="8" t="s">
        <v>317</v>
      </c>
      <c r="E36" s="8" t="s">
        <v>41</v>
      </c>
      <c r="F36" s="11">
        <v>1000243</v>
      </c>
      <c r="G36" s="11">
        <v>1</v>
      </c>
      <c r="H36" s="8" t="s">
        <v>141</v>
      </c>
      <c r="I36" s="8">
        <v>1027</v>
      </c>
      <c r="J36" s="8" t="s">
        <v>268</v>
      </c>
      <c r="K36" s="9">
        <v>45372</v>
      </c>
      <c r="L36" s="9" t="s">
        <v>221</v>
      </c>
      <c r="M36" s="9">
        <v>45372</v>
      </c>
      <c r="N36" s="62" t="s">
        <v>221</v>
      </c>
      <c r="O36" s="8">
        <v>126</v>
      </c>
      <c r="P36" s="10">
        <v>4.6050000000000004</v>
      </c>
      <c r="Q36" s="10" t="s">
        <v>51</v>
      </c>
      <c r="R36" s="8" t="s">
        <v>51</v>
      </c>
      <c r="S36" s="8" t="s">
        <v>8</v>
      </c>
      <c r="V36" s="9"/>
      <c r="Z36" s="9"/>
      <c r="AC36" s="11" t="s">
        <v>85</v>
      </c>
      <c r="AD36" s="11">
        <v>2276</v>
      </c>
      <c r="AE36" s="11"/>
      <c r="AF36" s="11"/>
      <c r="AG36" s="11"/>
      <c r="AH36" s="13" t="s">
        <v>316</v>
      </c>
      <c r="AI36" s="105">
        <v>45373</v>
      </c>
      <c r="AJ36" s="13" t="s">
        <v>221</v>
      </c>
    </row>
    <row r="37" spans="4:36" ht="25.5" customHeight="1">
      <c r="D37" s="8" t="s">
        <v>318</v>
      </c>
      <c r="E37" s="8" t="s">
        <v>41</v>
      </c>
      <c r="F37" s="11">
        <v>1000244</v>
      </c>
      <c r="G37" s="11">
        <v>1</v>
      </c>
      <c r="H37" s="8" t="s">
        <v>142</v>
      </c>
      <c r="I37" s="8">
        <v>1038</v>
      </c>
      <c r="J37" s="8" t="s">
        <v>237</v>
      </c>
      <c r="K37" s="9">
        <v>45373</v>
      </c>
      <c r="L37" s="9" t="s">
        <v>221</v>
      </c>
      <c r="M37" s="9">
        <v>45373</v>
      </c>
      <c r="N37" s="62" t="s">
        <v>221</v>
      </c>
      <c r="O37" s="8">
        <v>129</v>
      </c>
      <c r="P37" s="10">
        <v>1.375</v>
      </c>
      <c r="Q37" s="10" t="s">
        <v>51</v>
      </c>
      <c r="R37" s="8" t="s">
        <v>51</v>
      </c>
      <c r="S37" s="8" t="s">
        <v>8</v>
      </c>
      <c r="V37" s="9"/>
      <c r="Z37" s="9"/>
      <c r="AC37" s="11" t="s">
        <v>85</v>
      </c>
      <c r="AD37" s="11">
        <v>2276</v>
      </c>
      <c r="AE37" s="11"/>
      <c r="AF37" s="11"/>
      <c r="AG37" s="11"/>
      <c r="AH37" s="13"/>
      <c r="AI37" s="105"/>
      <c r="AJ37" s="13"/>
    </row>
    <row r="38" spans="4:36" ht="25.5" customHeight="1">
      <c r="D38" s="8" t="s">
        <v>318</v>
      </c>
      <c r="E38" s="8" t="s">
        <v>41</v>
      </c>
      <c r="F38" s="11">
        <v>1000244</v>
      </c>
      <c r="G38" s="11">
        <v>1</v>
      </c>
      <c r="H38" s="8" t="s">
        <v>142</v>
      </c>
      <c r="I38" s="8">
        <v>1038</v>
      </c>
      <c r="J38" s="8" t="s">
        <v>237</v>
      </c>
      <c r="K38" s="9">
        <v>45372</v>
      </c>
      <c r="L38" s="9" t="s">
        <v>221</v>
      </c>
      <c r="M38" s="9">
        <v>45372</v>
      </c>
      <c r="N38" s="62" t="s">
        <v>221</v>
      </c>
      <c r="O38" s="8">
        <v>129</v>
      </c>
      <c r="P38" s="10">
        <v>1.375</v>
      </c>
      <c r="Q38" s="10" t="s">
        <v>51</v>
      </c>
      <c r="R38" s="8" t="s">
        <v>51</v>
      </c>
      <c r="S38" s="8" t="s">
        <v>8</v>
      </c>
      <c r="V38" s="9"/>
      <c r="Z38" s="9"/>
      <c r="AC38" s="11" t="s">
        <v>85</v>
      </c>
      <c r="AD38" s="11">
        <v>2276</v>
      </c>
      <c r="AE38" s="11"/>
      <c r="AF38" s="11"/>
      <c r="AG38" s="11"/>
      <c r="AH38" s="13" t="s">
        <v>319</v>
      </c>
      <c r="AI38" s="105">
        <v>45373</v>
      </c>
      <c r="AJ38" s="13" t="s">
        <v>221</v>
      </c>
    </row>
    <row r="39" spans="4:36" ht="25.5" customHeight="1">
      <c r="D39" s="8" t="s">
        <v>320</v>
      </c>
      <c r="E39" s="8" t="s">
        <v>40</v>
      </c>
      <c r="F39" s="11">
        <v>1000227</v>
      </c>
      <c r="G39" s="11">
        <v>1</v>
      </c>
      <c r="H39" s="8" t="s">
        <v>140</v>
      </c>
      <c r="I39" s="8">
        <v>1004</v>
      </c>
      <c r="J39" s="8" t="s">
        <v>83</v>
      </c>
      <c r="K39" s="9">
        <v>45161</v>
      </c>
      <c r="L39" s="9"/>
      <c r="M39" s="9"/>
      <c r="O39" s="8">
        <v>860.54</v>
      </c>
      <c r="P39" s="10">
        <v>1.0049999999999999</v>
      </c>
      <c r="Q39" s="10"/>
      <c r="R39" s="8" t="s">
        <v>51</v>
      </c>
      <c r="S39" s="8" t="s">
        <v>7</v>
      </c>
      <c r="V39" s="9"/>
      <c r="Z39" s="9"/>
      <c r="AC39" s="11" t="s">
        <v>85</v>
      </c>
      <c r="AD39" s="11"/>
      <c r="AE39" s="11"/>
      <c r="AF39" s="11"/>
      <c r="AG39" s="11"/>
      <c r="AH39" s="13"/>
      <c r="AI39" s="105"/>
      <c r="AJ39" s="13"/>
    </row>
    <row r="40" spans="4:36" ht="25.5" customHeight="1">
      <c r="D40" s="8" t="s">
        <v>320</v>
      </c>
      <c r="E40" s="8" t="s">
        <v>40</v>
      </c>
      <c r="F40" s="11">
        <v>1000227</v>
      </c>
      <c r="G40" s="11">
        <v>1</v>
      </c>
      <c r="H40" s="8" t="s">
        <v>140</v>
      </c>
      <c r="I40" s="8">
        <v>1004</v>
      </c>
      <c r="J40" s="8" t="s">
        <v>83</v>
      </c>
      <c r="K40" s="9">
        <v>45161</v>
      </c>
      <c r="L40" s="9"/>
      <c r="M40" s="9"/>
      <c r="O40" s="8">
        <v>860.54</v>
      </c>
      <c r="P40" s="10">
        <v>1.0049999999999999</v>
      </c>
      <c r="Q40" s="10"/>
      <c r="R40" s="8" t="s">
        <v>51</v>
      </c>
      <c r="S40" s="8" t="s">
        <v>7</v>
      </c>
      <c r="V40" s="9"/>
      <c r="Z40" s="9"/>
      <c r="AC40" s="11" t="s">
        <v>85</v>
      </c>
      <c r="AD40" s="11"/>
      <c r="AE40" s="11"/>
      <c r="AF40" s="11"/>
      <c r="AG40" s="11"/>
      <c r="AH40" s="13" t="s">
        <v>321</v>
      </c>
      <c r="AI40" s="105">
        <v>45373</v>
      </c>
      <c r="AJ40" s="13" t="s">
        <v>221</v>
      </c>
    </row>
    <row r="41" spans="4:36" ht="25.5" customHeight="1">
      <c r="D41" s="8" t="s">
        <v>323</v>
      </c>
      <c r="E41" s="8" t="s">
        <v>41</v>
      </c>
      <c r="F41" s="11">
        <v>1000250</v>
      </c>
      <c r="G41" s="11">
        <v>1</v>
      </c>
      <c r="H41" s="8" t="s">
        <v>141</v>
      </c>
      <c r="I41" s="8">
        <v>1027</v>
      </c>
      <c r="J41" s="8" t="s">
        <v>268</v>
      </c>
      <c r="K41" s="9">
        <v>45373</v>
      </c>
      <c r="L41" s="9" t="s">
        <v>221</v>
      </c>
      <c r="M41" s="9">
        <v>45373</v>
      </c>
      <c r="N41" s="62" t="s">
        <v>221</v>
      </c>
      <c r="O41" s="8">
        <v>126</v>
      </c>
      <c r="P41" s="10">
        <v>10</v>
      </c>
      <c r="Q41" s="10" t="s">
        <v>51</v>
      </c>
      <c r="R41" s="8" t="s">
        <v>50</v>
      </c>
      <c r="V41" s="9"/>
      <c r="Z41" s="9"/>
      <c r="AC41" s="11" t="s">
        <v>280</v>
      </c>
      <c r="AD41" s="11" t="s">
        <v>322</v>
      </c>
      <c r="AE41" s="11"/>
      <c r="AF41" s="11"/>
      <c r="AG41" s="11"/>
      <c r="AH41" s="13"/>
      <c r="AI41" s="105"/>
      <c r="AJ41" s="13"/>
    </row>
    <row r="42" spans="4:36" ht="25.5" customHeight="1">
      <c r="D42" s="8" t="s">
        <v>323</v>
      </c>
      <c r="E42" s="8" t="s">
        <v>41</v>
      </c>
      <c r="F42" s="11">
        <v>1000250</v>
      </c>
      <c r="G42" s="11">
        <v>1</v>
      </c>
      <c r="H42" s="8" t="s">
        <v>141</v>
      </c>
      <c r="I42" s="8">
        <v>1027</v>
      </c>
      <c r="J42" s="8" t="s">
        <v>268</v>
      </c>
      <c r="K42" s="9">
        <v>45373</v>
      </c>
      <c r="L42" s="9" t="s">
        <v>221</v>
      </c>
      <c r="M42" s="9">
        <v>45373</v>
      </c>
      <c r="N42" s="62" t="s">
        <v>221</v>
      </c>
      <c r="O42" s="8">
        <v>127</v>
      </c>
      <c r="P42" s="10">
        <v>4.4660000000000002</v>
      </c>
      <c r="Q42" s="10" t="s">
        <v>51</v>
      </c>
      <c r="R42" s="8" t="s">
        <v>51</v>
      </c>
      <c r="V42" s="9"/>
      <c r="Z42" s="9"/>
      <c r="AC42" s="11" t="s">
        <v>34</v>
      </c>
      <c r="AD42" s="11">
        <v>2276</v>
      </c>
      <c r="AE42" s="11"/>
      <c r="AF42" s="11"/>
      <c r="AG42" s="11"/>
      <c r="AH42" s="13" t="s">
        <v>324</v>
      </c>
      <c r="AI42" s="105">
        <v>45377</v>
      </c>
      <c r="AJ42" s="13" t="s">
        <v>221</v>
      </c>
    </row>
    <row r="43" spans="4:36" ht="25.5" customHeight="1">
      <c r="D43" s="8" t="s">
        <v>325</v>
      </c>
      <c r="E43" s="8" t="s">
        <v>41</v>
      </c>
      <c r="F43" s="11">
        <v>1000250</v>
      </c>
      <c r="G43" s="11">
        <v>1</v>
      </c>
      <c r="H43" s="8" t="s">
        <v>141</v>
      </c>
      <c r="I43" s="8">
        <v>1027</v>
      </c>
      <c r="J43" s="8" t="s">
        <v>268</v>
      </c>
      <c r="K43" s="9">
        <v>45373</v>
      </c>
      <c r="L43" s="9" t="s">
        <v>221</v>
      </c>
      <c r="M43" s="9">
        <v>45373</v>
      </c>
      <c r="N43" s="62" t="s">
        <v>221</v>
      </c>
      <c r="O43" s="8">
        <v>127</v>
      </c>
      <c r="P43" s="10">
        <v>4.4660000000000002</v>
      </c>
      <c r="Q43" s="10" t="s">
        <v>51</v>
      </c>
      <c r="R43" s="8" t="s">
        <v>51</v>
      </c>
      <c r="V43" s="9"/>
      <c r="Z43" s="9"/>
      <c r="AC43" s="11" t="s">
        <v>34</v>
      </c>
      <c r="AD43" s="11">
        <v>2276</v>
      </c>
      <c r="AE43" s="11"/>
      <c r="AF43" s="11"/>
      <c r="AG43" s="11"/>
      <c r="AH43" s="13"/>
      <c r="AI43" s="105"/>
      <c r="AJ43" s="13"/>
    </row>
    <row r="44" spans="4:36" ht="25.5" customHeight="1">
      <c r="D44" s="8" t="s">
        <v>325</v>
      </c>
      <c r="E44" s="8" t="s">
        <v>41</v>
      </c>
      <c r="F44" s="11">
        <v>1000250</v>
      </c>
      <c r="G44" s="11">
        <v>1</v>
      </c>
      <c r="H44" s="8" t="s">
        <v>141</v>
      </c>
      <c r="I44" s="8">
        <v>1027</v>
      </c>
      <c r="J44" s="8" t="s">
        <v>268</v>
      </c>
      <c r="K44" s="9">
        <v>45373</v>
      </c>
      <c r="L44" s="9" t="s">
        <v>221</v>
      </c>
      <c r="M44" s="9">
        <v>45373</v>
      </c>
      <c r="N44" s="62" t="s">
        <v>221</v>
      </c>
      <c r="O44" s="8">
        <v>127</v>
      </c>
      <c r="P44" s="10">
        <v>4.4660000000000002</v>
      </c>
      <c r="Q44" s="10" t="s">
        <v>51</v>
      </c>
      <c r="R44" s="8" t="s">
        <v>51</v>
      </c>
      <c r="S44" s="8" t="s">
        <v>8</v>
      </c>
      <c r="V44" s="9"/>
      <c r="Z44" s="9"/>
      <c r="AC44" s="11" t="s">
        <v>34</v>
      </c>
      <c r="AD44" s="11">
        <v>2276</v>
      </c>
      <c r="AE44" s="11"/>
      <c r="AF44" s="11"/>
      <c r="AG44" s="11"/>
      <c r="AH44" s="13" t="s">
        <v>200</v>
      </c>
      <c r="AI44" s="105">
        <v>45377</v>
      </c>
      <c r="AJ44" s="13" t="s">
        <v>221</v>
      </c>
    </row>
    <row r="45" spans="4:36" ht="25.5" customHeight="1">
      <c r="D45" s="8" t="s">
        <v>326</v>
      </c>
      <c r="E45" s="8" t="s">
        <v>41</v>
      </c>
      <c r="F45" s="11">
        <v>1000249</v>
      </c>
      <c r="G45" s="11">
        <v>1</v>
      </c>
      <c r="H45" s="8" t="s">
        <v>142</v>
      </c>
      <c r="I45" s="8">
        <v>1038</v>
      </c>
      <c r="J45" s="8" t="s">
        <v>237</v>
      </c>
      <c r="K45" s="9">
        <v>45373</v>
      </c>
      <c r="L45" s="9" t="s">
        <v>221</v>
      </c>
      <c r="M45" s="9">
        <v>45373</v>
      </c>
      <c r="N45" s="62" t="s">
        <v>221</v>
      </c>
      <c r="O45" s="8">
        <v>127</v>
      </c>
      <c r="P45" s="10">
        <v>4.4660000000000002</v>
      </c>
      <c r="Q45" s="10" t="s">
        <v>51</v>
      </c>
      <c r="R45" s="8" t="s">
        <v>51</v>
      </c>
      <c r="S45" s="8" t="s">
        <v>8</v>
      </c>
      <c r="V45" s="9"/>
      <c r="Z45" s="9"/>
      <c r="AC45" s="11" t="s">
        <v>85</v>
      </c>
      <c r="AD45" s="11">
        <v>2276</v>
      </c>
      <c r="AE45" s="11"/>
      <c r="AF45" s="11"/>
      <c r="AG45" s="11"/>
      <c r="AH45" s="13"/>
      <c r="AI45" s="105"/>
      <c r="AJ45" s="13"/>
    </row>
    <row r="46" spans="4:36" ht="25.5" customHeight="1">
      <c r="D46" s="8" t="s">
        <v>326</v>
      </c>
      <c r="E46" s="8" t="s">
        <v>41</v>
      </c>
      <c r="F46" s="11">
        <v>1000249</v>
      </c>
      <c r="G46" s="11">
        <v>1</v>
      </c>
      <c r="H46" s="8" t="s">
        <v>142</v>
      </c>
      <c r="I46" s="8">
        <v>1038</v>
      </c>
      <c r="J46" s="8" t="s">
        <v>237</v>
      </c>
      <c r="K46" s="9">
        <v>45373</v>
      </c>
      <c r="L46" s="9" t="s">
        <v>221</v>
      </c>
      <c r="M46" s="9">
        <v>45373</v>
      </c>
      <c r="N46" s="62" t="s">
        <v>221</v>
      </c>
      <c r="O46" s="8">
        <v>126</v>
      </c>
      <c r="P46" s="10">
        <v>10</v>
      </c>
      <c r="Q46" s="10" t="s">
        <v>51</v>
      </c>
      <c r="R46" s="8" t="s">
        <v>50</v>
      </c>
      <c r="V46" s="9"/>
      <c r="Z46" s="9"/>
      <c r="AC46" s="11" t="s">
        <v>280</v>
      </c>
      <c r="AD46" s="11" t="s">
        <v>322</v>
      </c>
      <c r="AE46" s="11"/>
      <c r="AF46" s="11"/>
      <c r="AG46" s="11"/>
      <c r="AH46" s="13" t="s">
        <v>327</v>
      </c>
      <c r="AI46" s="105">
        <v>45377</v>
      </c>
      <c r="AJ46" s="13" t="s">
        <v>221</v>
      </c>
    </row>
    <row r="47" spans="4:36" ht="25.5" customHeight="1">
      <c r="D47" s="8" t="s">
        <v>328</v>
      </c>
      <c r="E47" s="8" t="s">
        <v>41</v>
      </c>
      <c r="F47" s="11">
        <v>1000256</v>
      </c>
      <c r="G47" s="11">
        <v>1</v>
      </c>
      <c r="J47" s="8"/>
      <c r="K47" s="9"/>
      <c r="L47" s="9"/>
      <c r="M47" s="9"/>
      <c r="P47" s="10"/>
      <c r="Q47" s="10"/>
      <c r="V47" s="9"/>
      <c r="Z47" s="9"/>
      <c r="AC47" s="11"/>
      <c r="AD47" s="11"/>
      <c r="AE47" s="11"/>
      <c r="AF47" s="11"/>
      <c r="AG47" s="11"/>
      <c r="AH47" s="13"/>
      <c r="AI47" s="105"/>
      <c r="AJ47" s="13"/>
    </row>
    <row r="48" spans="4:36" ht="25.5" customHeight="1">
      <c r="D48" s="8" t="s">
        <v>329</v>
      </c>
      <c r="E48" s="8" t="s">
        <v>41</v>
      </c>
      <c r="F48" s="11">
        <v>1000256</v>
      </c>
      <c r="G48" s="11">
        <v>1</v>
      </c>
      <c r="J48" s="8"/>
      <c r="K48" s="9"/>
      <c r="L48" s="9"/>
      <c r="M48" s="9"/>
      <c r="P48" s="10"/>
      <c r="Q48" s="10"/>
      <c r="V48" s="9"/>
      <c r="Z48" s="9"/>
      <c r="AC48" s="11"/>
      <c r="AD48" s="11"/>
      <c r="AE48" s="11"/>
      <c r="AF48" s="11"/>
      <c r="AG48" s="11"/>
      <c r="AH48" s="13"/>
      <c r="AI48" s="105"/>
      <c r="AJ48" s="13"/>
    </row>
    <row r="49" spans="4:36" ht="25.5" customHeight="1">
      <c r="D49" s="8" t="s">
        <v>330</v>
      </c>
      <c r="E49" s="8" t="s">
        <v>41</v>
      </c>
      <c r="F49" s="11">
        <v>1000256</v>
      </c>
      <c r="G49" s="11">
        <v>1</v>
      </c>
      <c r="J49" s="8"/>
      <c r="K49" s="9"/>
      <c r="L49" s="9"/>
      <c r="M49" s="9"/>
      <c r="P49" s="10"/>
      <c r="Q49" s="10"/>
      <c r="V49" s="9"/>
      <c r="Z49" s="9"/>
      <c r="AC49" s="11"/>
      <c r="AD49" s="11"/>
      <c r="AE49" s="11"/>
      <c r="AF49" s="11"/>
      <c r="AG49" s="11"/>
      <c r="AH49" s="13"/>
      <c r="AI49" s="105"/>
      <c r="AJ49" s="13"/>
    </row>
    <row r="50" spans="4:36" ht="25.5" customHeight="1">
      <c r="D50" s="8" t="s">
        <v>331</v>
      </c>
      <c r="E50" s="8" t="s">
        <v>41</v>
      </c>
      <c r="F50" s="11">
        <v>1000249</v>
      </c>
      <c r="G50" s="11">
        <v>1</v>
      </c>
      <c r="H50" s="8" t="s">
        <v>142</v>
      </c>
      <c r="I50" s="8">
        <v>1038</v>
      </c>
      <c r="J50" s="8" t="s">
        <v>237</v>
      </c>
      <c r="K50" s="9">
        <v>45373</v>
      </c>
      <c r="L50" s="9" t="s">
        <v>221</v>
      </c>
      <c r="M50" s="9">
        <v>45373</v>
      </c>
      <c r="N50" s="62" t="s">
        <v>221</v>
      </c>
      <c r="O50" s="8">
        <v>126</v>
      </c>
      <c r="P50" s="10">
        <v>10</v>
      </c>
      <c r="Q50" s="10" t="s">
        <v>51</v>
      </c>
      <c r="R50" s="8" t="s">
        <v>50</v>
      </c>
      <c r="V50" s="9"/>
      <c r="Z50" s="9"/>
      <c r="AC50" s="11" t="s">
        <v>280</v>
      </c>
      <c r="AD50" s="11" t="s">
        <v>322</v>
      </c>
      <c r="AE50" s="11"/>
      <c r="AF50" s="11"/>
      <c r="AG50" s="11"/>
      <c r="AH50" s="13"/>
      <c r="AI50" s="105"/>
      <c r="AJ50" s="13"/>
    </row>
    <row r="51" spans="4:36" ht="25.5" customHeight="1">
      <c r="D51" s="8" t="s">
        <v>331</v>
      </c>
      <c r="E51" s="8" t="s">
        <v>41</v>
      </c>
      <c r="F51" s="11">
        <v>1000249</v>
      </c>
      <c r="G51" s="11">
        <v>1</v>
      </c>
      <c r="H51" s="8" t="s">
        <v>142</v>
      </c>
      <c r="I51" s="8">
        <v>1038</v>
      </c>
      <c r="J51" s="8" t="s">
        <v>237</v>
      </c>
      <c r="K51" s="9">
        <v>45373</v>
      </c>
      <c r="L51" s="9" t="s">
        <v>221</v>
      </c>
      <c r="M51" s="9">
        <v>45373</v>
      </c>
      <c r="N51" s="62" t="s">
        <v>221</v>
      </c>
      <c r="O51" s="8">
        <v>126</v>
      </c>
      <c r="P51" s="10">
        <v>10</v>
      </c>
      <c r="Q51" s="10" t="s">
        <v>51</v>
      </c>
      <c r="R51" s="8" t="s">
        <v>50</v>
      </c>
      <c r="V51" s="9"/>
      <c r="Z51" s="9"/>
      <c r="AC51" s="11" t="s">
        <v>280</v>
      </c>
      <c r="AD51" s="11" t="s">
        <v>322</v>
      </c>
      <c r="AE51" s="11"/>
      <c r="AF51" s="11"/>
      <c r="AG51" s="11"/>
      <c r="AH51" s="13" t="s">
        <v>332</v>
      </c>
      <c r="AI51" s="105">
        <v>45377</v>
      </c>
      <c r="AJ51" s="13" t="s">
        <v>14</v>
      </c>
    </row>
    <row r="52" spans="4:36" ht="25.5" customHeight="1">
      <c r="D52" s="8" t="s">
        <v>347</v>
      </c>
      <c r="E52" s="8" t="s">
        <v>30</v>
      </c>
      <c r="F52" s="11">
        <v>1000189</v>
      </c>
      <c r="G52" s="11">
        <v>1</v>
      </c>
      <c r="H52" s="8" t="s">
        <v>222</v>
      </c>
      <c r="I52" s="8">
        <v>1002</v>
      </c>
      <c r="J52" s="8" t="s">
        <v>83</v>
      </c>
      <c r="K52" s="9">
        <v>45134</v>
      </c>
      <c r="L52" s="9"/>
      <c r="M52" s="9"/>
      <c r="O52" s="8">
        <v>536.54</v>
      </c>
      <c r="P52" s="10">
        <v>0.54</v>
      </c>
      <c r="Q52" s="10"/>
      <c r="R52" s="8" t="s">
        <v>51</v>
      </c>
      <c r="S52" s="8" t="s">
        <v>8</v>
      </c>
      <c r="V52" s="9"/>
      <c r="Z52" s="9"/>
      <c r="AC52" s="11" t="s">
        <v>147</v>
      </c>
      <c r="AD52" s="11"/>
      <c r="AE52" s="11" t="s">
        <v>301</v>
      </c>
      <c r="AF52" s="11" t="s">
        <v>300</v>
      </c>
      <c r="AG52" s="11"/>
      <c r="AH52" s="13"/>
      <c r="AI52" s="105"/>
      <c r="AJ52" s="13"/>
    </row>
    <row r="53" spans="4:36" ht="25.5" customHeight="1">
      <c r="D53" s="8" t="s">
        <v>347</v>
      </c>
      <c r="E53" s="8" t="s">
        <v>30</v>
      </c>
      <c r="F53" s="11">
        <v>1000189</v>
      </c>
      <c r="G53" s="11">
        <v>1</v>
      </c>
      <c r="H53" s="8" t="s">
        <v>222</v>
      </c>
      <c r="I53" s="8">
        <v>1002</v>
      </c>
      <c r="J53" s="8" t="s">
        <v>83</v>
      </c>
      <c r="K53" s="9">
        <v>45134</v>
      </c>
      <c r="L53" s="9"/>
      <c r="M53" s="9"/>
      <c r="O53" s="8">
        <v>536.54</v>
      </c>
      <c r="P53" s="10">
        <v>0.54</v>
      </c>
      <c r="Q53" s="10"/>
      <c r="R53" s="8" t="s">
        <v>51</v>
      </c>
      <c r="S53" s="8" t="s">
        <v>8</v>
      </c>
      <c r="V53" s="9"/>
      <c r="Z53" s="9"/>
      <c r="AC53" s="11" t="s">
        <v>147</v>
      </c>
      <c r="AD53" s="11"/>
      <c r="AE53" s="11" t="s">
        <v>343</v>
      </c>
      <c r="AF53" s="11" t="s">
        <v>344</v>
      </c>
      <c r="AG53" s="11"/>
      <c r="AH53" s="13" t="s">
        <v>348</v>
      </c>
      <c r="AI53" s="105">
        <v>45384</v>
      </c>
      <c r="AJ53" s="13" t="s">
        <v>339</v>
      </c>
    </row>
    <row r="54" spans="4:36" ht="25.5" customHeight="1">
      <c r="D54" s="8" t="s">
        <v>349</v>
      </c>
      <c r="E54" s="8" t="s">
        <v>30</v>
      </c>
      <c r="F54" s="11">
        <v>1000189</v>
      </c>
      <c r="G54" s="11">
        <v>1</v>
      </c>
      <c r="H54" s="8" t="s">
        <v>222</v>
      </c>
      <c r="I54" s="8">
        <v>1002</v>
      </c>
      <c r="J54" s="8" t="s">
        <v>83</v>
      </c>
      <c r="K54" s="9">
        <v>45134</v>
      </c>
      <c r="L54" s="9"/>
      <c r="M54" s="9"/>
      <c r="O54" s="8">
        <v>536.54</v>
      </c>
      <c r="P54" s="10">
        <v>0.54</v>
      </c>
      <c r="Q54" s="10"/>
      <c r="R54" s="8" t="s">
        <v>51</v>
      </c>
      <c r="S54" s="8" t="s">
        <v>8</v>
      </c>
      <c r="V54" s="9"/>
      <c r="Z54" s="9"/>
      <c r="AC54" s="11" t="s">
        <v>147</v>
      </c>
      <c r="AD54" s="11"/>
      <c r="AE54" s="11" t="s">
        <v>343</v>
      </c>
      <c r="AF54" s="11" t="s">
        <v>344</v>
      </c>
      <c r="AG54" s="11"/>
      <c r="AH54" s="13"/>
      <c r="AI54" s="105"/>
      <c r="AJ54" s="13"/>
    </row>
    <row r="55" spans="4:36" ht="25.5" customHeight="1">
      <c r="D55" s="8" t="s">
        <v>349</v>
      </c>
      <c r="E55" s="8" t="s">
        <v>30</v>
      </c>
      <c r="F55" s="11">
        <v>1000189</v>
      </c>
      <c r="G55" s="11">
        <v>1</v>
      </c>
      <c r="H55" s="8" t="s">
        <v>222</v>
      </c>
      <c r="I55" s="8">
        <v>1002</v>
      </c>
      <c r="J55" s="8" t="s">
        <v>83</v>
      </c>
      <c r="K55" s="9">
        <v>45134</v>
      </c>
      <c r="L55" s="9"/>
      <c r="M55" s="9"/>
      <c r="O55" s="8">
        <v>536.54</v>
      </c>
      <c r="P55" s="10">
        <v>0.54</v>
      </c>
      <c r="Q55" s="10"/>
      <c r="R55" s="8" t="s">
        <v>51</v>
      </c>
      <c r="S55" s="8" t="s">
        <v>8</v>
      </c>
      <c r="V55" s="9"/>
      <c r="Z55" s="9"/>
      <c r="AC55" s="11" t="s">
        <v>145</v>
      </c>
      <c r="AD55" s="11"/>
      <c r="AE55" s="11"/>
      <c r="AF55" s="11"/>
      <c r="AG55" s="11"/>
      <c r="AH55" s="13" t="s">
        <v>350</v>
      </c>
      <c r="AI55" s="105">
        <v>45384</v>
      </c>
      <c r="AJ55" s="13" t="s">
        <v>339</v>
      </c>
    </row>
    <row r="56" spans="4:36" ht="25.5" customHeight="1">
      <c r="D56" s="8" t="s">
        <v>351</v>
      </c>
      <c r="E56" s="8" t="s">
        <v>30</v>
      </c>
      <c r="F56" s="11">
        <v>1000194</v>
      </c>
      <c r="G56" s="11">
        <v>1</v>
      </c>
      <c r="H56" s="8" t="s">
        <v>140</v>
      </c>
      <c r="I56" s="8">
        <v>1003</v>
      </c>
      <c r="J56" s="8" t="s">
        <v>83</v>
      </c>
      <c r="K56" s="9">
        <v>45141</v>
      </c>
      <c r="L56" s="9"/>
      <c r="M56" s="9"/>
      <c r="O56" s="8">
        <v>536.41999999999996</v>
      </c>
      <c r="P56" s="10">
        <v>2.4900000000000002</v>
      </c>
      <c r="Q56" s="10"/>
      <c r="R56" s="8" t="s">
        <v>51</v>
      </c>
      <c r="S56" s="8" t="s">
        <v>8</v>
      </c>
      <c r="V56" s="9"/>
      <c r="Z56" s="9"/>
      <c r="AC56" s="11" t="s">
        <v>145</v>
      </c>
      <c r="AD56" s="11">
        <v>2298</v>
      </c>
      <c r="AE56" s="11"/>
      <c r="AF56" s="11"/>
      <c r="AG56" s="11"/>
      <c r="AH56" s="13"/>
      <c r="AI56" s="105"/>
      <c r="AJ56" s="13"/>
    </row>
    <row r="57" spans="4:36" ht="25.5" customHeight="1">
      <c r="D57" s="8" t="s">
        <v>351</v>
      </c>
      <c r="E57" s="8" t="s">
        <v>30</v>
      </c>
      <c r="F57" s="11">
        <v>1000194</v>
      </c>
      <c r="G57" s="11">
        <v>1</v>
      </c>
      <c r="H57" s="8" t="s">
        <v>140</v>
      </c>
      <c r="I57" s="8">
        <v>1003</v>
      </c>
      <c r="J57" s="8" t="s">
        <v>83</v>
      </c>
      <c r="K57" s="9">
        <v>45141</v>
      </c>
      <c r="L57" s="9"/>
      <c r="M57" s="9"/>
      <c r="O57" s="8">
        <v>536.41999999999996</v>
      </c>
      <c r="P57" s="10">
        <v>2.4900000000000002</v>
      </c>
      <c r="Q57" s="10"/>
      <c r="R57" s="8" t="s">
        <v>51</v>
      </c>
      <c r="S57" s="8" t="s">
        <v>8</v>
      </c>
      <c r="V57" s="9"/>
      <c r="Z57" s="9"/>
      <c r="AC57" s="11" t="s">
        <v>147</v>
      </c>
      <c r="AD57" s="11"/>
      <c r="AE57" s="11" t="s">
        <v>301</v>
      </c>
      <c r="AF57" s="11" t="s">
        <v>300</v>
      </c>
      <c r="AG57" s="11"/>
      <c r="AH57" s="13" t="s">
        <v>352</v>
      </c>
      <c r="AI57" s="105">
        <v>45384</v>
      </c>
      <c r="AJ57" s="13" t="s">
        <v>339</v>
      </c>
    </row>
    <row r="58" spans="4:36" ht="25.5" customHeight="1">
      <c r="D58" s="8" t="s">
        <v>359</v>
      </c>
      <c r="E58" s="8" t="s">
        <v>30</v>
      </c>
      <c r="F58" s="11">
        <v>1000290</v>
      </c>
      <c r="G58" s="11">
        <v>1</v>
      </c>
      <c r="J58" s="8"/>
      <c r="K58" s="9"/>
      <c r="L58" s="9"/>
      <c r="M58" s="9"/>
      <c r="P58" s="10"/>
      <c r="Q58" s="10"/>
      <c r="V58" s="9"/>
      <c r="Z58" s="9"/>
      <c r="AC58" s="11"/>
      <c r="AD58" s="11"/>
      <c r="AE58" s="11"/>
      <c r="AF58" s="11"/>
      <c r="AG58" s="11"/>
      <c r="AH58" s="13"/>
      <c r="AI58" s="105"/>
      <c r="AJ58" s="13"/>
    </row>
    <row r="59" spans="4:36" ht="25.5" customHeight="1">
      <c r="D59" s="8" t="s">
        <v>360</v>
      </c>
      <c r="E59" s="8" t="s">
        <v>30</v>
      </c>
      <c r="F59" s="11">
        <v>1000290</v>
      </c>
      <c r="G59" s="11">
        <v>1</v>
      </c>
      <c r="J59" s="8"/>
      <c r="K59" s="9"/>
      <c r="L59" s="9"/>
      <c r="M59" s="9"/>
      <c r="P59" s="10"/>
      <c r="Q59" s="10"/>
      <c r="V59" s="9"/>
      <c r="Z59" s="9"/>
      <c r="AC59" s="11"/>
      <c r="AD59" s="11"/>
      <c r="AE59" s="11"/>
      <c r="AF59" s="11"/>
      <c r="AG59" s="11"/>
      <c r="AH59" s="13"/>
      <c r="AI59" s="105"/>
      <c r="AJ59" s="13"/>
    </row>
    <row r="60" spans="4:36" ht="25.5" customHeight="1">
      <c r="D60" s="8" t="s">
        <v>360</v>
      </c>
      <c r="E60" s="8" t="s">
        <v>30</v>
      </c>
      <c r="F60" s="11">
        <v>1000290</v>
      </c>
      <c r="G60" s="11">
        <v>1</v>
      </c>
      <c r="H60" s="8" t="s">
        <v>140</v>
      </c>
      <c r="I60" s="8">
        <v>1055</v>
      </c>
      <c r="J60" s="8" t="s">
        <v>346</v>
      </c>
      <c r="K60" s="9">
        <v>14.04</v>
      </c>
      <c r="L60" s="9"/>
      <c r="M60" s="9"/>
      <c r="P60" s="10"/>
      <c r="Q60" s="10"/>
      <c r="V60" s="9"/>
      <c r="Z60" s="9"/>
      <c r="AC60" s="11"/>
      <c r="AD60" s="11"/>
      <c r="AE60" s="11"/>
      <c r="AF60" s="11"/>
      <c r="AG60" s="11"/>
      <c r="AH60" s="13" t="s">
        <v>361</v>
      </c>
      <c r="AI60" s="105">
        <v>45393</v>
      </c>
      <c r="AJ60" s="13" t="s">
        <v>334</v>
      </c>
    </row>
    <row r="61" spans="4:36" ht="25.5" customHeight="1">
      <c r="D61" s="8" t="s">
        <v>362</v>
      </c>
      <c r="E61" s="8" t="s">
        <v>30</v>
      </c>
      <c r="F61" s="11">
        <v>1000290</v>
      </c>
      <c r="G61" s="11">
        <v>1</v>
      </c>
      <c r="H61" s="8" t="s">
        <v>140</v>
      </c>
      <c r="I61" s="8">
        <v>1055</v>
      </c>
      <c r="J61" s="8" t="s">
        <v>346</v>
      </c>
      <c r="K61" s="9">
        <v>14.04</v>
      </c>
      <c r="L61" s="9"/>
      <c r="M61" s="9"/>
      <c r="P61" s="10"/>
      <c r="Q61" s="10"/>
      <c r="V61" s="9"/>
      <c r="Z61" s="9"/>
      <c r="AC61" s="11"/>
      <c r="AD61" s="11"/>
      <c r="AE61" s="11"/>
      <c r="AF61" s="11"/>
      <c r="AG61" s="11"/>
      <c r="AH61" s="13"/>
      <c r="AI61" s="105"/>
      <c r="AJ61" s="13"/>
    </row>
    <row r="62" spans="4:36" ht="25.5" customHeight="1">
      <c r="D62" s="8" t="s">
        <v>362</v>
      </c>
      <c r="E62" s="8" t="s">
        <v>30</v>
      </c>
      <c r="F62" s="11">
        <v>1000290</v>
      </c>
      <c r="G62" s="11">
        <v>1</v>
      </c>
      <c r="J62" s="8"/>
      <c r="K62" s="9"/>
      <c r="L62" s="9"/>
      <c r="M62" s="9"/>
      <c r="P62" s="10"/>
      <c r="Q62" s="10"/>
      <c r="V62" s="9"/>
      <c r="Z62" s="9"/>
      <c r="AC62" s="11"/>
      <c r="AD62" s="11"/>
      <c r="AE62" s="11"/>
      <c r="AF62" s="11"/>
      <c r="AG62" s="11"/>
      <c r="AH62" s="13" t="s">
        <v>363</v>
      </c>
      <c r="AI62" s="105">
        <v>45393</v>
      </c>
      <c r="AJ62" s="13" t="s">
        <v>333</v>
      </c>
    </row>
    <row r="63" spans="4:36" ht="25.5" customHeight="1">
      <c r="D63" s="8" t="s">
        <v>364</v>
      </c>
      <c r="E63" s="8" t="s">
        <v>30</v>
      </c>
      <c r="F63" s="11">
        <v>1000291</v>
      </c>
      <c r="G63" s="11">
        <v>1</v>
      </c>
      <c r="H63" s="8" t="s">
        <v>141</v>
      </c>
      <c r="I63" s="8">
        <v>1056</v>
      </c>
      <c r="J63" s="8" t="s">
        <v>346</v>
      </c>
      <c r="K63" s="9">
        <v>45393</v>
      </c>
      <c r="L63" s="9" t="s">
        <v>334</v>
      </c>
      <c r="M63" s="9">
        <v>45393</v>
      </c>
      <c r="N63" s="62" t="s">
        <v>334</v>
      </c>
      <c r="O63" s="8">
        <v>518</v>
      </c>
      <c r="P63" s="10">
        <v>6</v>
      </c>
      <c r="Q63" s="10" t="s">
        <v>51</v>
      </c>
      <c r="S63" s="8" t="s">
        <v>7</v>
      </c>
      <c r="V63" s="9"/>
      <c r="Z63" s="9"/>
      <c r="AC63" s="11" t="s">
        <v>85</v>
      </c>
      <c r="AD63" s="11">
        <v>2277</v>
      </c>
      <c r="AE63" s="11"/>
      <c r="AF63" s="11"/>
      <c r="AG63" s="11"/>
      <c r="AH63" s="13"/>
      <c r="AI63" s="105"/>
      <c r="AJ63" s="13"/>
    </row>
    <row r="64" spans="4:36" ht="25.5" customHeight="1">
      <c r="D64" s="8" t="s">
        <v>364</v>
      </c>
      <c r="E64" s="8" t="s">
        <v>30</v>
      </c>
      <c r="F64" s="11">
        <v>1000291</v>
      </c>
      <c r="G64" s="11">
        <v>1</v>
      </c>
      <c r="H64" s="8" t="s">
        <v>141</v>
      </c>
      <c r="I64" s="8">
        <v>1056</v>
      </c>
      <c r="J64" s="8" t="s">
        <v>346</v>
      </c>
      <c r="K64" s="9">
        <v>45393</v>
      </c>
      <c r="L64" s="9" t="s">
        <v>334</v>
      </c>
      <c r="M64" s="9">
        <v>45393</v>
      </c>
      <c r="N64" s="62" t="s">
        <v>334</v>
      </c>
      <c r="O64" s="8">
        <v>518</v>
      </c>
      <c r="P64" s="10">
        <v>1.9079999999999999</v>
      </c>
      <c r="Q64" s="10" t="s">
        <v>51</v>
      </c>
      <c r="S64" s="8" t="s">
        <v>7</v>
      </c>
      <c r="V64" s="9"/>
      <c r="Z64" s="9"/>
      <c r="AC64" s="11" t="s">
        <v>85</v>
      </c>
      <c r="AD64" s="11">
        <v>2277</v>
      </c>
      <c r="AE64" s="11"/>
      <c r="AF64" s="11"/>
      <c r="AG64" s="11"/>
      <c r="AH64" s="13" t="s">
        <v>365</v>
      </c>
      <c r="AI64" s="105">
        <v>45393</v>
      </c>
      <c r="AJ64" s="13" t="s">
        <v>334</v>
      </c>
    </row>
    <row r="65" spans="4:36" ht="25.5" customHeight="1">
      <c r="D65" s="8" t="s">
        <v>366</v>
      </c>
      <c r="E65" s="8" t="s">
        <v>30</v>
      </c>
      <c r="F65" s="11">
        <v>1000291</v>
      </c>
      <c r="G65" s="11">
        <v>1</v>
      </c>
      <c r="H65" s="8" t="s">
        <v>141</v>
      </c>
      <c r="I65" s="8">
        <v>1056</v>
      </c>
      <c r="J65" s="8" t="s">
        <v>346</v>
      </c>
      <c r="K65" s="9">
        <v>45393</v>
      </c>
      <c r="L65" s="9" t="s">
        <v>334</v>
      </c>
      <c r="M65" s="9">
        <v>45393</v>
      </c>
      <c r="N65" s="62" t="s">
        <v>334</v>
      </c>
      <c r="O65" s="8">
        <v>518</v>
      </c>
      <c r="P65" s="10">
        <v>1.9079999999999999</v>
      </c>
      <c r="Q65" s="10" t="s">
        <v>51</v>
      </c>
      <c r="S65" s="8" t="s">
        <v>7</v>
      </c>
      <c r="V65" s="9"/>
      <c r="Z65" s="9"/>
      <c r="AC65" s="11" t="s">
        <v>85</v>
      </c>
      <c r="AD65" s="11">
        <v>2277</v>
      </c>
      <c r="AE65" s="11"/>
      <c r="AF65" s="11"/>
      <c r="AG65" s="11"/>
      <c r="AH65" s="13"/>
      <c r="AI65" s="105"/>
      <c r="AJ65" s="13"/>
    </row>
    <row r="66" spans="4:36" ht="25.5" customHeight="1">
      <c r="D66" s="8" t="s">
        <v>366</v>
      </c>
      <c r="E66" s="8" t="s">
        <v>30</v>
      </c>
      <c r="F66" s="11">
        <v>1000291</v>
      </c>
      <c r="G66" s="11">
        <v>1</v>
      </c>
      <c r="H66" s="8" t="s">
        <v>141</v>
      </c>
      <c r="I66" s="8">
        <v>1056</v>
      </c>
      <c r="J66" s="8" t="s">
        <v>346</v>
      </c>
      <c r="K66" s="9">
        <v>45393</v>
      </c>
      <c r="L66" s="9" t="s">
        <v>334</v>
      </c>
      <c r="M66" s="9">
        <v>45393</v>
      </c>
      <c r="N66" s="62" t="s">
        <v>334</v>
      </c>
      <c r="O66" s="8">
        <v>518</v>
      </c>
      <c r="P66" s="10">
        <v>1.9079999999999999</v>
      </c>
      <c r="Q66" s="10" t="s">
        <v>51</v>
      </c>
      <c r="R66" s="8" t="s">
        <v>51</v>
      </c>
      <c r="S66" s="8" t="s">
        <v>7</v>
      </c>
      <c r="V66" s="9"/>
      <c r="Z66" s="9"/>
      <c r="AC66" s="11" t="s">
        <v>85</v>
      </c>
      <c r="AD66" s="11">
        <v>2277</v>
      </c>
      <c r="AE66" s="11"/>
      <c r="AF66" s="11"/>
      <c r="AG66" s="11"/>
      <c r="AH66" s="13" t="s">
        <v>367</v>
      </c>
      <c r="AI66" s="105">
        <v>45393</v>
      </c>
      <c r="AJ66" s="13" t="s">
        <v>334</v>
      </c>
    </row>
    <row r="67" spans="4:36" ht="25.5" customHeight="1">
      <c r="D67" s="8" t="s">
        <v>368</v>
      </c>
      <c r="E67" s="8" t="s">
        <v>30</v>
      </c>
      <c r="F67" s="11">
        <v>1000292</v>
      </c>
      <c r="G67" s="11">
        <v>1</v>
      </c>
      <c r="H67" s="8" t="s">
        <v>142</v>
      </c>
      <c r="I67" s="8">
        <v>1057</v>
      </c>
      <c r="J67" s="8" t="s">
        <v>346</v>
      </c>
      <c r="K67" s="9">
        <v>45393</v>
      </c>
      <c r="L67" s="9" t="s">
        <v>334</v>
      </c>
      <c r="M67" s="9">
        <v>45393</v>
      </c>
      <c r="N67" s="62" t="s">
        <v>334</v>
      </c>
      <c r="O67" s="8">
        <v>531</v>
      </c>
      <c r="P67" s="10">
        <v>6</v>
      </c>
      <c r="Q67" s="10" t="s">
        <v>51</v>
      </c>
      <c r="S67" s="8" t="s">
        <v>7</v>
      </c>
      <c r="V67" s="9"/>
      <c r="Z67" s="9"/>
      <c r="AC67" s="11" t="s">
        <v>85</v>
      </c>
      <c r="AD67" s="11"/>
      <c r="AE67" s="11"/>
      <c r="AF67" s="11"/>
      <c r="AG67" s="11"/>
      <c r="AH67" s="13"/>
      <c r="AI67" s="105"/>
      <c r="AJ67" s="13"/>
    </row>
    <row r="68" spans="4:36" ht="25.5" customHeight="1">
      <c r="D68" s="8" t="s">
        <v>368</v>
      </c>
      <c r="E68" s="8" t="s">
        <v>30</v>
      </c>
      <c r="F68" s="11">
        <v>1000292</v>
      </c>
      <c r="G68" s="11">
        <v>1</v>
      </c>
      <c r="H68" s="8" t="s">
        <v>142</v>
      </c>
      <c r="I68" s="8">
        <v>1057</v>
      </c>
      <c r="J68" s="8" t="s">
        <v>346</v>
      </c>
      <c r="K68" s="9">
        <v>45393</v>
      </c>
      <c r="L68" s="9" t="s">
        <v>334</v>
      </c>
      <c r="M68" s="9">
        <v>45393</v>
      </c>
      <c r="N68" s="62" t="s">
        <v>334</v>
      </c>
      <c r="O68" s="8">
        <v>531</v>
      </c>
      <c r="P68" s="10">
        <v>6</v>
      </c>
      <c r="Q68" s="10" t="s">
        <v>51</v>
      </c>
      <c r="R68" s="8" t="s">
        <v>50</v>
      </c>
      <c r="S68" s="8" t="s">
        <v>7</v>
      </c>
      <c r="V68" s="9"/>
      <c r="Z68" s="9"/>
      <c r="AC68" s="11" t="s">
        <v>85</v>
      </c>
      <c r="AD68" s="11"/>
      <c r="AE68" s="11"/>
      <c r="AF68" s="11"/>
      <c r="AG68" s="11"/>
      <c r="AH68" s="13" t="s">
        <v>369</v>
      </c>
      <c r="AI68" s="105">
        <v>45393</v>
      </c>
      <c r="AJ68" s="13" t="s">
        <v>334</v>
      </c>
    </row>
    <row r="69" spans="4:36" ht="25.5" customHeight="1">
      <c r="D69" s="8" t="s">
        <v>380</v>
      </c>
      <c r="E69" s="8" t="s">
        <v>30</v>
      </c>
      <c r="F69" s="11">
        <v>1000293</v>
      </c>
      <c r="G69" s="11">
        <v>1</v>
      </c>
      <c r="H69" s="8" t="s">
        <v>140</v>
      </c>
      <c r="I69" s="8">
        <v>1055</v>
      </c>
      <c r="J69" s="8" t="s">
        <v>346</v>
      </c>
      <c r="K69" s="9">
        <v>45405</v>
      </c>
      <c r="L69" s="9" t="s">
        <v>334</v>
      </c>
      <c r="M69" s="9">
        <v>45405</v>
      </c>
      <c r="N69" s="62" t="s">
        <v>334</v>
      </c>
      <c r="O69" s="8">
        <v>554</v>
      </c>
      <c r="P69" s="10">
        <v>3.02</v>
      </c>
      <c r="Q69" s="10" t="s">
        <v>51</v>
      </c>
      <c r="R69" s="8" t="s">
        <v>51</v>
      </c>
      <c r="S69" s="8" t="s">
        <v>8</v>
      </c>
      <c r="V69" s="9"/>
      <c r="Z69" s="9"/>
      <c r="AC69" s="11" t="s">
        <v>85</v>
      </c>
      <c r="AD69" s="11">
        <v>2277</v>
      </c>
      <c r="AE69" s="11"/>
      <c r="AF69" s="11"/>
      <c r="AG69" s="11"/>
      <c r="AH69" s="13"/>
      <c r="AI69" s="105"/>
      <c r="AJ69" s="13"/>
    </row>
    <row r="70" spans="4:36" ht="25.5" customHeight="1">
      <c r="D70" s="8" t="s">
        <v>380</v>
      </c>
      <c r="E70" s="8" t="s">
        <v>30</v>
      </c>
      <c r="F70" s="11">
        <v>1000293</v>
      </c>
      <c r="G70" s="11">
        <v>1</v>
      </c>
      <c r="H70" s="8" t="s">
        <v>140</v>
      </c>
      <c r="I70" s="8">
        <v>1055</v>
      </c>
      <c r="J70" s="8" t="s">
        <v>346</v>
      </c>
      <c r="K70" s="9">
        <v>45405</v>
      </c>
      <c r="L70" s="9" t="s">
        <v>334</v>
      </c>
      <c r="M70" s="9">
        <v>45405</v>
      </c>
      <c r="N70" s="62" t="s">
        <v>334</v>
      </c>
      <c r="O70" s="8">
        <v>542</v>
      </c>
      <c r="P70" s="10">
        <v>3.02</v>
      </c>
      <c r="Q70" s="10" t="s">
        <v>51</v>
      </c>
      <c r="R70" s="8" t="s">
        <v>51</v>
      </c>
      <c r="S70" s="8" t="s">
        <v>8</v>
      </c>
      <c r="V70" s="9"/>
      <c r="Z70" s="9"/>
      <c r="AC70" s="11" t="s">
        <v>148</v>
      </c>
      <c r="AD70" s="11"/>
      <c r="AE70" s="11"/>
      <c r="AF70" s="11"/>
      <c r="AG70" s="11"/>
      <c r="AH70" s="13" t="s">
        <v>381</v>
      </c>
      <c r="AI70" s="105">
        <v>45405</v>
      </c>
      <c r="AJ70" s="13" t="s">
        <v>333</v>
      </c>
    </row>
    <row r="71" spans="4:36">
      <c r="D71" s="8" t="s">
        <v>382</v>
      </c>
      <c r="E71" s="8" t="s">
        <v>30</v>
      </c>
      <c r="F71" s="11">
        <v>1000294</v>
      </c>
      <c r="G71" s="11">
        <v>1</v>
      </c>
      <c r="H71" s="8" t="s">
        <v>141</v>
      </c>
      <c r="I71" s="8">
        <v>1056</v>
      </c>
      <c r="J71" s="8" t="s">
        <v>346</v>
      </c>
      <c r="K71" s="9">
        <v>45405</v>
      </c>
      <c r="L71" s="9" t="s">
        <v>334</v>
      </c>
      <c r="M71" s="9">
        <v>45405</v>
      </c>
      <c r="N71" s="62" t="s">
        <v>334</v>
      </c>
      <c r="O71" s="8">
        <v>529</v>
      </c>
      <c r="P71" s="10">
        <v>4.2069999999999999</v>
      </c>
      <c r="Q71" s="10" t="s">
        <v>51</v>
      </c>
      <c r="R71" s="8" t="s">
        <v>51</v>
      </c>
      <c r="S71" s="8" t="s">
        <v>8</v>
      </c>
      <c r="V71" s="9"/>
      <c r="Z71" s="9"/>
      <c r="AC71" s="11" t="s">
        <v>85</v>
      </c>
      <c r="AD71" s="11">
        <v>2277</v>
      </c>
      <c r="AE71" s="11"/>
      <c r="AF71" s="11"/>
      <c r="AG71" s="11" t="s">
        <v>379</v>
      </c>
      <c r="AH71" s="13"/>
      <c r="AI71" s="105"/>
      <c r="AJ71" s="13"/>
    </row>
    <row r="72" spans="4:36">
      <c r="D72" s="8" t="s">
        <v>382</v>
      </c>
      <c r="E72" s="8" t="s">
        <v>30</v>
      </c>
      <c r="F72" s="11">
        <v>1000294</v>
      </c>
      <c r="G72" s="11">
        <v>1</v>
      </c>
      <c r="H72" s="8" t="s">
        <v>141</v>
      </c>
      <c r="I72" s="8">
        <v>1056</v>
      </c>
      <c r="J72" s="8" t="s">
        <v>346</v>
      </c>
      <c r="K72" s="9">
        <v>45405</v>
      </c>
      <c r="L72" s="9" t="s">
        <v>334</v>
      </c>
      <c r="M72" s="9">
        <v>45405</v>
      </c>
      <c r="N72" s="62" t="s">
        <v>334</v>
      </c>
      <c r="O72" s="8">
        <v>529</v>
      </c>
      <c r="P72" s="10">
        <v>4.2069999999999999</v>
      </c>
      <c r="Q72" s="10" t="s">
        <v>51</v>
      </c>
      <c r="R72" s="8" t="s">
        <v>51</v>
      </c>
      <c r="S72" s="8" t="s">
        <v>8</v>
      </c>
      <c r="V72" s="9"/>
      <c r="Z72" s="9"/>
      <c r="AC72" s="11" t="s">
        <v>148</v>
      </c>
      <c r="AD72" s="11">
        <v>2277</v>
      </c>
      <c r="AE72" s="11"/>
      <c r="AF72" s="11"/>
      <c r="AG72" s="11" t="s">
        <v>379</v>
      </c>
      <c r="AH72" s="13" t="s">
        <v>383</v>
      </c>
      <c r="AI72" s="105">
        <v>45405</v>
      </c>
      <c r="AJ72" s="13" t="s">
        <v>334</v>
      </c>
    </row>
    <row r="73" spans="4:36">
      <c r="D73" s="8" t="s">
        <v>384</v>
      </c>
      <c r="E73" s="8" t="s">
        <v>30</v>
      </c>
      <c r="F73" s="11">
        <v>1000295</v>
      </c>
      <c r="G73" s="11">
        <v>1</v>
      </c>
      <c r="H73" s="8" t="s">
        <v>142</v>
      </c>
      <c r="I73" s="8">
        <v>1057</v>
      </c>
      <c r="J73" s="8" t="s">
        <v>346</v>
      </c>
      <c r="K73" s="9">
        <v>45405</v>
      </c>
      <c r="L73" s="9" t="s">
        <v>334</v>
      </c>
      <c r="M73" s="9">
        <v>45405</v>
      </c>
      <c r="N73" s="62" t="s">
        <v>334</v>
      </c>
      <c r="O73" s="8">
        <v>536</v>
      </c>
      <c r="P73" s="10">
        <v>3.7280000000000002</v>
      </c>
      <c r="Q73" s="10" t="s">
        <v>51</v>
      </c>
      <c r="R73" s="8" t="s">
        <v>51</v>
      </c>
      <c r="S73" s="8" t="s">
        <v>8</v>
      </c>
      <c r="V73" s="9"/>
      <c r="Z73" s="9"/>
      <c r="AC73" s="11" t="s">
        <v>85</v>
      </c>
      <c r="AD73" s="11"/>
      <c r="AE73" s="11"/>
      <c r="AF73" s="11"/>
      <c r="AG73" s="11"/>
      <c r="AH73" s="13"/>
      <c r="AI73" s="105"/>
      <c r="AJ73" s="13"/>
    </row>
    <row r="74" spans="4:36">
      <c r="D74" s="8" t="s">
        <v>384</v>
      </c>
      <c r="E74" s="8" t="s">
        <v>30</v>
      </c>
      <c r="F74" s="11">
        <v>1000295</v>
      </c>
      <c r="G74" s="11">
        <v>1</v>
      </c>
      <c r="H74" s="8" t="s">
        <v>142</v>
      </c>
      <c r="I74" s="8">
        <v>1057</v>
      </c>
      <c r="J74" s="8" t="s">
        <v>346</v>
      </c>
      <c r="K74" s="9">
        <v>45405</v>
      </c>
      <c r="L74" s="9" t="s">
        <v>334</v>
      </c>
      <c r="M74" s="9">
        <v>45405</v>
      </c>
      <c r="N74" s="62" t="s">
        <v>334</v>
      </c>
      <c r="O74" s="8">
        <v>536</v>
      </c>
      <c r="P74" s="10">
        <v>3.7280000000000002</v>
      </c>
      <c r="Q74" s="10" t="s">
        <v>51</v>
      </c>
      <c r="R74" s="8" t="s">
        <v>51</v>
      </c>
      <c r="S74" s="8" t="s">
        <v>8</v>
      </c>
      <c r="V74" s="9"/>
      <c r="Z74" s="9"/>
      <c r="AC74" s="11" t="s">
        <v>148</v>
      </c>
      <c r="AD74" s="11"/>
      <c r="AE74" s="11"/>
      <c r="AF74" s="11"/>
      <c r="AG74" s="11"/>
      <c r="AH74" s="13" t="s">
        <v>383</v>
      </c>
      <c r="AI74" s="105">
        <v>45405</v>
      </c>
      <c r="AJ74" s="13" t="s">
        <v>334</v>
      </c>
    </row>
    <row r="75" spans="4:36">
      <c r="D75" s="8" t="s">
        <v>393</v>
      </c>
      <c r="E75" s="8" t="s">
        <v>30</v>
      </c>
      <c r="F75" s="11">
        <v>1000324</v>
      </c>
      <c r="G75" s="11">
        <v>1</v>
      </c>
      <c r="H75" s="8" t="s">
        <v>141</v>
      </c>
      <c r="I75" s="8">
        <v>1058</v>
      </c>
      <c r="J75" s="8" t="s">
        <v>346</v>
      </c>
      <c r="K75" s="9">
        <v>45426</v>
      </c>
      <c r="L75" s="9" t="s">
        <v>334</v>
      </c>
      <c r="M75" s="9">
        <v>45426</v>
      </c>
      <c r="N75" s="62" t="s">
        <v>334</v>
      </c>
      <c r="O75" s="8">
        <v>528</v>
      </c>
      <c r="P75" s="10">
        <v>5.7240000000000002</v>
      </c>
      <c r="Q75" s="10" t="s">
        <v>50</v>
      </c>
      <c r="R75" s="8" t="s">
        <v>51</v>
      </c>
      <c r="S75" s="8" t="s">
        <v>7</v>
      </c>
      <c r="V75" s="9"/>
      <c r="Z75" s="9"/>
      <c r="AC75" s="11" t="s">
        <v>85</v>
      </c>
      <c r="AD75" s="11">
        <v>2277</v>
      </c>
      <c r="AE75" s="11"/>
      <c r="AF75" s="11"/>
      <c r="AG75" s="11" t="s">
        <v>391</v>
      </c>
      <c r="AH75" s="13"/>
      <c r="AI75" s="105"/>
      <c r="AJ75" s="13"/>
    </row>
    <row r="76" spans="4:36">
      <c r="D76" s="8" t="s">
        <v>393</v>
      </c>
      <c r="E76" s="8" t="s">
        <v>30</v>
      </c>
      <c r="F76" s="11">
        <v>1000324</v>
      </c>
      <c r="G76" s="11">
        <v>1</v>
      </c>
      <c r="H76" s="8" t="s">
        <v>141</v>
      </c>
      <c r="I76" s="8">
        <v>1058</v>
      </c>
      <c r="J76" s="8" t="s">
        <v>346</v>
      </c>
      <c r="K76" s="9">
        <v>45426</v>
      </c>
      <c r="L76" s="9" t="s">
        <v>334</v>
      </c>
      <c r="M76" s="9">
        <v>45426</v>
      </c>
      <c r="N76" s="62" t="s">
        <v>334</v>
      </c>
      <c r="O76" s="8">
        <v>528</v>
      </c>
      <c r="P76" s="10">
        <v>5.7240000000000002</v>
      </c>
      <c r="Q76" s="10" t="s">
        <v>50</v>
      </c>
      <c r="R76" s="8" t="s">
        <v>51</v>
      </c>
      <c r="S76" s="8" t="s">
        <v>7</v>
      </c>
      <c r="V76" s="9"/>
      <c r="Z76" s="9"/>
      <c r="AC76" s="11" t="s">
        <v>85</v>
      </c>
      <c r="AD76" s="11">
        <v>2277</v>
      </c>
      <c r="AE76" s="11"/>
      <c r="AF76" s="11"/>
      <c r="AG76" s="11" t="s">
        <v>394</v>
      </c>
      <c r="AH76" s="13" t="s">
        <v>395</v>
      </c>
      <c r="AI76" s="105">
        <v>45429</v>
      </c>
      <c r="AJ76" s="13" t="s">
        <v>333</v>
      </c>
    </row>
    <row r="77" spans="4:36">
      <c r="D77" s="8" t="s">
        <v>396</v>
      </c>
      <c r="E77" s="8" t="s">
        <v>40</v>
      </c>
      <c r="F77" s="11">
        <v>1000083</v>
      </c>
      <c r="G77" s="11">
        <v>1</v>
      </c>
      <c r="H77" s="8" t="s">
        <v>222</v>
      </c>
      <c r="J77" s="8" t="s">
        <v>223</v>
      </c>
      <c r="K77" s="9">
        <v>44973</v>
      </c>
      <c r="L77" s="9"/>
      <c r="M77" s="9"/>
      <c r="O77" s="8">
        <v>878.33</v>
      </c>
      <c r="P77" s="10">
        <v>1.27</v>
      </c>
      <c r="Q77" s="10"/>
      <c r="R77" s="8" t="s">
        <v>51</v>
      </c>
      <c r="S77" s="8" t="s">
        <v>8</v>
      </c>
      <c r="V77" s="9"/>
      <c r="Z77" s="9"/>
      <c r="AC77" s="11" t="s">
        <v>145</v>
      </c>
      <c r="AD77" s="11" t="s">
        <v>134</v>
      </c>
      <c r="AE77" s="11"/>
      <c r="AF77" s="11"/>
      <c r="AG77" s="11"/>
      <c r="AH77" s="13"/>
      <c r="AI77" s="105"/>
      <c r="AJ77" s="13"/>
    </row>
    <row r="78" spans="4:36">
      <c r="D78" s="8" t="s">
        <v>396</v>
      </c>
      <c r="E78" s="8" t="s">
        <v>40</v>
      </c>
      <c r="F78" s="11">
        <v>1000083</v>
      </c>
      <c r="G78" s="11">
        <v>1</v>
      </c>
      <c r="H78" s="8" t="s">
        <v>222</v>
      </c>
      <c r="J78" s="8" t="s">
        <v>223</v>
      </c>
      <c r="K78" s="9">
        <v>44973</v>
      </c>
      <c r="L78" s="9"/>
      <c r="M78" s="9"/>
      <c r="O78" s="8">
        <v>878.33</v>
      </c>
      <c r="P78" s="10">
        <v>1.27</v>
      </c>
      <c r="Q78" s="10"/>
      <c r="R78" s="8" t="s">
        <v>51</v>
      </c>
      <c r="S78" s="8" t="s">
        <v>8</v>
      </c>
      <c r="V78" s="9"/>
      <c r="Z78" s="9"/>
      <c r="AC78" s="11" t="s">
        <v>148</v>
      </c>
      <c r="AD78" s="11"/>
      <c r="AE78" s="11"/>
      <c r="AF78" s="11"/>
      <c r="AG78" s="11" t="s">
        <v>397</v>
      </c>
      <c r="AH78" s="13" t="s">
        <v>398</v>
      </c>
      <c r="AI78" s="105">
        <v>45433</v>
      </c>
      <c r="AJ78" s="13" t="s">
        <v>339</v>
      </c>
    </row>
    <row r="79" spans="4:36">
      <c r="D79" s="8" t="s">
        <v>399</v>
      </c>
      <c r="E79" s="8" t="s">
        <v>40</v>
      </c>
      <c r="F79" s="11">
        <v>1000084</v>
      </c>
      <c r="G79" s="11">
        <v>1</v>
      </c>
      <c r="H79" s="8" t="s">
        <v>216</v>
      </c>
      <c r="J79" s="8" t="s">
        <v>223</v>
      </c>
      <c r="K79" s="9">
        <v>44973</v>
      </c>
      <c r="L79" s="9"/>
      <c r="M79" s="9"/>
      <c r="O79" s="8">
        <v>873.17</v>
      </c>
      <c r="P79" s="10">
        <v>2.2850000000000001</v>
      </c>
      <c r="Q79" s="10"/>
      <c r="R79" s="8" t="s">
        <v>51</v>
      </c>
      <c r="S79" s="8" t="s">
        <v>8</v>
      </c>
      <c r="V79" s="9"/>
      <c r="Z79" s="9"/>
      <c r="AC79" s="11" t="s">
        <v>145</v>
      </c>
      <c r="AD79" s="11">
        <v>2313</v>
      </c>
      <c r="AE79" s="11"/>
      <c r="AF79" s="11"/>
      <c r="AG79" s="11"/>
      <c r="AH79" s="13"/>
      <c r="AI79" s="105"/>
      <c r="AJ79" s="13"/>
    </row>
    <row r="80" spans="4:36">
      <c r="D80" s="8" t="s">
        <v>399</v>
      </c>
      <c r="E80" s="8" t="s">
        <v>40</v>
      </c>
      <c r="F80" s="11">
        <v>1000084</v>
      </c>
      <c r="G80" s="11">
        <v>1</v>
      </c>
      <c r="H80" s="8" t="s">
        <v>216</v>
      </c>
      <c r="J80" s="8" t="s">
        <v>223</v>
      </c>
      <c r="K80" s="9">
        <v>44973</v>
      </c>
      <c r="L80" s="9"/>
      <c r="M80" s="9"/>
      <c r="O80" s="8">
        <v>873.17</v>
      </c>
      <c r="P80" s="10">
        <v>2.2850000000000001</v>
      </c>
      <c r="Q80" s="10"/>
      <c r="R80" s="8" t="s">
        <v>51</v>
      </c>
      <c r="S80" s="8" t="s">
        <v>8</v>
      </c>
      <c r="V80" s="9"/>
      <c r="Z80" s="9"/>
      <c r="AC80" s="11" t="s">
        <v>148</v>
      </c>
      <c r="AD80" s="11"/>
      <c r="AE80" s="11"/>
      <c r="AF80" s="11"/>
      <c r="AG80" s="11" t="s">
        <v>397</v>
      </c>
      <c r="AH80" s="13" t="s">
        <v>400</v>
      </c>
      <c r="AI80" s="105">
        <v>45433</v>
      </c>
      <c r="AJ80" s="13" t="s">
        <v>339</v>
      </c>
    </row>
    <row r="81" spans="4:36">
      <c r="D81" s="8" t="s">
        <v>401</v>
      </c>
      <c r="E81" s="8" t="s">
        <v>40</v>
      </c>
      <c r="F81" s="11">
        <v>1000085</v>
      </c>
      <c r="G81" s="11">
        <v>1</v>
      </c>
      <c r="H81" s="8" t="s">
        <v>222</v>
      </c>
      <c r="J81" s="8" t="s">
        <v>223</v>
      </c>
      <c r="K81" s="9">
        <v>44974</v>
      </c>
      <c r="L81" s="9"/>
      <c r="M81" s="9"/>
      <c r="O81" s="8">
        <v>878.58</v>
      </c>
      <c r="P81" s="10">
        <v>1.7</v>
      </c>
      <c r="Q81" s="10"/>
      <c r="R81" s="8" t="s">
        <v>51</v>
      </c>
      <c r="S81" s="8" t="s">
        <v>8</v>
      </c>
      <c r="V81" s="9"/>
      <c r="Z81" s="9"/>
      <c r="AC81" s="11" t="s">
        <v>145</v>
      </c>
      <c r="AD81" s="11">
        <v>2313</v>
      </c>
      <c r="AE81" s="11"/>
      <c r="AF81" s="11"/>
      <c r="AG81" s="11"/>
      <c r="AH81" s="13"/>
      <c r="AI81" s="105"/>
      <c r="AJ81" s="13"/>
    </row>
    <row r="82" spans="4:36">
      <c r="D82" s="8" t="s">
        <v>401</v>
      </c>
      <c r="E82" s="8" t="s">
        <v>40</v>
      </c>
      <c r="F82" s="11">
        <v>1000085</v>
      </c>
      <c r="G82" s="11">
        <v>1</v>
      </c>
      <c r="H82" s="8" t="s">
        <v>222</v>
      </c>
      <c r="J82" s="8" t="s">
        <v>223</v>
      </c>
      <c r="K82" s="9">
        <v>44974</v>
      </c>
      <c r="L82" s="9"/>
      <c r="M82" s="9"/>
      <c r="O82" s="8">
        <v>878.58</v>
      </c>
      <c r="P82" s="10">
        <v>1.7</v>
      </c>
      <c r="Q82" s="10"/>
      <c r="R82" s="8" t="s">
        <v>51</v>
      </c>
      <c r="S82" s="8" t="s">
        <v>8</v>
      </c>
      <c r="V82" s="9"/>
      <c r="Z82" s="9"/>
      <c r="AC82" s="11" t="s">
        <v>148</v>
      </c>
      <c r="AD82" s="11"/>
      <c r="AE82" s="11"/>
      <c r="AF82" s="11"/>
      <c r="AG82" s="11" t="s">
        <v>397</v>
      </c>
      <c r="AH82" s="13" t="s">
        <v>402</v>
      </c>
      <c r="AI82" s="105">
        <v>45433</v>
      </c>
      <c r="AJ82" s="13" t="s">
        <v>339</v>
      </c>
    </row>
    <row r="83" spans="4:36">
      <c r="D83" s="8" t="s">
        <v>403</v>
      </c>
      <c r="E83" s="8" t="s">
        <v>40</v>
      </c>
      <c r="F83" s="11">
        <v>1000087</v>
      </c>
      <c r="G83" s="11">
        <v>1</v>
      </c>
      <c r="H83" s="8" t="s">
        <v>216</v>
      </c>
      <c r="J83" s="8" t="s">
        <v>228</v>
      </c>
      <c r="K83" s="9">
        <v>44979</v>
      </c>
      <c r="L83" s="9"/>
      <c r="M83" s="9"/>
      <c r="O83" s="8">
        <v>871.27</v>
      </c>
      <c r="P83" s="10">
        <v>1.7649999999999999</v>
      </c>
      <c r="Q83" s="10"/>
      <c r="R83" s="8" t="s">
        <v>51</v>
      </c>
      <c r="S83" s="8" t="s">
        <v>8</v>
      </c>
      <c r="V83" s="9"/>
      <c r="Z83" s="9"/>
      <c r="AC83" s="11" t="s">
        <v>145</v>
      </c>
      <c r="AD83" s="11">
        <v>2313</v>
      </c>
      <c r="AE83" s="11"/>
      <c r="AF83" s="11"/>
      <c r="AG83" s="11"/>
      <c r="AH83" s="13"/>
      <c r="AI83" s="105"/>
      <c r="AJ83" s="13"/>
    </row>
    <row r="84" spans="4:36">
      <c r="D84" s="8" t="s">
        <v>403</v>
      </c>
      <c r="E84" s="8" t="s">
        <v>40</v>
      </c>
      <c r="F84" s="11">
        <v>1000087</v>
      </c>
      <c r="G84" s="11">
        <v>1</v>
      </c>
      <c r="H84" s="8" t="s">
        <v>216</v>
      </c>
      <c r="J84" s="8" t="s">
        <v>228</v>
      </c>
      <c r="K84" s="9">
        <v>44979</v>
      </c>
      <c r="L84" s="9"/>
      <c r="M84" s="9"/>
      <c r="O84" s="8">
        <v>871.27</v>
      </c>
      <c r="P84" s="10">
        <v>1.7649999999999999</v>
      </c>
      <c r="Q84" s="10"/>
      <c r="R84" s="8" t="s">
        <v>51</v>
      </c>
      <c r="S84" s="8" t="s">
        <v>8</v>
      </c>
      <c r="V84" s="9"/>
      <c r="Z84" s="9"/>
      <c r="AC84" s="11" t="s">
        <v>148</v>
      </c>
      <c r="AD84" s="11"/>
      <c r="AE84" s="11"/>
      <c r="AF84" s="11"/>
      <c r="AG84" s="11" t="s">
        <v>397</v>
      </c>
      <c r="AH84" s="13" t="s">
        <v>402</v>
      </c>
      <c r="AI84" s="105">
        <v>45433</v>
      </c>
      <c r="AJ84" s="13" t="s">
        <v>339</v>
      </c>
    </row>
    <row r="85" spans="4:36">
      <c r="D85" s="8" t="s">
        <v>404</v>
      </c>
      <c r="E85" s="8" t="s">
        <v>40</v>
      </c>
      <c r="F85" s="11">
        <v>1000091</v>
      </c>
      <c r="G85" s="11">
        <v>1</v>
      </c>
      <c r="H85" s="8" t="s">
        <v>222</v>
      </c>
      <c r="J85" s="8" t="s">
        <v>237</v>
      </c>
      <c r="K85" s="9">
        <v>45020</v>
      </c>
      <c r="L85" s="9"/>
      <c r="M85" s="9"/>
      <c r="O85" s="8">
        <v>863.43</v>
      </c>
      <c r="P85" s="10">
        <v>1.7050000000000001</v>
      </c>
      <c r="Q85" s="10"/>
      <c r="R85" s="8" t="s">
        <v>51</v>
      </c>
      <c r="S85" s="8" t="s">
        <v>8</v>
      </c>
      <c r="V85" s="9"/>
      <c r="Z85" s="9"/>
      <c r="AC85" s="11" t="s">
        <v>145</v>
      </c>
      <c r="AD85" s="11">
        <v>2313</v>
      </c>
      <c r="AE85" s="11"/>
      <c r="AF85" s="11"/>
      <c r="AG85" s="11"/>
      <c r="AH85" s="13"/>
      <c r="AI85" s="105"/>
      <c r="AJ85" s="13"/>
    </row>
    <row r="86" spans="4:36">
      <c r="D86" s="8" t="s">
        <v>404</v>
      </c>
      <c r="E86" s="8" t="s">
        <v>40</v>
      </c>
      <c r="F86" s="11">
        <v>1000091</v>
      </c>
      <c r="G86" s="11">
        <v>1</v>
      </c>
      <c r="H86" s="8" t="s">
        <v>222</v>
      </c>
      <c r="J86" s="8" t="s">
        <v>237</v>
      </c>
      <c r="K86" s="9">
        <v>45020</v>
      </c>
      <c r="L86" s="9"/>
      <c r="M86" s="9"/>
      <c r="O86" s="8">
        <v>863.43</v>
      </c>
      <c r="P86" s="10">
        <v>1.7050000000000001</v>
      </c>
      <c r="Q86" s="10"/>
      <c r="R86" s="8" t="s">
        <v>51</v>
      </c>
      <c r="S86" s="8" t="s">
        <v>8</v>
      </c>
      <c r="V86" s="9"/>
      <c r="Z86" s="9"/>
      <c r="AC86" s="11" t="s">
        <v>148</v>
      </c>
      <c r="AD86" s="11"/>
      <c r="AE86" s="11"/>
      <c r="AF86" s="11"/>
      <c r="AG86" s="11" t="s">
        <v>397</v>
      </c>
      <c r="AH86" s="13" t="s">
        <v>402</v>
      </c>
      <c r="AI86" s="105">
        <v>45433</v>
      </c>
      <c r="AJ86" s="13" t="s">
        <v>339</v>
      </c>
    </row>
    <row r="87" spans="4:36">
      <c r="D87" s="8" t="s">
        <v>405</v>
      </c>
      <c r="E87" s="8" t="s">
        <v>40</v>
      </c>
      <c r="F87" s="11">
        <v>1000092</v>
      </c>
      <c r="G87" s="11">
        <v>1</v>
      </c>
      <c r="H87" s="8" t="s">
        <v>216</v>
      </c>
      <c r="J87" s="8" t="s">
        <v>236</v>
      </c>
      <c r="K87" s="9">
        <v>45020</v>
      </c>
      <c r="L87" s="9"/>
      <c r="M87" s="9"/>
      <c r="O87" s="8">
        <v>857.37</v>
      </c>
      <c r="P87" s="10">
        <v>0.83499999999999996</v>
      </c>
      <c r="Q87" s="10"/>
      <c r="R87" s="8" t="s">
        <v>51</v>
      </c>
      <c r="S87" s="8" t="s">
        <v>8</v>
      </c>
      <c r="V87" s="9"/>
      <c r="Z87" s="9"/>
      <c r="AC87" s="11" t="s">
        <v>145</v>
      </c>
      <c r="AD87" s="11">
        <v>2313</v>
      </c>
      <c r="AE87" s="11"/>
      <c r="AF87" s="11"/>
      <c r="AG87" s="11"/>
      <c r="AH87" s="13"/>
      <c r="AI87" s="105"/>
      <c r="AJ87" s="13"/>
    </row>
    <row r="88" spans="4:36">
      <c r="D88" s="8" t="s">
        <v>405</v>
      </c>
      <c r="E88" s="8" t="s">
        <v>40</v>
      </c>
      <c r="F88" s="11">
        <v>1000092</v>
      </c>
      <c r="G88" s="11">
        <v>1</v>
      </c>
      <c r="H88" s="8" t="s">
        <v>216</v>
      </c>
      <c r="J88" s="8" t="s">
        <v>236</v>
      </c>
      <c r="K88" s="9">
        <v>45020</v>
      </c>
      <c r="L88" s="9"/>
      <c r="M88" s="9"/>
      <c r="O88" s="8">
        <v>857.37</v>
      </c>
      <c r="P88" s="10">
        <v>0.83499999999999996</v>
      </c>
      <c r="Q88" s="10"/>
      <c r="R88" s="8" t="s">
        <v>51</v>
      </c>
      <c r="S88" s="8" t="s">
        <v>8</v>
      </c>
      <c r="V88" s="9"/>
      <c r="Z88" s="9"/>
      <c r="AC88" s="11" t="s">
        <v>148</v>
      </c>
      <c r="AD88" s="11"/>
      <c r="AE88" s="11"/>
      <c r="AF88" s="11"/>
      <c r="AG88" s="11" t="s">
        <v>397</v>
      </c>
      <c r="AH88" s="13" t="s">
        <v>402</v>
      </c>
      <c r="AI88" s="105">
        <v>45433</v>
      </c>
      <c r="AJ88" s="13" t="s">
        <v>339</v>
      </c>
    </row>
    <row r="89" spans="4:36">
      <c r="D89" s="8" t="s">
        <v>406</v>
      </c>
      <c r="E89" s="8" t="s">
        <v>30</v>
      </c>
      <c r="F89" s="11">
        <v>1000054</v>
      </c>
      <c r="G89" s="11">
        <v>1</v>
      </c>
      <c r="H89" s="8" t="s">
        <v>222</v>
      </c>
      <c r="J89" s="8" t="s">
        <v>227</v>
      </c>
      <c r="K89" s="9">
        <v>45041</v>
      </c>
      <c r="L89" s="9"/>
      <c r="M89" s="9"/>
      <c r="P89" s="10">
        <v>1.675</v>
      </c>
      <c r="Q89" s="10"/>
      <c r="R89" s="8" t="s">
        <v>51</v>
      </c>
      <c r="S89" s="8" t="s">
        <v>7</v>
      </c>
      <c r="V89" s="9"/>
      <c r="Z89" s="9"/>
      <c r="AC89" s="11" t="s">
        <v>145</v>
      </c>
      <c r="AD89" s="11" t="s">
        <v>134</v>
      </c>
      <c r="AE89" s="11"/>
      <c r="AF89" s="11"/>
      <c r="AG89" s="11"/>
      <c r="AH89" s="13"/>
      <c r="AI89" s="105"/>
      <c r="AJ89" s="13"/>
    </row>
    <row r="90" spans="4:36">
      <c r="D90" s="8" t="s">
        <v>406</v>
      </c>
      <c r="E90" s="8" t="s">
        <v>30</v>
      </c>
      <c r="F90" s="11">
        <v>1000054</v>
      </c>
      <c r="G90" s="11">
        <v>1</v>
      </c>
      <c r="H90" s="8" t="s">
        <v>222</v>
      </c>
      <c r="J90" s="8" t="s">
        <v>227</v>
      </c>
      <c r="K90" s="9">
        <v>45041</v>
      </c>
      <c r="L90" s="9"/>
      <c r="M90" s="9"/>
      <c r="P90" s="10">
        <v>1.675</v>
      </c>
      <c r="Q90" s="10"/>
      <c r="R90" s="8" t="s">
        <v>51</v>
      </c>
      <c r="S90" s="8" t="s">
        <v>7</v>
      </c>
      <c r="V90" s="9"/>
      <c r="Z90" s="9"/>
      <c r="AC90" s="11" t="s">
        <v>148</v>
      </c>
      <c r="AD90" s="11"/>
      <c r="AE90" s="11"/>
      <c r="AF90" s="11"/>
      <c r="AG90" s="11" t="s">
        <v>397</v>
      </c>
      <c r="AH90" s="13" t="s">
        <v>402</v>
      </c>
      <c r="AI90" s="105">
        <v>45433</v>
      </c>
      <c r="AJ90" s="13" t="s">
        <v>339</v>
      </c>
    </row>
    <row r="91" spans="4:36">
      <c r="D91" s="8" t="s">
        <v>411</v>
      </c>
      <c r="E91" s="8" t="s">
        <v>40</v>
      </c>
      <c r="F91" s="11">
        <v>1000093</v>
      </c>
      <c r="G91" s="11">
        <v>1</v>
      </c>
      <c r="H91" s="8" t="s">
        <v>140</v>
      </c>
      <c r="J91" s="8" t="s">
        <v>236</v>
      </c>
      <c r="K91" s="9">
        <v>45020</v>
      </c>
      <c r="L91" s="9"/>
      <c r="M91" s="9"/>
      <c r="O91" s="8">
        <v>880.85</v>
      </c>
      <c r="P91" s="10">
        <v>1.05</v>
      </c>
      <c r="Q91" s="10"/>
      <c r="R91" s="8" t="s">
        <v>51</v>
      </c>
      <c r="S91" s="8" t="s">
        <v>8</v>
      </c>
      <c r="V91" s="9"/>
      <c r="Z91" s="9"/>
      <c r="AC91" s="11" t="s">
        <v>145</v>
      </c>
      <c r="AD91" s="11">
        <v>2313</v>
      </c>
      <c r="AE91" s="11"/>
      <c r="AF91" s="11"/>
      <c r="AG91" s="11"/>
      <c r="AH91" s="13"/>
      <c r="AI91" s="105"/>
      <c r="AJ91" s="13"/>
    </row>
    <row r="92" spans="4:36">
      <c r="D92" s="8" t="s">
        <v>411</v>
      </c>
      <c r="E92" s="8" t="s">
        <v>40</v>
      </c>
      <c r="F92" s="11">
        <v>1000093</v>
      </c>
      <c r="G92" s="11">
        <v>1</v>
      </c>
      <c r="H92" s="8" t="s">
        <v>140</v>
      </c>
      <c r="J92" s="8" t="s">
        <v>236</v>
      </c>
      <c r="K92" s="9">
        <v>45020</v>
      </c>
      <c r="L92" s="9"/>
      <c r="M92" s="9"/>
      <c r="O92" s="8">
        <v>880.85</v>
      </c>
      <c r="P92" s="10">
        <v>1.05</v>
      </c>
      <c r="Q92" s="10"/>
      <c r="R92" s="8" t="s">
        <v>51</v>
      </c>
      <c r="S92" s="8" t="s">
        <v>8</v>
      </c>
      <c r="V92" s="9"/>
      <c r="Z92" s="9"/>
      <c r="AC92" s="11" t="s">
        <v>148</v>
      </c>
      <c r="AD92" s="11"/>
      <c r="AE92" s="11"/>
      <c r="AF92" s="11"/>
      <c r="AG92" s="11" t="s">
        <v>397</v>
      </c>
      <c r="AH92" s="13" t="s">
        <v>402</v>
      </c>
      <c r="AI92" s="105">
        <v>45435</v>
      </c>
      <c r="AJ92" s="13" t="s">
        <v>339</v>
      </c>
    </row>
    <row r="93" spans="4:36">
      <c r="D93" s="8" t="s">
        <v>412</v>
      </c>
      <c r="E93" s="8" t="s">
        <v>40</v>
      </c>
      <c r="F93" s="11">
        <v>1000094</v>
      </c>
      <c r="G93" s="11">
        <v>1</v>
      </c>
      <c r="H93" s="8" t="s">
        <v>222</v>
      </c>
      <c r="J93" s="8" t="s">
        <v>236</v>
      </c>
      <c r="K93" s="9">
        <v>45027</v>
      </c>
      <c r="L93" s="9"/>
      <c r="M93" s="9"/>
      <c r="O93" s="8">
        <v>856.71</v>
      </c>
      <c r="P93" s="10">
        <v>1.1599999999999999</v>
      </c>
      <c r="Q93" s="10"/>
      <c r="R93" s="8" t="s">
        <v>51</v>
      </c>
      <c r="S93" s="8" t="s">
        <v>8</v>
      </c>
      <c r="V93" s="9"/>
      <c r="Z93" s="9"/>
      <c r="AC93" s="11" t="s">
        <v>145</v>
      </c>
      <c r="AD93" s="11">
        <v>2313</v>
      </c>
      <c r="AE93" s="11"/>
      <c r="AF93" s="11"/>
      <c r="AG93" s="11"/>
      <c r="AH93" s="13"/>
      <c r="AI93" s="105"/>
      <c r="AJ93" s="13"/>
    </row>
    <row r="94" spans="4:36">
      <c r="D94" s="8" t="s">
        <v>412</v>
      </c>
      <c r="E94" s="8" t="s">
        <v>40</v>
      </c>
      <c r="F94" s="11">
        <v>1000094</v>
      </c>
      <c r="G94" s="11">
        <v>1</v>
      </c>
      <c r="H94" s="8" t="s">
        <v>222</v>
      </c>
      <c r="J94" s="8" t="s">
        <v>236</v>
      </c>
      <c r="K94" s="9">
        <v>45027</v>
      </c>
      <c r="L94" s="9"/>
      <c r="M94" s="9"/>
      <c r="O94" s="8">
        <v>856.71</v>
      </c>
      <c r="P94" s="10">
        <v>1.1599999999999999</v>
      </c>
      <c r="Q94" s="10"/>
      <c r="R94" s="8" t="s">
        <v>51</v>
      </c>
      <c r="S94" s="8" t="s">
        <v>8</v>
      </c>
      <c r="V94" s="9"/>
      <c r="Z94" s="9"/>
      <c r="AC94" s="11" t="s">
        <v>148</v>
      </c>
      <c r="AD94" s="11"/>
      <c r="AE94" s="11"/>
      <c r="AF94" s="11"/>
      <c r="AG94" s="11" t="s">
        <v>397</v>
      </c>
      <c r="AH94" s="13" t="s">
        <v>402</v>
      </c>
      <c r="AI94" s="105">
        <v>45435</v>
      </c>
      <c r="AJ94" s="13" t="s">
        <v>339</v>
      </c>
    </row>
    <row r="95" spans="4:36">
      <c r="D95" s="8" t="s">
        <v>416</v>
      </c>
      <c r="E95" s="8" t="s">
        <v>30</v>
      </c>
      <c r="F95" s="11">
        <v>1000367</v>
      </c>
      <c r="G95" s="11">
        <v>1</v>
      </c>
      <c r="H95" s="8" t="s">
        <v>140</v>
      </c>
      <c r="I95" s="8">
        <v>1061</v>
      </c>
      <c r="J95" s="8" t="s">
        <v>346</v>
      </c>
      <c r="K95" s="9">
        <v>45443</v>
      </c>
      <c r="L95" s="9" t="s">
        <v>296</v>
      </c>
      <c r="M95" s="9">
        <v>45443</v>
      </c>
      <c r="N95" s="62" t="s">
        <v>296</v>
      </c>
      <c r="O95" s="8">
        <v>537</v>
      </c>
      <c r="P95" s="10">
        <v>2.367</v>
      </c>
      <c r="Q95" s="10" t="s">
        <v>51</v>
      </c>
      <c r="R95" s="8" t="s">
        <v>51</v>
      </c>
      <c r="S95" s="8" t="s">
        <v>8</v>
      </c>
      <c r="V95" s="9"/>
      <c r="Z95" s="9"/>
      <c r="AC95" s="11" t="s">
        <v>85</v>
      </c>
      <c r="AD95" s="11">
        <v>2279</v>
      </c>
      <c r="AE95" s="11"/>
      <c r="AF95" s="11"/>
      <c r="AG95" s="11" t="s">
        <v>335</v>
      </c>
      <c r="AH95" s="13"/>
      <c r="AI95" s="105"/>
      <c r="AJ95" s="13"/>
    </row>
    <row r="96" spans="4:36">
      <c r="D96" s="8" t="s">
        <v>416</v>
      </c>
      <c r="E96" s="8" t="s">
        <v>30</v>
      </c>
      <c r="F96" s="11">
        <v>1000367</v>
      </c>
      <c r="G96" s="11">
        <v>1</v>
      </c>
      <c r="H96" s="8" t="s">
        <v>140</v>
      </c>
      <c r="I96" s="8">
        <v>1061</v>
      </c>
      <c r="J96" s="8" t="s">
        <v>346</v>
      </c>
      <c r="K96" s="9">
        <v>45443</v>
      </c>
      <c r="L96" s="9" t="s">
        <v>335</v>
      </c>
      <c r="M96" s="9">
        <v>45443</v>
      </c>
      <c r="N96" s="62" t="s">
        <v>335</v>
      </c>
      <c r="O96" s="8">
        <v>537</v>
      </c>
      <c r="P96" s="10">
        <v>2.367</v>
      </c>
      <c r="Q96" s="10" t="s">
        <v>51</v>
      </c>
      <c r="R96" s="8" t="s">
        <v>51</v>
      </c>
      <c r="S96" s="8" t="s">
        <v>8</v>
      </c>
      <c r="V96" s="9"/>
      <c r="Z96" s="9"/>
      <c r="AC96" s="11" t="s">
        <v>85</v>
      </c>
      <c r="AD96" s="11">
        <v>2279</v>
      </c>
      <c r="AE96" s="11"/>
      <c r="AF96" s="11"/>
      <c r="AG96" s="11"/>
      <c r="AH96" s="13" t="s">
        <v>87</v>
      </c>
      <c r="AI96" s="105">
        <v>45447</v>
      </c>
      <c r="AJ96" s="13" t="s">
        <v>333</v>
      </c>
    </row>
    <row r="97" spans="4:36">
      <c r="D97" s="8" t="s">
        <v>417</v>
      </c>
      <c r="E97" s="8" t="s">
        <v>30</v>
      </c>
      <c r="F97" s="11">
        <v>1000368</v>
      </c>
      <c r="G97" s="11">
        <v>1</v>
      </c>
      <c r="H97" s="8" t="s">
        <v>141</v>
      </c>
      <c r="I97" s="8">
        <v>1062</v>
      </c>
      <c r="J97" s="8" t="s">
        <v>346</v>
      </c>
      <c r="K97" s="9">
        <v>45443</v>
      </c>
      <c r="L97" s="9" t="s">
        <v>296</v>
      </c>
      <c r="M97" s="9">
        <v>45443</v>
      </c>
      <c r="N97" s="62" t="s">
        <v>296</v>
      </c>
      <c r="O97" s="8">
        <v>524</v>
      </c>
      <c r="P97" s="10">
        <v>6</v>
      </c>
      <c r="Q97" s="10" t="s">
        <v>50</v>
      </c>
      <c r="S97" s="8" t="s">
        <v>7</v>
      </c>
      <c r="V97" s="9"/>
      <c r="Z97" s="9"/>
      <c r="AC97" s="11" t="s">
        <v>85</v>
      </c>
      <c r="AD97" s="11">
        <v>2279</v>
      </c>
      <c r="AE97" s="11"/>
      <c r="AF97" s="11"/>
      <c r="AG97" s="11" t="s">
        <v>415</v>
      </c>
      <c r="AH97" s="13"/>
      <c r="AI97" s="105"/>
      <c r="AJ97" s="13"/>
    </row>
    <row r="98" spans="4:36">
      <c r="D98" s="8" t="s">
        <v>417</v>
      </c>
      <c r="E98" s="8" t="s">
        <v>30</v>
      </c>
      <c r="F98" s="11">
        <v>1000368</v>
      </c>
      <c r="G98" s="11">
        <v>1</v>
      </c>
      <c r="H98" s="8" t="s">
        <v>141</v>
      </c>
      <c r="I98" s="8">
        <v>1062</v>
      </c>
      <c r="J98" s="8" t="s">
        <v>346</v>
      </c>
      <c r="K98" s="9">
        <v>45443</v>
      </c>
      <c r="L98" s="9" t="s">
        <v>335</v>
      </c>
      <c r="M98" s="9">
        <v>45443</v>
      </c>
      <c r="N98" s="62" t="s">
        <v>335</v>
      </c>
      <c r="O98" s="8">
        <v>524</v>
      </c>
      <c r="P98" s="10">
        <v>10</v>
      </c>
      <c r="Q98" s="10" t="s">
        <v>50</v>
      </c>
      <c r="V98" s="9"/>
      <c r="Z98" s="9"/>
      <c r="AC98" s="11" t="s">
        <v>280</v>
      </c>
      <c r="AD98" s="11" t="s">
        <v>322</v>
      </c>
      <c r="AE98" s="11"/>
      <c r="AF98" s="11"/>
      <c r="AG98" s="11" t="s">
        <v>418</v>
      </c>
      <c r="AH98" s="13" t="s">
        <v>419</v>
      </c>
      <c r="AI98" s="105">
        <v>45447</v>
      </c>
      <c r="AJ98" s="13" t="s">
        <v>333</v>
      </c>
    </row>
    <row r="99" spans="4:36">
      <c r="D99" s="8" t="s">
        <v>420</v>
      </c>
      <c r="E99" s="8" t="s">
        <v>30</v>
      </c>
      <c r="F99" s="11">
        <v>1000369</v>
      </c>
      <c r="G99" s="11">
        <v>1</v>
      </c>
      <c r="H99" s="8" t="s">
        <v>142</v>
      </c>
      <c r="I99" s="8">
        <v>1063</v>
      </c>
      <c r="J99" s="8" t="s">
        <v>346</v>
      </c>
      <c r="K99" s="9">
        <v>45443</v>
      </c>
      <c r="L99" s="9" t="s">
        <v>296</v>
      </c>
      <c r="M99" s="9">
        <v>45443</v>
      </c>
      <c r="N99" s="62" t="s">
        <v>296</v>
      </c>
      <c r="O99" s="8">
        <v>536</v>
      </c>
      <c r="P99" s="10">
        <v>6</v>
      </c>
      <c r="Q99" s="10" t="s">
        <v>50</v>
      </c>
      <c r="S99" s="8" t="s">
        <v>7</v>
      </c>
      <c r="V99" s="9"/>
      <c r="Z99" s="9"/>
      <c r="AC99" s="11" t="s">
        <v>85</v>
      </c>
      <c r="AD99" s="11">
        <v>2279</v>
      </c>
      <c r="AE99" s="11"/>
      <c r="AF99" s="11"/>
      <c r="AG99" s="11" t="s">
        <v>415</v>
      </c>
      <c r="AH99" s="13"/>
      <c r="AI99" s="105"/>
      <c r="AJ99" s="13"/>
    </row>
    <row r="100" spans="4:36">
      <c r="D100" s="8" t="s">
        <v>420</v>
      </c>
      <c r="E100" s="8" t="s">
        <v>30</v>
      </c>
      <c r="F100" s="11">
        <v>1000369</v>
      </c>
      <c r="G100" s="11">
        <v>1</v>
      </c>
      <c r="H100" s="8" t="s">
        <v>142</v>
      </c>
      <c r="I100" s="8">
        <v>1063</v>
      </c>
      <c r="J100" s="8" t="s">
        <v>346</v>
      </c>
      <c r="K100" s="9">
        <v>45443</v>
      </c>
      <c r="L100" s="9" t="s">
        <v>335</v>
      </c>
      <c r="M100" s="9">
        <v>45443</v>
      </c>
      <c r="N100" s="62" t="s">
        <v>335</v>
      </c>
      <c r="O100" s="8">
        <v>536</v>
      </c>
      <c r="P100" s="10">
        <v>10</v>
      </c>
      <c r="Q100" s="10" t="s">
        <v>50</v>
      </c>
      <c r="R100" s="8" t="s">
        <v>50</v>
      </c>
      <c r="V100" s="9"/>
      <c r="Z100" s="9"/>
      <c r="AC100" s="11" t="s">
        <v>280</v>
      </c>
      <c r="AD100" s="11" t="s">
        <v>322</v>
      </c>
      <c r="AE100" s="11"/>
      <c r="AF100" s="11"/>
      <c r="AG100" s="11" t="s">
        <v>418</v>
      </c>
      <c r="AH100" s="13" t="s">
        <v>421</v>
      </c>
      <c r="AI100" s="105">
        <v>45447</v>
      </c>
      <c r="AJ100" s="13" t="s">
        <v>333</v>
      </c>
    </row>
    <row r="101" spans="4:36">
      <c r="D101" s="8" t="s">
        <v>422</v>
      </c>
      <c r="E101" s="8" t="s">
        <v>30</v>
      </c>
      <c r="F101" s="11">
        <v>1000368</v>
      </c>
      <c r="G101" s="11">
        <v>1</v>
      </c>
      <c r="H101" s="8" t="s">
        <v>141</v>
      </c>
      <c r="I101" s="8">
        <v>1062</v>
      </c>
      <c r="J101" s="8" t="s">
        <v>346</v>
      </c>
      <c r="K101" s="9">
        <v>45443</v>
      </c>
      <c r="L101" s="9" t="s">
        <v>335</v>
      </c>
      <c r="M101" s="9">
        <v>45443</v>
      </c>
      <c r="N101" s="62" t="s">
        <v>335</v>
      </c>
      <c r="O101" s="8">
        <v>524</v>
      </c>
      <c r="P101" s="10">
        <v>10</v>
      </c>
      <c r="Q101" s="10" t="s">
        <v>50</v>
      </c>
      <c r="V101" s="9"/>
      <c r="Z101" s="9"/>
      <c r="AC101" s="11" t="s">
        <v>280</v>
      </c>
      <c r="AD101" s="11" t="s">
        <v>322</v>
      </c>
      <c r="AE101" s="11"/>
      <c r="AF101" s="11"/>
      <c r="AG101" s="11" t="s">
        <v>418</v>
      </c>
      <c r="AH101" s="13"/>
      <c r="AI101" s="105"/>
      <c r="AJ101" s="13"/>
    </row>
    <row r="102" spans="4:36">
      <c r="D102" s="8" t="s">
        <v>422</v>
      </c>
      <c r="E102" s="8" t="s">
        <v>30</v>
      </c>
      <c r="F102" s="11">
        <v>1000368</v>
      </c>
      <c r="G102" s="11">
        <v>1</v>
      </c>
      <c r="H102" s="8" t="s">
        <v>141</v>
      </c>
      <c r="I102" s="8">
        <v>1062</v>
      </c>
      <c r="J102" s="8" t="s">
        <v>346</v>
      </c>
      <c r="K102" s="9">
        <v>45443</v>
      </c>
      <c r="L102" s="9" t="s">
        <v>335</v>
      </c>
      <c r="M102" s="9">
        <v>45443</v>
      </c>
      <c r="N102" s="62" t="s">
        <v>335</v>
      </c>
      <c r="O102" s="8">
        <v>524</v>
      </c>
      <c r="P102" s="10">
        <v>10</v>
      </c>
      <c r="Q102" s="10" t="s">
        <v>50</v>
      </c>
      <c r="R102" s="8" t="s">
        <v>50</v>
      </c>
      <c r="V102" s="9"/>
      <c r="Z102" s="9"/>
      <c r="AC102" s="11" t="s">
        <v>280</v>
      </c>
      <c r="AD102" s="11" t="s">
        <v>322</v>
      </c>
      <c r="AE102" s="11"/>
      <c r="AF102" s="11"/>
      <c r="AG102" s="11" t="s">
        <v>418</v>
      </c>
      <c r="AH102" s="13" t="s">
        <v>423</v>
      </c>
      <c r="AI102" s="105">
        <v>45447</v>
      </c>
      <c r="AJ102" s="13" t="s">
        <v>333</v>
      </c>
    </row>
    <row r="103" spans="4:36">
      <c r="D103" s="8" t="s">
        <v>424</v>
      </c>
      <c r="E103" s="8" t="s">
        <v>30</v>
      </c>
      <c r="F103" s="11">
        <v>1000386</v>
      </c>
      <c r="G103" s="11">
        <v>1</v>
      </c>
      <c r="J103" s="8"/>
      <c r="K103" s="9"/>
      <c r="L103" s="9"/>
      <c r="M103" s="9"/>
      <c r="P103" s="10"/>
      <c r="Q103" s="10"/>
      <c r="V103" s="9"/>
      <c r="Z103" s="9"/>
      <c r="AC103" s="11"/>
      <c r="AD103" s="11"/>
      <c r="AE103" s="11"/>
      <c r="AF103" s="11"/>
      <c r="AG103" s="11"/>
      <c r="AH103" s="13"/>
      <c r="AI103" s="105"/>
      <c r="AJ103" s="13"/>
    </row>
    <row r="104" spans="4:36">
      <c r="D104" s="8" t="s">
        <v>424</v>
      </c>
      <c r="E104" s="8" t="s">
        <v>41</v>
      </c>
      <c r="F104" s="11">
        <v>1000386</v>
      </c>
      <c r="G104" s="11">
        <v>1</v>
      </c>
      <c r="J104" s="8"/>
      <c r="K104" s="9"/>
      <c r="L104" s="9"/>
      <c r="M104" s="9"/>
      <c r="P104" s="10"/>
      <c r="Q104" s="10"/>
      <c r="V104" s="9"/>
      <c r="Z104" s="9"/>
      <c r="AC104" s="11"/>
      <c r="AD104" s="11"/>
      <c r="AE104" s="11"/>
      <c r="AF104" s="11"/>
      <c r="AG104" s="11"/>
      <c r="AH104" s="13" t="s">
        <v>425</v>
      </c>
      <c r="AI104" s="105">
        <v>45449</v>
      </c>
      <c r="AJ104" s="13" t="s">
        <v>334</v>
      </c>
    </row>
    <row r="105" spans="4:36">
      <c r="D105" s="8" t="s">
        <v>426</v>
      </c>
      <c r="E105" s="8" t="s">
        <v>41</v>
      </c>
      <c r="F105" s="11">
        <v>1000381</v>
      </c>
      <c r="G105" s="11">
        <v>1</v>
      </c>
      <c r="H105" s="8" t="s">
        <v>140</v>
      </c>
      <c r="I105" s="8">
        <v>1061</v>
      </c>
      <c r="J105" s="8" t="s">
        <v>346</v>
      </c>
      <c r="K105" s="9">
        <v>45449</v>
      </c>
      <c r="L105" s="9" t="s">
        <v>334</v>
      </c>
      <c r="M105" s="9">
        <v>45449</v>
      </c>
      <c r="N105" s="62" t="s">
        <v>334</v>
      </c>
      <c r="O105" s="8">
        <v>118</v>
      </c>
      <c r="P105" s="10">
        <v>10</v>
      </c>
      <c r="Q105" s="10" t="s">
        <v>51</v>
      </c>
      <c r="R105" s="8" t="s">
        <v>50</v>
      </c>
      <c r="V105" s="9"/>
      <c r="Z105" s="9"/>
      <c r="AC105" s="11" t="s">
        <v>280</v>
      </c>
      <c r="AD105" s="11" t="s">
        <v>322</v>
      </c>
      <c r="AE105" s="11"/>
      <c r="AF105" s="11"/>
      <c r="AG105" s="11"/>
      <c r="AH105" s="13"/>
      <c r="AI105" s="105"/>
      <c r="AJ105" s="13"/>
    </row>
    <row r="106" spans="4:36">
      <c r="D106" s="8" t="s">
        <v>426</v>
      </c>
      <c r="E106" s="8" t="s">
        <v>41</v>
      </c>
      <c r="F106" s="11">
        <v>1000381</v>
      </c>
      <c r="G106" s="11">
        <v>1</v>
      </c>
      <c r="H106" s="8" t="s">
        <v>140</v>
      </c>
      <c r="I106" s="8">
        <v>1061</v>
      </c>
      <c r="J106" s="8" t="s">
        <v>346</v>
      </c>
      <c r="K106" s="9">
        <v>45449</v>
      </c>
      <c r="L106" s="9" t="s">
        <v>334</v>
      </c>
      <c r="M106" s="9">
        <v>45449</v>
      </c>
      <c r="N106" s="62" t="s">
        <v>334</v>
      </c>
      <c r="O106" s="8">
        <v>121</v>
      </c>
      <c r="P106" s="10">
        <v>10</v>
      </c>
      <c r="Q106" s="10" t="s">
        <v>51</v>
      </c>
      <c r="R106" s="8" t="s">
        <v>50</v>
      </c>
      <c r="V106" s="9"/>
      <c r="Z106" s="9"/>
      <c r="AC106" s="11" t="s">
        <v>280</v>
      </c>
      <c r="AD106" s="11" t="s">
        <v>322</v>
      </c>
      <c r="AE106" s="11"/>
      <c r="AF106" s="11"/>
      <c r="AG106" s="11"/>
      <c r="AH106" s="13" t="s">
        <v>427</v>
      </c>
      <c r="AI106" s="105">
        <v>45449</v>
      </c>
      <c r="AJ106" s="13" t="s">
        <v>334</v>
      </c>
    </row>
    <row r="107" spans="4:36">
      <c r="D107" s="8" t="s">
        <v>428</v>
      </c>
      <c r="E107" s="8" t="s">
        <v>30</v>
      </c>
      <c r="F107" s="11">
        <v>1000390</v>
      </c>
      <c r="G107" s="11">
        <v>1</v>
      </c>
      <c r="J107" s="8"/>
      <c r="K107" s="9"/>
      <c r="L107" s="9"/>
      <c r="M107" s="9"/>
      <c r="P107" s="10"/>
      <c r="Q107" s="10"/>
      <c r="V107" s="9"/>
      <c r="Z107" s="9"/>
      <c r="AC107" s="11"/>
      <c r="AD107" s="11"/>
      <c r="AE107" s="11"/>
      <c r="AF107" s="11"/>
      <c r="AG107" s="11"/>
      <c r="AH107" s="13"/>
      <c r="AI107" s="105"/>
      <c r="AJ107" s="13"/>
    </row>
    <row r="108" spans="4:36">
      <c r="D108" s="8" t="s">
        <v>428</v>
      </c>
      <c r="E108" s="8" t="s">
        <v>41</v>
      </c>
      <c r="F108" s="11">
        <v>1000390</v>
      </c>
      <c r="G108" s="11">
        <v>1</v>
      </c>
      <c r="J108" s="8"/>
      <c r="K108" s="9"/>
      <c r="L108" s="9"/>
      <c r="M108" s="9"/>
      <c r="P108" s="10"/>
      <c r="Q108" s="10"/>
      <c r="V108" s="9"/>
      <c r="Z108" s="9"/>
      <c r="AC108" s="11"/>
      <c r="AD108" s="11"/>
      <c r="AE108" s="11"/>
      <c r="AF108" s="11"/>
      <c r="AG108" s="11"/>
      <c r="AH108" s="13" t="s">
        <v>429</v>
      </c>
      <c r="AI108" s="105">
        <v>45450</v>
      </c>
      <c r="AJ108" s="13" t="s">
        <v>334</v>
      </c>
    </row>
    <row r="109" spans="4:36">
      <c r="D109" s="8" t="s">
        <v>431</v>
      </c>
      <c r="E109" s="8" t="s">
        <v>30</v>
      </c>
      <c r="F109" s="11">
        <v>1000205</v>
      </c>
      <c r="G109" s="11">
        <v>1</v>
      </c>
      <c r="H109" s="8" t="s">
        <v>141</v>
      </c>
      <c r="I109" s="8">
        <v>1004</v>
      </c>
      <c r="J109" s="8" t="s">
        <v>83</v>
      </c>
      <c r="K109" s="9">
        <v>45149</v>
      </c>
      <c r="L109" s="9"/>
      <c r="M109" s="9"/>
      <c r="O109" s="8">
        <v>550.05999999999995</v>
      </c>
      <c r="P109" s="10">
        <v>0.755</v>
      </c>
      <c r="Q109" s="10"/>
      <c r="R109" s="8" t="s">
        <v>51</v>
      </c>
      <c r="S109" s="8" t="s">
        <v>8</v>
      </c>
      <c r="V109" s="9"/>
      <c r="Z109" s="9"/>
      <c r="AC109" s="11" t="s">
        <v>145</v>
      </c>
      <c r="AD109" s="11">
        <v>2298</v>
      </c>
      <c r="AE109" s="11"/>
      <c r="AF109" s="11"/>
      <c r="AG109" s="11"/>
      <c r="AH109" s="13"/>
      <c r="AI109" s="105"/>
      <c r="AJ109" s="13"/>
    </row>
    <row r="110" spans="4:36">
      <c r="D110" s="8" t="s">
        <v>431</v>
      </c>
      <c r="E110" s="8" t="s">
        <v>30</v>
      </c>
      <c r="F110" s="11">
        <v>1000205</v>
      </c>
      <c r="G110" s="11">
        <v>1</v>
      </c>
      <c r="H110" s="8" t="s">
        <v>141</v>
      </c>
      <c r="I110" s="8">
        <v>1004</v>
      </c>
      <c r="J110" s="8" t="s">
        <v>83</v>
      </c>
      <c r="K110" s="9">
        <v>45149</v>
      </c>
      <c r="L110" s="9"/>
      <c r="M110" s="9"/>
      <c r="O110" s="8">
        <v>550.05999999999995</v>
      </c>
      <c r="P110" s="10">
        <v>0.755</v>
      </c>
      <c r="Q110" s="10"/>
      <c r="R110" s="8" t="s">
        <v>51</v>
      </c>
      <c r="S110" s="8" t="s">
        <v>8</v>
      </c>
      <c r="V110" s="9"/>
      <c r="Z110" s="9"/>
      <c r="AC110" s="11" t="s">
        <v>148</v>
      </c>
      <c r="AD110" s="11" t="s">
        <v>322</v>
      </c>
      <c r="AE110" s="11"/>
      <c r="AF110" s="11"/>
      <c r="AG110" s="11" t="s">
        <v>432</v>
      </c>
      <c r="AH110" s="13" t="s">
        <v>432</v>
      </c>
      <c r="AI110" s="105">
        <v>45450</v>
      </c>
      <c r="AJ110" s="13" t="s">
        <v>335</v>
      </c>
    </row>
    <row r="111" spans="4:36">
      <c r="D111" s="8" t="s">
        <v>435</v>
      </c>
      <c r="E111" s="8" t="s">
        <v>30</v>
      </c>
      <c r="F111" s="11">
        <v>1000397</v>
      </c>
      <c r="G111" s="11">
        <v>1</v>
      </c>
      <c r="J111" s="8"/>
      <c r="K111" s="9"/>
      <c r="L111" s="9"/>
      <c r="M111" s="9"/>
      <c r="P111" s="10"/>
      <c r="Q111" s="10"/>
      <c r="V111" s="9"/>
      <c r="Z111" s="9"/>
      <c r="AC111" s="11"/>
      <c r="AD111" s="11"/>
      <c r="AE111" s="11"/>
      <c r="AF111" s="11"/>
      <c r="AG111" s="11"/>
      <c r="AH111" s="13"/>
      <c r="AI111" s="105"/>
      <c r="AJ111" s="13"/>
    </row>
    <row r="112" spans="4:36">
      <c r="D112" s="8" t="s">
        <v>435</v>
      </c>
      <c r="E112" s="8" t="s">
        <v>41</v>
      </c>
      <c r="F112" s="11">
        <v>1000397</v>
      </c>
      <c r="G112" s="11">
        <v>1</v>
      </c>
      <c r="J112" s="8"/>
      <c r="K112" s="9"/>
      <c r="L112" s="9"/>
      <c r="M112" s="9"/>
      <c r="P112" s="10"/>
      <c r="Q112" s="10"/>
      <c r="V112" s="9"/>
      <c r="Z112" s="9"/>
      <c r="AC112" s="11"/>
      <c r="AD112" s="11"/>
      <c r="AE112" s="11"/>
      <c r="AF112" s="11"/>
      <c r="AG112" s="11"/>
      <c r="AH112" s="13" t="s">
        <v>436</v>
      </c>
      <c r="AI112" s="105">
        <v>45452</v>
      </c>
      <c r="AJ112" s="13" t="s">
        <v>296</v>
      </c>
    </row>
    <row r="113" spans="4:36">
      <c r="D113" s="8" t="s">
        <v>442</v>
      </c>
      <c r="E113" s="8" t="s">
        <v>41</v>
      </c>
      <c r="F113" s="11">
        <v>1000409</v>
      </c>
      <c r="G113" s="11">
        <v>1</v>
      </c>
      <c r="H113" s="8" t="s">
        <v>142</v>
      </c>
      <c r="I113" s="8">
        <v>1064</v>
      </c>
      <c r="J113" s="8" t="s">
        <v>346</v>
      </c>
      <c r="K113" s="9">
        <v>45454</v>
      </c>
      <c r="L113" s="9" t="s">
        <v>334</v>
      </c>
      <c r="M113" s="9">
        <v>45454</v>
      </c>
      <c r="N113" s="62" t="s">
        <v>334</v>
      </c>
      <c r="O113" s="8">
        <v>2.7210000000000001</v>
      </c>
      <c r="P113" s="10">
        <v>2.7210000000000001</v>
      </c>
      <c r="Q113" s="10" t="s">
        <v>51</v>
      </c>
      <c r="R113" s="8" t="s">
        <v>51</v>
      </c>
      <c r="S113" s="8" t="s">
        <v>7</v>
      </c>
      <c r="V113" s="9"/>
      <c r="Z113" s="9"/>
      <c r="AC113" s="11" t="s">
        <v>85</v>
      </c>
      <c r="AD113" s="11">
        <v>2276</v>
      </c>
      <c r="AE113" s="11"/>
      <c r="AF113" s="11"/>
      <c r="AG113" s="11"/>
      <c r="AH113" s="13"/>
      <c r="AI113" s="105"/>
      <c r="AJ113" s="13"/>
    </row>
    <row r="114" spans="4:36">
      <c r="D114" s="8" t="s">
        <v>442</v>
      </c>
      <c r="E114" s="8" t="s">
        <v>41</v>
      </c>
      <c r="F114" s="11">
        <v>1000409</v>
      </c>
      <c r="G114" s="11">
        <v>1</v>
      </c>
      <c r="H114" s="8" t="s">
        <v>142</v>
      </c>
      <c r="I114" s="8">
        <v>1064</v>
      </c>
      <c r="J114" s="8" t="s">
        <v>346</v>
      </c>
      <c r="K114" s="9">
        <v>45454</v>
      </c>
      <c r="L114" s="9" t="s">
        <v>334</v>
      </c>
      <c r="M114" s="9">
        <v>45454</v>
      </c>
      <c r="N114" s="62" t="s">
        <v>334</v>
      </c>
      <c r="O114" s="8">
        <v>121</v>
      </c>
      <c r="P114" s="10">
        <v>2.7210000000000001</v>
      </c>
      <c r="Q114" s="10" t="s">
        <v>51</v>
      </c>
      <c r="R114" s="8" t="s">
        <v>51</v>
      </c>
      <c r="S114" s="8" t="s">
        <v>7</v>
      </c>
      <c r="V114" s="9"/>
      <c r="Z114" s="9"/>
      <c r="AC114" s="11" t="s">
        <v>85</v>
      </c>
      <c r="AD114" s="11">
        <v>2276</v>
      </c>
      <c r="AE114" s="11"/>
      <c r="AF114" s="11"/>
      <c r="AG114" s="11"/>
      <c r="AH114" s="13" t="s">
        <v>443</v>
      </c>
      <c r="AI114" s="105">
        <v>45455</v>
      </c>
      <c r="AJ114" s="13" t="s">
        <v>334</v>
      </c>
    </row>
    <row r="115" spans="4:36">
      <c r="D115" s="8" t="s">
        <v>447</v>
      </c>
      <c r="E115" s="8" t="s">
        <v>40</v>
      </c>
      <c r="F115" s="11">
        <v>1000227</v>
      </c>
      <c r="G115" s="11">
        <v>1</v>
      </c>
      <c r="H115" s="8" t="s">
        <v>140</v>
      </c>
      <c r="I115" s="8">
        <v>1004</v>
      </c>
      <c r="J115" s="8" t="s">
        <v>83</v>
      </c>
      <c r="K115" s="9">
        <v>45161</v>
      </c>
      <c r="L115" s="9"/>
      <c r="M115" s="9"/>
      <c r="O115" s="8">
        <v>860.54</v>
      </c>
      <c r="P115" s="10">
        <v>1.0049999999999999</v>
      </c>
      <c r="Q115" s="10"/>
      <c r="R115" s="8" t="s">
        <v>51</v>
      </c>
      <c r="S115" s="8" t="s">
        <v>7</v>
      </c>
      <c r="V115" s="9"/>
      <c r="Z115" s="9"/>
      <c r="AC115" s="11" t="s">
        <v>85</v>
      </c>
      <c r="AD115" s="11"/>
      <c r="AE115" s="11"/>
      <c r="AF115" s="11"/>
      <c r="AG115" s="11"/>
      <c r="AH115" s="13"/>
      <c r="AI115" s="105"/>
      <c r="AJ115" s="13"/>
    </row>
    <row r="116" spans="4:36">
      <c r="D116" s="8" t="s">
        <v>447</v>
      </c>
      <c r="E116" s="8" t="s">
        <v>40</v>
      </c>
      <c r="F116" s="11">
        <v>1000227</v>
      </c>
      <c r="G116" s="11">
        <v>1</v>
      </c>
      <c r="H116" s="8" t="s">
        <v>140</v>
      </c>
      <c r="I116" s="8">
        <v>1004</v>
      </c>
      <c r="J116" s="8" t="s">
        <v>83</v>
      </c>
      <c r="K116" s="9">
        <v>45161</v>
      </c>
      <c r="L116" s="9"/>
      <c r="M116" s="9"/>
      <c r="O116" s="8">
        <v>860.54</v>
      </c>
      <c r="P116" s="10">
        <v>1.0049999999999999</v>
      </c>
      <c r="Q116" s="10"/>
      <c r="R116" s="8" t="s">
        <v>51</v>
      </c>
      <c r="S116" s="8" t="s">
        <v>7</v>
      </c>
      <c r="V116" s="9"/>
      <c r="Z116" s="9"/>
      <c r="AC116" s="11" t="s">
        <v>148</v>
      </c>
      <c r="AD116" s="11"/>
      <c r="AE116" s="11"/>
      <c r="AF116" s="11"/>
      <c r="AG116" s="11"/>
      <c r="AH116" s="13" t="s">
        <v>207</v>
      </c>
      <c r="AI116" s="105">
        <v>45460</v>
      </c>
      <c r="AJ116" s="13" t="s">
        <v>333</v>
      </c>
    </row>
    <row r="117" spans="4:36">
      <c r="D117" s="8" t="s">
        <v>448</v>
      </c>
      <c r="E117" s="8" t="s">
        <v>41</v>
      </c>
      <c r="F117" s="11">
        <v>1000236</v>
      </c>
      <c r="G117" s="11">
        <v>1</v>
      </c>
      <c r="H117" s="8" t="s">
        <v>142</v>
      </c>
      <c r="I117" s="8">
        <v>1038</v>
      </c>
      <c r="J117" s="8" t="s">
        <v>237</v>
      </c>
      <c r="K117" s="9">
        <v>45369</v>
      </c>
      <c r="L117" s="9" t="s">
        <v>333</v>
      </c>
      <c r="M117" s="9">
        <v>45369</v>
      </c>
      <c r="N117" s="62" t="s">
        <v>333</v>
      </c>
      <c r="O117" s="8">
        <v>128</v>
      </c>
      <c r="P117" s="10">
        <v>1.0409999999999999</v>
      </c>
      <c r="Q117" s="10" t="s">
        <v>51</v>
      </c>
      <c r="R117" s="8" t="s">
        <v>51</v>
      </c>
      <c r="S117" s="8" t="s">
        <v>8</v>
      </c>
      <c r="V117" s="9"/>
      <c r="Z117" s="9"/>
      <c r="AC117" s="11" t="s">
        <v>85</v>
      </c>
      <c r="AD117" s="11">
        <v>2276</v>
      </c>
      <c r="AE117" s="11"/>
      <c r="AF117" s="11"/>
      <c r="AG117" s="11"/>
      <c r="AH117" s="13"/>
      <c r="AI117" s="105"/>
      <c r="AJ117" s="13"/>
    </row>
    <row r="118" spans="4:36">
      <c r="D118" s="8" t="s">
        <v>448</v>
      </c>
      <c r="E118" s="8" t="s">
        <v>41</v>
      </c>
      <c r="F118" s="11">
        <v>1000236</v>
      </c>
      <c r="G118" s="11">
        <v>1</v>
      </c>
      <c r="H118" s="8" t="s">
        <v>142</v>
      </c>
      <c r="I118" s="8">
        <v>1038</v>
      </c>
      <c r="J118" s="8" t="s">
        <v>237</v>
      </c>
      <c r="K118" s="9">
        <v>45369</v>
      </c>
      <c r="L118" s="9" t="s">
        <v>333</v>
      </c>
      <c r="M118" s="9">
        <v>45369</v>
      </c>
      <c r="N118" s="62" t="s">
        <v>333</v>
      </c>
      <c r="O118" s="8">
        <v>128</v>
      </c>
      <c r="P118" s="10">
        <v>1.0409999999999999</v>
      </c>
      <c r="Q118" s="10" t="s">
        <v>51</v>
      </c>
      <c r="R118" s="8" t="s">
        <v>51</v>
      </c>
      <c r="S118" s="8" t="s">
        <v>8</v>
      </c>
      <c r="V118" s="9"/>
      <c r="Z118" s="9"/>
      <c r="AC118" s="11" t="s">
        <v>148</v>
      </c>
      <c r="AD118" s="11"/>
      <c r="AE118" s="11"/>
      <c r="AF118" s="11"/>
      <c r="AG118" s="11"/>
      <c r="AH118" s="13" t="s">
        <v>74</v>
      </c>
      <c r="AI118" s="105">
        <v>45460</v>
      </c>
      <c r="AJ118" s="13" t="s">
        <v>333</v>
      </c>
    </row>
    <row r="119" spans="4:36">
      <c r="D119" s="8" t="s">
        <v>449</v>
      </c>
      <c r="E119" s="8" t="s">
        <v>41</v>
      </c>
      <c r="F119" s="11">
        <v>1000237</v>
      </c>
      <c r="G119" s="11">
        <v>1</v>
      </c>
      <c r="H119" s="8" t="s">
        <v>141</v>
      </c>
      <c r="I119" s="8">
        <v>1027</v>
      </c>
      <c r="J119" s="8" t="s">
        <v>268</v>
      </c>
      <c r="K119" s="9">
        <v>45369</v>
      </c>
      <c r="L119" s="9" t="s">
        <v>333</v>
      </c>
      <c r="M119" s="9">
        <v>45369</v>
      </c>
      <c r="N119" s="62" t="s">
        <v>333</v>
      </c>
      <c r="O119" s="8">
        <v>127</v>
      </c>
      <c r="P119" s="10">
        <v>5.6740000000000004</v>
      </c>
      <c r="Q119" s="10" t="s">
        <v>51</v>
      </c>
      <c r="R119" s="8" t="s">
        <v>51</v>
      </c>
      <c r="S119" s="8" t="s">
        <v>8</v>
      </c>
      <c r="V119" s="9"/>
      <c r="Z119" s="9"/>
      <c r="AC119" s="11" t="s">
        <v>85</v>
      </c>
      <c r="AD119" s="11">
        <v>2276</v>
      </c>
      <c r="AE119" s="11"/>
      <c r="AF119" s="11"/>
      <c r="AG119" s="11"/>
      <c r="AH119" s="13"/>
      <c r="AI119" s="105"/>
      <c r="AJ119" s="13"/>
    </row>
    <row r="120" spans="4:36">
      <c r="D120" s="8" t="s">
        <v>449</v>
      </c>
      <c r="E120" s="8" t="s">
        <v>41</v>
      </c>
      <c r="F120" s="11">
        <v>1000237</v>
      </c>
      <c r="G120" s="11">
        <v>1</v>
      </c>
      <c r="H120" s="8" t="s">
        <v>141</v>
      </c>
      <c r="I120" s="8">
        <v>1027</v>
      </c>
      <c r="J120" s="8" t="s">
        <v>268</v>
      </c>
      <c r="K120" s="9">
        <v>45369</v>
      </c>
      <c r="L120" s="9" t="s">
        <v>333</v>
      </c>
      <c r="M120" s="9">
        <v>45369</v>
      </c>
      <c r="N120" s="62" t="s">
        <v>333</v>
      </c>
      <c r="O120" s="8">
        <v>127</v>
      </c>
      <c r="P120" s="10">
        <v>5.6740000000000004</v>
      </c>
      <c r="Q120" s="10" t="s">
        <v>51</v>
      </c>
      <c r="R120" s="8" t="s">
        <v>51</v>
      </c>
      <c r="S120" s="8" t="s">
        <v>8</v>
      </c>
      <c r="V120" s="9"/>
      <c r="Z120" s="9"/>
      <c r="AC120" s="11" t="s">
        <v>148</v>
      </c>
      <c r="AD120" s="11"/>
      <c r="AE120" s="11"/>
      <c r="AF120" s="11"/>
      <c r="AG120" s="11"/>
      <c r="AH120" s="13" t="s">
        <v>74</v>
      </c>
      <c r="AI120" s="105">
        <v>45460</v>
      </c>
      <c r="AJ120" s="13" t="s">
        <v>333</v>
      </c>
    </row>
    <row r="121" spans="4:36">
      <c r="D121" s="8" t="s">
        <v>450</v>
      </c>
      <c r="E121" s="8" t="s">
        <v>41</v>
      </c>
      <c r="F121" s="11">
        <v>1000238</v>
      </c>
      <c r="G121" s="11">
        <v>1</v>
      </c>
      <c r="H121" s="8" t="s">
        <v>141</v>
      </c>
      <c r="I121" s="8">
        <v>1027</v>
      </c>
      <c r="J121" s="8" t="s">
        <v>268</v>
      </c>
      <c r="K121" s="9">
        <v>45370</v>
      </c>
      <c r="L121" s="9" t="s">
        <v>333</v>
      </c>
      <c r="M121" s="9">
        <v>45370</v>
      </c>
      <c r="N121" s="62" t="s">
        <v>333</v>
      </c>
      <c r="O121" s="8">
        <v>127</v>
      </c>
      <c r="P121" s="10">
        <v>1.2270000000000001</v>
      </c>
      <c r="Q121" s="10" t="s">
        <v>51</v>
      </c>
      <c r="R121" s="8" t="s">
        <v>51</v>
      </c>
      <c r="S121" s="8" t="s">
        <v>8</v>
      </c>
      <c r="V121" s="9"/>
      <c r="Z121" s="9"/>
      <c r="AC121" s="11" t="s">
        <v>85</v>
      </c>
      <c r="AD121" s="11">
        <v>2276</v>
      </c>
      <c r="AE121" s="11"/>
      <c r="AF121" s="11"/>
      <c r="AG121" s="11"/>
      <c r="AH121" s="13"/>
      <c r="AI121" s="105"/>
      <c r="AJ121" s="13"/>
    </row>
    <row r="122" spans="4:36">
      <c r="D122" s="8" t="s">
        <v>450</v>
      </c>
      <c r="E122" s="8" t="s">
        <v>41</v>
      </c>
      <c r="F122" s="11">
        <v>1000238</v>
      </c>
      <c r="G122" s="11">
        <v>1</v>
      </c>
      <c r="H122" s="8" t="s">
        <v>141</v>
      </c>
      <c r="I122" s="8">
        <v>1027</v>
      </c>
      <c r="J122" s="8" t="s">
        <v>268</v>
      </c>
      <c r="K122" s="9">
        <v>45370</v>
      </c>
      <c r="L122" s="9" t="s">
        <v>333</v>
      </c>
      <c r="M122" s="9">
        <v>45370</v>
      </c>
      <c r="N122" s="62" t="s">
        <v>333</v>
      </c>
      <c r="O122" s="8">
        <v>127</v>
      </c>
      <c r="P122" s="10">
        <v>1.2270000000000001</v>
      </c>
      <c r="Q122" s="10" t="s">
        <v>51</v>
      </c>
      <c r="R122" s="8" t="s">
        <v>51</v>
      </c>
      <c r="S122" s="8" t="s">
        <v>8</v>
      </c>
      <c r="V122" s="9"/>
      <c r="Z122" s="9"/>
      <c r="AC122" s="11" t="s">
        <v>148</v>
      </c>
      <c r="AD122" s="11"/>
      <c r="AE122" s="11"/>
      <c r="AF122" s="11"/>
      <c r="AG122" s="11"/>
      <c r="AH122" s="13" t="s">
        <v>74</v>
      </c>
      <c r="AI122" s="105">
        <v>45460</v>
      </c>
      <c r="AJ122" s="13" t="s">
        <v>333</v>
      </c>
    </row>
    <row r="123" spans="4:36">
      <c r="D123" s="8" t="s">
        <v>451</v>
      </c>
      <c r="E123" s="8" t="s">
        <v>41</v>
      </c>
      <c r="F123" s="11">
        <v>1000245</v>
      </c>
      <c r="G123" s="11">
        <v>1</v>
      </c>
      <c r="H123" s="8" t="s">
        <v>140</v>
      </c>
      <c r="I123" s="8">
        <v>1037</v>
      </c>
      <c r="J123" s="8" t="s">
        <v>237</v>
      </c>
      <c r="K123" s="9">
        <v>45373</v>
      </c>
      <c r="L123" s="9" t="s">
        <v>333</v>
      </c>
      <c r="M123" s="9">
        <v>45373</v>
      </c>
      <c r="N123" s="62" t="s">
        <v>333</v>
      </c>
      <c r="O123" s="8">
        <v>129</v>
      </c>
      <c r="P123" s="10">
        <v>3.7309999999999999</v>
      </c>
      <c r="Q123" s="10" t="s">
        <v>51</v>
      </c>
      <c r="R123" s="8" t="s">
        <v>51</v>
      </c>
      <c r="S123" s="8" t="s">
        <v>8</v>
      </c>
      <c r="V123" s="9"/>
      <c r="Z123" s="9"/>
      <c r="AC123" s="11" t="s">
        <v>85</v>
      </c>
      <c r="AD123" s="11">
        <v>2276</v>
      </c>
      <c r="AE123" s="11"/>
      <c r="AF123" s="11"/>
      <c r="AG123" s="11"/>
      <c r="AH123" s="13"/>
      <c r="AI123" s="105"/>
      <c r="AJ123" s="13"/>
    </row>
    <row r="124" spans="4:36">
      <c r="D124" s="8" t="s">
        <v>451</v>
      </c>
      <c r="E124" s="8" t="s">
        <v>41</v>
      </c>
      <c r="F124" s="11">
        <v>1000245</v>
      </c>
      <c r="G124" s="11">
        <v>1</v>
      </c>
      <c r="H124" s="8" t="s">
        <v>140</v>
      </c>
      <c r="I124" s="8">
        <v>1037</v>
      </c>
      <c r="J124" s="8" t="s">
        <v>237</v>
      </c>
      <c r="K124" s="9">
        <v>45373</v>
      </c>
      <c r="L124" s="9" t="s">
        <v>333</v>
      </c>
      <c r="M124" s="9">
        <v>45373</v>
      </c>
      <c r="N124" s="62" t="s">
        <v>333</v>
      </c>
      <c r="O124" s="8">
        <v>129</v>
      </c>
      <c r="P124" s="10">
        <v>3.7309999999999999</v>
      </c>
      <c r="Q124" s="10" t="s">
        <v>51</v>
      </c>
      <c r="R124" s="8" t="s">
        <v>51</v>
      </c>
      <c r="S124" s="8" t="s">
        <v>8</v>
      </c>
      <c r="V124" s="9"/>
      <c r="Z124" s="9"/>
      <c r="AC124" s="11" t="s">
        <v>148</v>
      </c>
      <c r="AD124" s="11"/>
      <c r="AE124" s="11"/>
      <c r="AF124" s="11"/>
      <c r="AG124" s="11"/>
      <c r="AH124" s="13" t="s">
        <v>74</v>
      </c>
      <c r="AI124" s="105">
        <v>45460</v>
      </c>
      <c r="AJ124" s="13" t="s">
        <v>333</v>
      </c>
    </row>
    <row r="125" spans="4:36">
      <c r="D125" s="8" t="s">
        <v>452</v>
      </c>
      <c r="E125" s="8" t="s">
        <v>41</v>
      </c>
      <c r="F125" s="11">
        <v>1000252</v>
      </c>
      <c r="G125" s="11">
        <v>1</v>
      </c>
      <c r="H125" s="8" t="s">
        <v>141</v>
      </c>
      <c r="I125" s="8">
        <v>1027</v>
      </c>
      <c r="J125" s="8" t="s">
        <v>268</v>
      </c>
      <c r="K125" s="9">
        <v>45376</v>
      </c>
      <c r="L125" s="9" t="s">
        <v>334</v>
      </c>
      <c r="M125" s="9">
        <v>45376</v>
      </c>
      <c r="N125" s="62" t="s">
        <v>333</v>
      </c>
      <c r="O125" s="8">
        <v>127</v>
      </c>
      <c r="P125" s="10">
        <v>5.0780000000000003</v>
      </c>
      <c r="Q125" s="10" t="s">
        <v>51</v>
      </c>
      <c r="R125" s="8" t="s">
        <v>51</v>
      </c>
      <c r="S125" s="8" t="s">
        <v>8</v>
      </c>
      <c r="V125" s="9"/>
      <c r="Z125" s="9"/>
      <c r="AC125" s="11" t="s">
        <v>85</v>
      </c>
      <c r="AD125" s="11">
        <v>2276</v>
      </c>
      <c r="AE125" s="11"/>
      <c r="AF125" s="11"/>
      <c r="AG125" s="11"/>
      <c r="AH125" s="13"/>
      <c r="AI125" s="105"/>
      <c r="AJ125" s="13"/>
    </row>
    <row r="126" spans="4:36">
      <c r="D126" s="8" t="s">
        <v>452</v>
      </c>
      <c r="E126" s="8" t="s">
        <v>41</v>
      </c>
      <c r="F126" s="11">
        <v>1000252</v>
      </c>
      <c r="G126" s="11">
        <v>1</v>
      </c>
      <c r="H126" s="8" t="s">
        <v>141</v>
      </c>
      <c r="I126" s="8">
        <v>1027</v>
      </c>
      <c r="J126" s="8" t="s">
        <v>268</v>
      </c>
      <c r="K126" s="9">
        <v>45376</v>
      </c>
      <c r="L126" s="9" t="s">
        <v>334</v>
      </c>
      <c r="M126" s="9">
        <v>45376</v>
      </c>
      <c r="N126" s="62" t="s">
        <v>333</v>
      </c>
      <c r="O126" s="8">
        <v>127</v>
      </c>
      <c r="P126" s="10">
        <v>5.0780000000000003</v>
      </c>
      <c r="Q126" s="10" t="s">
        <v>51</v>
      </c>
      <c r="R126" s="8" t="s">
        <v>51</v>
      </c>
      <c r="S126" s="8" t="s">
        <v>8</v>
      </c>
      <c r="V126" s="9"/>
      <c r="Z126" s="9"/>
      <c r="AC126" s="11" t="s">
        <v>148</v>
      </c>
      <c r="AD126" s="11"/>
      <c r="AE126" s="11"/>
      <c r="AF126" s="11"/>
      <c r="AG126" s="11"/>
      <c r="AH126" s="13" t="s">
        <v>74</v>
      </c>
      <c r="AI126" s="105">
        <v>45460</v>
      </c>
      <c r="AJ126" s="13" t="s">
        <v>333</v>
      </c>
    </row>
    <row r="127" spans="4:36">
      <c r="D127" s="8" t="s">
        <v>453</v>
      </c>
      <c r="E127" s="8" t="s">
        <v>41</v>
      </c>
      <c r="F127" s="11">
        <v>1000259</v>
      </c>
      <c r="G127" s="11">
        <v>1</v>
      </c>
      <c r="H127" s="8" t="s">
        <v>140</v>
      </c>
      <c r="I127" s="8">
        <v>1037</v>
      </c>
      <c r="J127" s="8" t="s">
        <v>237</v>
      </c>
      <c r="K127" s="9">
        <v>45377</v>
      </c>
      <c r="L127" s="9" t="s">
        <v>333</v>
      </c>
      <c r="M127" s="9">
        <v>45377</v>
      </c>
      <c r="N127" s="62" t="s">
        <v>333</v>
      </c>
      <c r="O127" s="8">
        <v>129</v>
      </c>
      <c r="P127" s="10">
        <v>3.6429999999999998</v>
      </c>
      <c r="Q127" s="10" t="s">
        <v>51</v>
      </c>
      <c r="R127" s="8" t="s">
        <v>51</v>
      </c>
      <c r="S127" s="8" t="s">
        <v>8</v>
      </c>
      <c r="V127" s="9"/>
      <c r="Z127" s="9"/>
      <c r="AC127" s="11" t="s">
        <v>85</v>
      </c>
      <c r="AD127" s="11">
        <v>2276</v>
      </c>
      <c r="AE127" s="11"/>
      <c r="AF127" s="11"/>
      <c r="AG127" s="11"/>
      <c r="AH127" s="13"/>
      <c r="AI127" s="105"/>
      <c r="AJ127" s="13"/>
    </row>
    <row r="128" spans="4:36">
      <c r="D128" s="8" t="s">
        <v>453</v>
      </c>
      <c r="E128" s="8" t="s">
        <v>41</v>
      </c>
      <c r="F128" s="11">
        <v>1000259</v>
      </c>
      <c r="G128" s="11">
        <v>1</v>
      </c>
      <c r="H128" s="8" t="s">
        <v>140</v>
      </c>
      <c r="I128" s="8">
        <v>1037</v>
      </c>
      <c r="J128" s="8" t="s">
        <v>237</v>
      </c>
      <c r="K128" s="9">
        <v>45377</v>
      </c>
      <c r="L128" s="9" t="s">
        <v>333</v>
      </c>
      <c r="M128" s="9">
        <v>45377</v>
      </c>
      <c r="N128" s="62" t="s">
        <v>333</v>
      </c>
      <c r="O128" s="8">
        <v>129</v>
      </c>
      <c r="P128" s="10">
        <v>3.6429999999999998</v>
      </c>
      <c r="Q128" s="10" t="s">
        <v>51</v>
      </c>
      <c r="R128" s="8" t="s">
        <v>51</v>
      </c>
      <c r="S128" s="8" t="s">
        <v>8</v>
      </c>
      <c r="V128" s="9"/>
      <c r="Z128" s="9"/>
      <c r="AC128" s="11" t="s">
        <v>148</v>
      </c>
      <c r="AD128" s="11"/>
      <c r="AE128" s="11"/>
      <c r="AF128" s="11"/>
      <c r="AG128" s="11"/>
      <c r="AH128" s="13" t="s">
        <v>74</v>
      </c>
      <c r="AI128" s="105">
        <v>45460</v>
      </c>
      <c r="AJ128" s="13" t="s">
        <v>333</v>
      </c>
    </row>
    <row r="129" spans="4:36">
      <c r="D129" s="8" t="s">
        <v>454</v>
      </c>
      <c r="E129" s="8" t="s">
        <v>41</v>
      </c>
      <c r="F129" s="11">
        <v>1000261</v>
      </c>
      <c r="G129" s="11">
        <v>1</v>
      </c>
      <c r="H129" s="8" t="s">
        <v>142</v>
      </c>
      <c r="I129" s="8">
        <v>1028</v>
      </c>
      <c r="J129" s="8" t="s">
        <v>269</v>
      </c>
      <c r="K129" s="9">
        <v>45377</v>
      </c>
      <c r="L129" s="9" t="s">
        <v>333</v>
      </c>
      <c r="M129" s="9">
        <v>45377</v>
      </c>
      <c r="N129" s="62" t="s">
        <v>333</v>
      </c>
      <c r="O129" s="8">
        <v>126</v>
      </c>
      <c r="P129" s="10">
        <v>4.3780000000000001</v>
      </c>
      <c r="Q129" s="10" t="s">
        <v>51</v>
      </c>
      <c r="R129" s="8" t="s">
        <v>51</v>
      </c>
      <c r="S129" s="8" t="s">
        <v>8</v>
      </c>
      <c r="V129" s="9"/>
      <c r="Z129" s="9"/>
      <c r="AC129" s="11" t="s">
        <v>85</v>
      </c>
      <c r="AD129" s="11">
        <v>2276</v>
      </c>
      <c r="AE129" s="11"/>
      <c r="AF129" s="11"/>
      <c r="AG129" s="11"/>
      <c r="AH129" s="13"/>
      <c r="AI129" s="105"/>
      <c r="AJ129" s="13"/>
    </row>
    <row r="130" spans="4:36">
      <c r="D130" s="8" t="s">
        <v>454</v>
      </c>
      <c r="E130" s="8" t="s">
        <v>41</v>
      </c>
      <c r="F130" s="11">
        <v>1000261</v>
      </c>
      <c r="G130" s="11">
        <v>1</v>
      </c>
      <c r="H130" s="8" t="s">
        <v>142</v>
      </c>
      <c r="I130" s="8">
        <v>1028</v>
      </c>
      <c r="J130" s="8" t="s">
        <v>269</v>
      </c>
      <c r="K130" s="9">
        <v>45377</v>
      </c>
      <c r="L130" s="9" t="s">
        <v>333</v>
      </c>
      <c r="M130" s="9">
        <v>45377</v>
      </c>
      <c r="N130" s="62" t="s">
        <v>333</v>
      </c>
      <c r="O130" s="8">
        <v>126</v>
      </c>
      <c r="P130" s="10">
        <v>4.3780000000000001</v>
      </c>
      <c r="Q130" s="10" t="s">
        <v>51</v>
      </c>
      <c r="R130" s="8" t="s">
        <v>51</v>
      </c>
      <c r="S130" s="8" t="s">
        <v>8</v>
      </c>
      <c r="V130" s="9"/>
      <c r="Z130" s="9"/>
      <c r="AC130" s="11" t="s">
        <v>148</v>
      </c>
      <c r="AD130" s="11"/>
      <c r="AE130" s="11"/>
      <c r="AF130" s="11"/>
      <c r="AG130" s="11"/>
      <c r="AH130" s="13" t="s">
        <v>74</v>
      </c>
      <c r="AI130" s="105">
        <v>45460</v>
      </c>
      <c r="AJ130" s="13" t="s">
        <v>333</v>
      </c>
    </row>
    <row r="131" spans="4:36">
      <c r="D131" s="8" t="s">
        <v>455</v>
      </c>
      <c r="E131" s="8" t="s">
        <v>41</v>
      </c>
      <c r="F131" s="11">
        <v>1000270</v>
      </c>
      <c r="G131" s="11">
        <v>1</v>
      </c>
      <c r="H131" s="8" t="s">
        <v>140</v>
      </c>
      <c r="I131" s="8">
        <v>1037</v>
      </c>
      <c r="J131" s="8" t="s">
        <v>237</v>
      </c>
      <c r="K131" s="9">
        <v>45384</v>
      </c>
      <c r="L131" s="9" t="s">
        <v>333</v>
      </c>
      <c r="M131" s="9">
        <v>45384</v>
      </c>
      <c r="N131" s="62" t="s">
        <v>333</v>
      </c>
      <c r="O131" s="8">
        <v>128</v>
      </c>
      <c r="P131" s="10">
        <v>1.577</v>
      </c>
      <c r="Q131" s="10" t="s">
        <v>51</v>
      </c>
      <c r="R131" s="8" t="s">
        <v>51</v>
      </c>
      <c r="S131" s="8" t="s">
        <v>8</v>
      </c>
      <c r="V131" s="9"/>
      <c r="Z131" s="9"/>
      <c r="AC131" s="11" t="s">
        <v>85</v>
      </c>
      <c r="AD131" s="11">
        <v>2276</v>
      </c>
      <c r="AE131" s="11"/>
      <c r="AF131" s="11"/>
      <c r="AG131" s="11"/>
      <c r="AH131" s="13"/>
      <c r="AI131" s="105"/>
      <c r="AJ131" s="13"/>
    </row>
    <row r="132" spans="4:36">
      <c r="D132" s="8" t="s">
        <v>455</v>
      </c>
      <c r="E132" s="8" t="s">
        <v>41</v>
      </c>
      <c r="F132" s="11">
        <v>1000270</v>
      </c>
      <c r="G132" s="11">
        <v>1</v>
      </c>
      <c r="H132" s="8" t="s">
        <v>140</v>
      </c>
      <c r="I132" s="8">
        <v>1037</v>
      </c>
      <c r="J132" s="8" t="s">
        <v>237</v>
      </c>
      <c r="K132" s="9">
        <v>45384</v>
      </c>
      <c r="L132" s="9" t="s">
        <v>333</v>
      </c>
      <c r="M132" s="9">
        <v>45384</v>
      </c>
      <c r="N132" s="62" t="s">
        <v>333</v>
      </c>
      <c r="O132" s="8">
        <v>128</v>
      </c>
      <c r="P132" s="10">
        <v>1.577</v>
      </c>
      <c r="Q132" s="10" t="s">
        <v>51</v>
      </c>
      <c r="R132" s="8" t="s">
        <v>51</v>
      </c>
      <c r="S132" s="8" t="s">
        <v>8</v>
      </c>
      <c r="V132" s="9"/>
      <c r="Z132" s="9"/>
      <c r="AC132" s="11" t="s">
        <v>148</v>
      </c>
      <c r="AD132" s="11"/>
      <c r="AE132" s="11"/>
      <c r="AF132" s="11"/>
      <c r="AG132" s="11"/>
      <c r="AH132" s="13" t="s">
        <v>74</v>
      </c>
      <c r="AI132" s="105">
        <v>45460</v>
      </c>
      <c r="AJ132" s="13" t="s">
        <v>333</v>
      </c>
    </row>
    <row r="133" spans="4:36">
      <c r="D133" s="8" t="s">
        <v>456</v>
      </c>
      <c r="E133" s="8" t="s">
        <v>41</v>
      </c>
      <c r="F133" s="11">
        <v>1000271</v>
      </c>
      <c r="G133" s="11">
        <v>1</v>
      </c>
      <c r="H133" s="8" t="s">
        <v>142</v>
      </c>
      <c r="I133" s="8">
        <v>1028</v>
      </c>
      <c r="J133" s="8" t="s">
        <v>269</v>
      </c>
      <c r="K133" s="9">
        <v>45384</v>
      </c>
      <c r="L133" s="9" t="s">
        <v>333</v>
      </c>
      <c r="M133" s="9">
        <v>45384</v>
      </c>
      <c r="N133" s="62" t="s">
        <v>333</v>
      </c>
      <c r="O133" s="8">
        <v>128</v>
      </c>
      <c r="P133" s="10">
        <v>2.99</v>
      </c>
      <c r="Q133" s="10" t="s">
        <v>51</v>
      </c>
      <c r="R133" s="8" t="s">
        <v>51</v>
      </c>
      <c r="S133" s="8" t="s">
        <v>8</v>
      </c>
      <c r="V133" s="9"/>
      <c r="Z133" s="9"/>
      <c r="AC133" s="11" t="s">
        <v>85</v>
      </c>
      <c r="AD133" s="11">
        <v>2276</v>
      </c>
      <c r="AE133" s="11"/>
      <c r="AF133" s="11"/>
      <c r="AG133" s="11"/>
      <c r="AH133" s="13"/>
      <c r="AI133" s="105"/>
      <c r="AJ133" s="13"/>
    </row>
    <row r="134" spans="4:36">
      <c r="D134" s="8" t="s">
        <v>456</v>
      </c>
      <c r="E134" s="8" t="s">
        <v>41</v>
      </c>
      <c r="F134" s="11">
        <v>1000271</v>
      </c>
      <c r="G134" s="11">
        <v>1</v>
      </c>
      <c r="H134" s="8" t="s">
        <v>142</v>
      </c>
      <c r="I134" s="8">
        <v>1028</v>
      </c>
      <c r="J134" s="8" t="s">
        <v>269</v>
      </c>
      <c r="K134" s="9">
        <v>45384</v>
      </c>
      <c r="L134" s="9" t="s">
        <v>333</v>
      </c>
      <c r="M134" s="9">
        <v>45384</v>
      </c>
      <c r="N134" s="62" t="s">
        <v>333</v>
      </c>
      <c r="O134" s="8">
        <v>128</v>
      </c>
      <c r="P134" s="10">
        <v>2.99</v>
      </c>
      <c r="Q134" s="10" t="s">
        <v>51</v>
      </c>
      <c r="R134" s="8" t="s">
        <v>51</v>
      </c>
      <c r="S134" s="8" t="s">
        <v>8</v>
      </c>
      <c r="V134" s="9"/>
      <c r="Z134" s="9"/>
      <c r="AC134" s="11" t="s">
        <v>148</v>
      </c>
      <c r="AD134" s="11"/>
      <c r="AE134" s="11"/>
      <c r="AF134" s="11"/>
      <c r="AG134" s="11"/>
      <c r="AH134" s="13" t="s">
        <v>74</v>
      </c>
      <c r="AI134" s="105">
        <v>45460</v>
      </c>
      <c r="AJ134" s="13" t="s">
        <v>333</v>
      </c>
    </row>
    <row r="135" spans="4:36">
      <c r="D135" s="8" t="s">
        <v>457</v>
      </c>
      <c r="E135" s="8" t="s">
        <v>41</v>
      </c>
      <c r="F135" s="11">
        <v>1000276</v>
      </c>
      <c r="G135" s="11">
        <v>1</v>
      </c>
      <c r="H135" s="8" t="s">
        <v>142</v>
      </c>
      <c r="I135" s="8">
        <v>1028</v>
      </c>
      <c r="J135" s="8" t="s">
        <v>269</v>
      </c>
      <c r="K135" s="9">
        <v>45384</v>
      </c>
      <c r="L135" s="9" t="s">
        <v>333</v>
      </c>
      <c r="M135" s="9">
        <v>45384</v>
      </c>
      <c r="N135" s="62" t="s">
        <v>333</v>
      </c>
      <c r="O135" s="8">
        <v>126</v>
      </c>
      <c r="P135" s="10">
        <v>4.9539999999999997</v>
      </c>
      <c r="Q135" s="10" t="s">
        <v>51</v>
      </c>
      <c r="R135" s="8" t="s">
        <v>51</v>
      </c>
      <c r="S135" s="8" t="s">
        <v>8</v>
      </c>
      <c r="V135" s="9"/>
      <c r="Z135" s="9"/>
      <c r="AC135" s="11" t="s">
        <v>85</v>
      </c>
      <c r="AD135" s="11">
        <v>2276</v>
      </c>
      <c r="AE135" s="11"/>
      <c r="AF135" s="11"/>
      <c r="AG135" s="11"/>
      <c r="AH135" s="13"/>
      <c r="AI135" s="105"/>
      <c r="AJ135" s="13"/>
    </row>
    <row r="136" spans="4:36">
      <c r="D136" s="8" t="s">
        <v>457</v>
      </c>
      <c r="E136" s="8" t="s">
        <v>41</v>
      </c>
      <c r="F136" s="11">
        <v>1000276</v>
      </c>
      <c r="G136" s="11">
        <v>1</v>
      </c>
      <c r="H136" s="8" t="s">
        <v>142</v>
      </c>
      <c r="I136" s="8">
        <v>1028</v>
      </c>
      <c r="J136" s="8" t="s">
        <v>269</v>
      </c>
      <c r="K136" s="9">
        <v>45384</v>
      </c>
      <c r="L136" s="9" t="s">
        <v>333</v>
      </c>
      <c r="M136" s="9">
        <v>45384</v>
      </c>
      <c r="N136" s="62" t="s">
        <v>333</v>
      </c>
      <c r="O136" s="8">
        <v>126</v>
      </c>
      <c r="P136" s="10">
        <v>4.9539999999999997</v>
      </c>
      <c r="Q136" s="10" t="s">
        <v>51</v>
      </c>
      <c r="R136" s="8" t="s">
        <v>51</v>
      </c>
      <c r="S136" s="8" t="s">
        <v>8</v>
      </c>
      <c r="V136" s="9"/>
      <c r="Z136" s="9"/>
      <c r="AC136" s="11" t="s">
        <v>148</v>
      </c>
      <c r="AD136" s="11"/>
      <c r="AE136" s="11"/>
      <c r="AF136" s="11"/>
      <c r="AG136" s="11"/>
      <c r="AH136" s="13" t="s">
        <v>74</v>
      </c>
      <c r="AI136" s="105">
        <v>45460</v>
      </c>
      <c r="AJ136" s="13" t="s">
        <v>333</v>
      </c>
    </row>
    <row r="137" spans="4:36">
      <c r="D137" s="8" t="s">
        <v>458</v>
      </c>
      <c r="E137" s="8" t="s">
        <v>41</v>
      </c>
      <c r="F137" s="11">
        <v>1000277</v>
      </c>
      <c r="G137" s="11">
        <v>1</v>
      </c>
      <c r="H137" s="8" t="s">
        <v>140</v>
      </c>
      <c r="I137" s="8">
        <v>1037</v>
      </c>
      <c r="J137" s="8" t="s">
        <v>237</v>
      </c>
      <c r="K137" s="9">
        <v>45384</v>
      </c>
      <c r="L137" s="9" t="s">
        <v>333</v>
      </c>
      <c r="M137" s="9">
        <v>45384</v>
      </c>
      <c r="N137" s="62" t="s">
        <v>333</v>
      </c>
      <c r="O137" s="8">
        <v>128</v>
      </c>
      <c r="P137" s="10">
        <v>2.5169999999999999</v>
      </c>
      <c r="Q137" s="10" t="s">
        <v>51</v>
      </c>
      <c r="R137" s="8" t="s">
        <v>51</v>
      </c>
      <c r="S137" s="8" t="s">
        <v>8</v>
      </c>
      <c r="V137" s="9"/>
      <c r="Z137" s="9"/>
      <c r="AC137" s="11" t="s">
        <v>85</v>
      </c>
      <c r="AD137" s="11">
        <v>2276</v>
      </c>
      <c r="AE137" s="11"/>
      <c r="AF137" s="11"/>
      <c r="AG137" s="11"/>
      <c r="AH137" s="13"/>
      <c r="AI137" s="105"/>
      <c r="AJ137" s="13"/>
    </row>
    <row r="138" spans="4:36">
      <c r="D138" s="8" t="s">
        <v>458</v>
      </c>
      <c r="E138" s="8" t="s">
        <v>41</v>
      </c>
      <c r="F138" s="11">
        <v>1000277</v>
      </c>
      <c r="G138" s="11">
        <v>1</v>
      </c>
      <c r="H138" s="8" t="s">
        <v>140</v>
      </c>
      <c r="I138" s="8">
        <v>1037</v>
      </c>
      <c r="J138" s="8" t="s">
        <v>237</v>
      </c>
      <c r="K138" s="9">
        <v>45384</v>
      </c>
      <c r="L138" s="9" t="s">
        <v>333</v>
      </c>
      <c r="M138" s="9">
        <v>45384</v>
      </c>
      <c r="N138" s="62" t="s">
        <v>333</v>
      </c>
      <c r="O138" s="8">
        <v>128</v>
      </c>
      <c r="P138" s="10">
        <v>2.5169999999999999</v>
      </c>
      <c r="Q138" s="10" t="s">
        <v>51</v>
      </c>
      <c r="R138" s="8" t="s">
        <v>51</v>
      </c>
      <c r="S138" s="8" t="s">
        <v>8</v>
      </c>
      <c r="V138" s="9"/>
      <c r="Z138" s="9"/>
      <c r="AC138" s="11" t="s">
        <v>148</v>
      </c>
      <c r="AD138" s="11"/>
      <c r="AE138" s="11"/>
      <c r="AF138" s="11"/>
      <c r="AG138" s="11"/>
      <c r="AH138" s="13" t="s">
        <v>74</v>
      </c>
      <c r="AI138" s="105">
        <v>45460</v>
      </c>
      <c r="AJ138" s="13" t="s">
        <v>333</v>
      </c>
    </row>
    <row r="139" spans="4:36">
      <c r="D139" s="8" t="s">
        <v>459</v>
      </c>
      <c r="E139" s="8" t="s">
        <v>41</v>
      </c>
      <c r="F139" s="11">
        <v>1000279</v>
      </c>
      <c r="G139" s="11">
        <v>1</v>
      </c>
      <c r="H139" s="8" t="s">
        <v>142</v>
      </c>
      <c r="I139" s="8">
        <v>1028</v>
      </c>
      <c r="J139" s="8" t="s">
        <v>269</v>
      </c>
      <c r="K139" s="9">
        <v>45384</v>
      </c>
      <c r="L139" s="9" t="s">
        <v>333</v>
      </c>
      <c r="M139" s="9">
        <v>45384</v>
      </c>
      <c r="N139" s="62" t="s">
        <v>333</v>
      </c>
      <c r="O139" s="8">
        <v>125</v>
      </c>
      <c r="P139" s="10">
        <v>4.03</v>
      </c>
      <c r="Q139" s="10" t="s">
        <v>51</v>
      </c>
      <c r="R139" s="8" t="s">
        <v>51</v>
      </c>
      <c r="S139" s="8" t="s">
        <v>8</v>
      </c>
      <c r="V139" s="9"/>
      <c r="Z139" s="9"/>
      <c r="AC139" s="11" t="s">
        <v>85</v>
      </c>
      <c r="AD139" s="11">
        <v>2276</v>
      </c>
      <c r="AE139" s="11"/>
      <c r="AF139" s="11"/>
      <c r="AG139" s="11"/>
      <c r="AH139" s="13"/>
      <c r="AI139" s="105"/>
      <c r="AJ139" s="13"/>
    </row>
    <row r="140" spans="4:36">
      <c r="D140" s="8" t="s">
        <v>459</v>
      </c>
      <c r="E140" s="8" t="s">
        <v>41</v>
      </c>
      <c r="F140" s="11">
        <v>1000279</v>
      </c>
      <c r="G140" s="11">
        <v>1</v>
      </c>
      <c r="H140" s="8" t="s">
        <v>142</v>
      </c>
      <c r="I140" s="8">
        <v>1028</v>
      </c>
      <c r="J140" s="8" t="s">
        <v>269</v>
      </c>
      <c r="K140" s="9">
        <v>45384</v>
      </c>
      <c r="L140" s="9" t="s">
        <v>333</v>
      </c>
      <c r="M140" s="9">
        <v>45384</v>
      </c>
      <c r="N140" s="62" t="s">
        <v>333</v>
      </c>
      <c r="O140" s="8">
        <v>125</v>
      </c>
      <c r="P140" s="10">
        <v>4.03</v>
      </c>
      <c r="Q140" s="10" t="s">
        <v>51</v>
      </c>
      <c r="R140" s="8" t="s">
        <v>51</v>
      </c>
      <c r="S140" s="8" t="s">
        <v>8</v>
      </c>
      <c r="V140" s="9"/>
      <c r="Z140" s="9"/>
      <c r="AC140" s="11" t="s">
        <v>148</v>
      </c>
      <c r="AD140" s="11"/>
      <c r="AE140" s="11"/>
      <c r="AF140" s="11"/>
      <c r="AG140" s="11"/>
      <c r="AH140" s="13" t="s">
        <v>74</v>
      </c>
      <c r="AI140" s="105">
        <v>45460</v>
      </c>
      <c r="AJ140" s="13" t="s">
        <v>333</v>
      </c>
    </row>
    <row r="141" spans="4:36">
      <c r="D141" s="8" t="s">
        <v>460</v>
      </c>
      <c r="E141" s="8" t="s">
        <v>41</v>
      </c>
      <c r="F141" s="11">
        <v>1000239</v>
      </c>
      <c r="G141" s="11">
        <v>1</v>
      </c>
      <c r="H141" s="8" t="s">
        <v>142</v>
      </c>
      <c r="I141" s="8">
        <v>1038</v>
      </c>
      <c r="J141" s="8" t="s">
        <v>237</v>
      </c>
      <c r="K141" s="9">
        <v>45370</v>
      </c>
      <c r="L141" s="9" t="s">
        <v>333</v>
      </c>
      <c r="M141" s="9">
        <v>45004</v>
      </c>
      <c r="N141" s="62" t="s">
        <v>333</v>
      </c>
      <c r="O141" s="8">
        <v>126</v>
      </c>
      <c r="P141" s="10">
        <v>3.5390000000000001</v>
      </c>
      <c r="Q141" s="10" t="s">
        <v>51</v>
      </c>
      <c r="R141" s="8" t="s">
        <v>51</v>
      </c>
      <c r="S141" s="8" t="s">
        <v>8</v>
      </c>
      <c r="V141" s="9"/>
      <c r="Z141" s="9"/>
      <c r="AC141" s="11" t="s">
        <v>85</v>
      </c>
      <c r="AD141" s="11">
        <v>2276</v>
      </c>
      <c r="AE141" s="11"/>
      <c r="AF141" s="11"/>
      <c r="AG141" s="11"/>
      <c r="AH141" s="13"/>
      <c r="AI141" s="105"/>
      <c r="AJ141" s="13"/>
    </row>
    <row r="142" spans="4:36">
      <c r="D142" s="8" t="s">
        <v>460</v>
      </c>
      <c r="E142" s="8" t="s">
        <v>41</v>
      </c>
      <c r="F142" s="11">
        <v>1000239</v>
      </c>
      <c r="G142" s="11">
        <v>1</v>
      </c>
      <c r="H142" s="8" t="s">
        <v>142</v>
      </c>
      <c r="I142" s="8">
        <v>1038</v>
      </c>
      <c r="J142" s="8" t="s">
        <v>237</v>
      </c>
      <c r="K142" s="9">
        <v>45370</v>
      </c>
      <c r="L142" s="9" t="s">
        <v>333</v>
      </c>
      <c r="M142" s="9">
        <v>45004</v>
      </c>
      <c r="N142" s="62" t="s">
        <v>333</v>
      </c>
      <c r="O142" s="8">
        <v>126</v>
      </c>
      <c r="P142" s="10">
        <v>3.5390000000000001</v>
      </c>
      <c r="Q142" s="10" t="s">
        <v>51</v>
      </c>
      <c r="R142" s="8" t="s">
        <v>51</v>
      </c>
      <c r="S142" s="8" t="s">
        <v>7</v>
      </c>
      <c r="V142" s="9"/>
      <c r="Z142" s="9"/>
      <c r="AC142" s="11" t="s">
        <v>85</v>
      </c>
      <c r="AD142" s="11">
        <v>2276</v>
      </c>
      <c r="AE142" s="11"/>
      <c r="AF142" s="11"/>
      <c r="AG142" s="11"/>
      <c r="AH142" s="13" t="s">
        <v>461</v>
      </c>
      <c r="AI142" s="105">
        <v>45460</v>
      </c>
      <c r="AJ142" s="13" t="s">
        <v>333</v>
      </c>
    </row>
    <row r="143" spans="4:36">
      <c r="D143" s="8" t="s">
        <v>462</v>
      </c>
      <c r="E143" s="8" t="s">
        <v>41</v>
      </c>
      <c r="F143" s="11">
        <v>1000240</v>
      </c>
      <c r="G143" s="11">
        <v>1</v>
      </c>
      <c r="H143" s="8" t="s">
        <v>141</v>
      </c>
      <c r="I143" s="8">
        <v>1027</v>
      </c>
      <c r="J143" s="8" t="s">
        <v>268</v>
      </c>
      <c r="K143" s="9">
        <v>45371</v>
      </c>
      <c r="L143" s="9" t="s">
        <v>333</v>
      </c>
      <c r="M143" s="9">
        <v>45371</v>
      </c>
      <c r="N143" s="62" t="s">
        <v>333</v>
      </c>
      <c r="O143" s="8">
        <v>126</v>
      </c>
      <c r="P143" s="10">
        <v>0.71499999999999997</v>
      </c>
      <c r="Q143" s="10" t="s">
        <v>51</v>
      </c>
      <c r="R143" s="8" t="s">
        <v>51</v>
      </c>
      <c r="S143" s="8" t="s">
        <v>8</v>
      </c>
      <c r="V143" s="9"/>
      <c r="Z143" s="9"/>
      <c r="AC143" s="11" t="s">
        <v>85</v>
      </c>
      <c r="AD143" s="11">
        <v>2276</v>
      </c>
      <c r="AE143" s="11"/>
      <c r="AF143" s="11"/>
      <c r="AG143" s="11"/>
      <c r="AH143" s="13"/>
      <c r="AI143" s="105"/>
      <c r="AJ143" s="13"/>
    </row>
    <row r="144" spans="4:36">
      <c r="D144" s="8" t="s">
        <v>462</v>
      </c>
      <c r="E144" s="8" t="s">
        <v>41</v>
      </c>
      <c r="F144" s="11">
        <v>1000240</v>
      </c>
      <c r="G144" s="11">
        <v>1</v>
      </c>
      <c r="H144" s="8" t="s">
        <v>141</v>
      </c>
      <c r="I144" s="8">
        <v>1027</v>
      </c>
      <c r="J144" s="8" t="s">
        <v>268</v>
      </c>
      <c r="K144" s="9">
        <v>45371</v>
      </c>
      <c r="L144" s="9" t="s">
        <v>333</v>
      </c>
      <c r="M144" s="9">
        <v>45371</v>
      </c>
      <c r="N144" s="62" t="s">
        <v>333</v>
      </c>
      <c r="O144" s="8">
        <v>126</v>
      </c>
      <c r="P144" s="10">
        <v>0.71499999999999997</v>
      </c>
      <c r="Q144" s="10" t="s">
        <v>51</v>
      </c>
      <c r="R144" s="8" t="s">
        <v>51</v>
      </c>
      <c r="S144" s="8" t="s">
        <v>7</v>
      </c>
      <c r="V144" s="9"/>
      <c r="Z144" s="9"/>
      <c r="AC144" s="11" t="s">
        <v>85</v>
      </c>
      <c r="AD144" s="11">
        <v>2276</v>
      </c>
      <c r="AE144" s="11"/>
      <c r="AF144" s="11"/>
      <c r="AG144" s="11" t="s">
        <v>463</v>
      </c>
      <c r="AH144" s="13" t="s">
        <v>464</v>
      </c>
      <c r="AI144" s="105">
        <v>45460</v>
      </c>
      <c r="AJ144" s="13" t="s">
        <v>333</v>
      </c>
    </row>
    <row r="145" spans="4:36">
      <c r="D145" s="8" t="s">
        <v>465</v>
      </c>
      <c r="E145" s="8" t="s">
        <v>41</v>
      </c>
      <c r="F145" s="11">
        <v>1000241</v>
      </c>
      <c r="G145" s="11">
        <v>1</v>
      </c>
      <c r="H145" s="8" t="s">
        <v>142</v>
      </c>
      <c r="I145" s="8">
        <v>1038</v>
      </c>
      <c r="J145" s="8" t="s">
        <v>237</v>
      </c>
      <c r="K145" s="9">
        <v>45371</v>
      </c>
      <c r="L145" s="9" t="s">
        <v>333</v>
      </c>
      <c r="M145" s="9">
        <v>45371</v>
      </c>
      <c r="N145" s="62" t="s">
        <v>333</v>
      </c>
      <c r="O145" s="8">
        <v>127</v>
      </c>
      <c r="P145" s="10">
        <v>1.3859999999999999</v>
      </c>
      <c r="Q145" s="10" t="s">
        <v>51</v>
      </c>
      <c r="R145" s="8" t="s">
        <v>51</v>
      </c>
      <c r="S145" s="8" t="s">
        <v>8</v>
      </c>
      <c r="V145" s="9"/>
      <c r="Z145" s="9"/>
      <c r="AC145" s="11" t="s">
        <v>85</v>
      </c>
      <c r="AD145" s="11">
        <v>2276</v>
      </c>
      <c r="AE145" s="11"/>
      <c r="AF145" s="11"/>
      <c r="AG145" s="11"/>
      <c r="AH145" s="13"/>
      <c r="AI145" s="105"/>
      <c r="AJ145" s="13"/>
    </row>
    <row r="146" spans="4:36">
      <c r="D146" s="8" t="s">
        <v>465</v>
      </c>
      <c r="E146" s="8" t="s">
        <v>41</v>
      </c>
      <c r="F146" s="11">
        <v>1000241</v>
      </c>
      <c r="G146" s="11">
        <v>1</v>
      </c>
      <c r="H146" s="8" t="s">
        <v>142</v>
      </c>
      <c r="I146" s="8">
        <v>1038</v>
      </c>
      <c r="J146" s="8" t="s">
        <v>237</v>
      </c>
      <c r="K146" s="9">
        <v>45371</v>
      </c>
      <c r="L146" s="9" t="s">
        <v>333</v>
      </c>
      <c r="M146" s="9">
        <v>45371</v>
      </c>
      <c r="N146" s="62" t="s">
        <v>333</v>
      </c>
      <c r="O146" s="8">
        <v>127</v>
      </c>
      <c r="P146" s="10">
        <v>1.3859999999999999</v>
      </c>
      <c r="Q146" s="10" t="s">
        <v>51</v>
      </c>
      <c r="R146" s="8" t="s">
        <v>51</v>
      </c>
      <c r="S146" s="8" t="s">
        <v>7</v>
      </c>
      <c r="V146" s="9"/>
      <c r="Z146" s="9"/>
      <c r="AC146" s="11" t="s">
        <v>85</v>
      </c>
      <c r="AD146" s="11">
        <v>2276</v>
      </c>
      <c r="AE146" s="11"/>
      <c r="AF146" s="11"/>
      <c r="AG146" s="11" t="s">
        <v>463</v>
      </c>
      <c r="AH146" s="13" t="s">
        <v>123</v>
      </c>
      <c r="AI146" s="105">
        <v>45460</v>
      </c>
      <c r="AJ146" s="13" t="s">
        <v>333</v>
      </c>
    </row>
    <row r="147" spans="4:36" ht="24.75" customHeight="1">
      <c r="D147" s="8" t="s">
        <v>466</v>
      </c>
      <c r="E147" s="8" t="s">
        <v>41</v>
      </c>
      <c r="F147" s="11">
        <v>1000242</v>
      </c>
      <c r="G147" s="11">
        <v>1</v>
      </c>
      <c r="H147" s="8" t="s">
        <v>140</v>
      </c>
      <c r="I147" s="8">
        <v>1037</v>
      </c>
      <c r="J147" s="8" t="s">
        <v>237</v>
      </c>
      <c r="K147" s="9">
        <v>45372</v>
      </c>
      <c r="L147" s="9" t="s">
        <v>333</v>
      </c>
      <c r="M147" s="9">
        <v>45372</v>
      </c>
      <c r="N147" s="62" t="s">
        <v>333</v>
      </c>
      <c r="O147" s="8">
        <v>128</v>
      </c>
      <c r="P147" s="10">
        <v>1.639</v>
      </c>
      <c r="Q147" s="10" t="s">
        <v>51</v>
      </c>
      <c r="R147" s="8" t="s">
        <v>51</v>
      </c>
      <c r="S147" s="8" t="s">
        <v>8</v>
      </c>
      <c r="V147" s="9"/>
      <c r="Z147" s="9"/>
      <c r="AC147" s="11" t="s">
        <v>85</v>
      </c>
      <c r="AD147" s="11">
        <v>2276</v>
      </c>
      <c r="AE147" s="11"/>
      <c r="AF147" s="11"/>
      <c r="AG147" s="11"/>
      <c r="AH147" s="13"/>
      <c r="AI147" s="105"/>
      <c r="AJ147" s="13"/>
    </row>
    <row r="148" spans="4:36" ht="24.75" customHeight="1">
      <c r="D148" s="8" t="s">
        <v>466</v>
      </c>
      <c r="E148" s="8" t="s">
        <v>41</v>
      </c>
      <c r="F148" s="11">
        <v>1000242</v>
      </c>
      <c r="G148" s="11">
        <v>1</v>
      </c>
      <c r="H148" s="8" t="s">
        <v>140</v>
      </c>
      <c r="I148" s="8">
        <v>1037</v>
      </c>
      <c r="J148" s="8" t="s">
        <v>237</v>
      </c>
      <c r="K148" s="9">
        <v>45372</v>
      </c>
      <c r="L148" s="9" t="s">
        <v>333</v>
      </c>
      <c r="M148" s="9">
        <v>45372</v>
      </c>
      <c r="N148" s="62" t="s">
        <v>333</v>
      </c>
      <c r="O148" s="8">
        <v>128</v>
      </c>
      <c r="P148" s="10">
        <v>1.639</v>
      </c>
      <c r="Q148" s="10" t="s">
        <v>51</v>
      </c>
      <c r="R148" s="8" t="s">
        <v>51</v>
      </c>
      <c r="S148" s="8" t="s">
        <v>7</v>
      </c>
      <c r="V148" s="9"/>
      <c r="Z148" s="9"/>
      <c r="AC148" s="11" t="s">
        <v>85</v>
      </c>
      <c r="AD148" s="11">
        <v>2276</v>
      </c>
      <c r="AE148" s="11"/>
      <c r="AF148" s="11"/>
      <c r="AG148" s="11" t="s">
        <v>463</v>
      </c>
      <c r="AH148" s="13" t="s">
        <v>123</v>
      </c>
      <c r="AI148" s="105">
        <v>45460</v>
      </c>
      <c r="AJ148" s="13" t="s">
        <v>333</v>
      </c>
    </row>
    <row r="149" spans="4:36" ht="24.75" customHeight="1">
      <c r="D149" s="8" t="s">
        <v>467</v>
      </c>
      <c r="E149" s="8" t="s">
        <v>41</v>
      </c>
      <c r="F149" s="11">
        <v>1000243</v>
      </c>
      <c r="G149" s="11">
        <v>1</v>
      </c>
      <c r="H149" s="8" t="s">
        <v>141</v>
      </c>
      <c r="I149" s="8">
        <v>1027</v>
      </c>
      <c r="J149" s="8" t="s">
        <v>268</v>
      </c>
      <c r="K149" s="9">
        <v>45372</v>
      </c>
      <c r="L149" s="9" t="s">
        <v>333</v>
      </c>
      <c r="M149" s="9">
        <v>45372</v>
      </c>
      <c r="N149" s="62" t="s">
        <v>333</v>
      </c>
      <c r="O149" s="8">
        <v>126</v>
      </c>
      <c r="P149" s="10">
        <v>4.6050000000000004</v>
      </c>
      <c r="Q149" s="10" t="s">
        <v>51</v>
      </c>
      <c r="R149" s="8" t="s">
        <v>51</v>
      </c>
      <c r="S149" s="8" t="s">
        <v>8</v>
      </c>
      <c r="V149" s="9"/>
      <c r="Z149" s="9"/>
      <c r="AC149" s="11" t="s">
        <v>85</v>
      </c>
      <c r="AD149" s="11">
        <v>2276</v>
      </c>
      <c r="AE149" s="11"/>
      <c r="AF149" s="11"/>
      <c r="AG149" s="11"/>
      <c r="AH149" s="13"/>
      <c r="AI149" s="105"/>
      <c r="AJ149" s="13"/>
    </row>
    <row r="150" spans="4:36" ht="23.25" customHeight="1">
      <c r="D150" s="8" t="s">
        <v>467</v>
      </c>
      <c r="E150" s="8" t="s">
        <v>41</v>
      </c>
      <c r="F150" s="11">
        <v>1000243</v>
      </c>
      <c r="G150" s="11">
        <v>1</v>
      </c>
      <c r="H150" s="8" t="s">
        <v>141</v>
      </c>
      <c r="I150" s="8">
        <v>1027</v>
      </c>
      <c r="J150" s="8" t="s">
        <v>268</v>
      </c>
      <c r="K150" s="9">
        <v>45372</v>
      </c>
      <c r="L150" s="9" t="s">
        <v>333</v>
      </c>
      <c r="M150" s="9">
        <v>45372</v>
      </c>
      <c r="N150" s="62" t="s">
        <v>333</v>
      </c>
      <c r="O150" s="8">
        <v>126</v>
      </c>
      <c r="P150" s="10">
        <v>4.6050000000000004</v>
      </c>
      <c r="Q150" s="10" t="s">
        <v>51</v>
      </c>
      <c r="R150" s="8" t="s">
        <v>51</v>
      </c>
      <c r="S150" s="8" t="s">
        <v>7</v>
      </c>
      <c r="V150" s="9"/>
      <c r="Z150" s="9"/>
      <c r="AC150" s="11" t="s">
        <v>85</v>
      </c>
      <c r="AD150" s="11">
        <v>2276</v>
      </c>
      <c r="AE150" s="11"/>
      <c r="AF150" s="11"/>
      <c r="AG150" s="11" t="s">
        <v>463</v>
      </c>
      <c r="AH150" s="13" t="s">
        <v>123</v>
      </c>
      <c r="AI150" s="105">
        <v>45460</v>
      </c>
      <c r="AJ150" s="13" t="s">
        <v>333</v>
      </c>
    </row>
    <row r="151" spans="4:36" ht="23.25" customHeight="1">
      <c r="D151" s="8" t="s">
        <v>468</v>
      </c>
      <c r="E151" s="8" t="s">
        <v>41</v>
      </c>
      <c r="F151" s="11">
        <v>1000244</v>
      </c>
      <c r="G151" s="11">
        <v>1</v>
      </c>
      <c r="H151" s="8" t="s">
        <v>142</v>
      </c>
      <c r="I151" s="8">
        <v>1038</v>
      </c>
      <c r="J151" s="8" t="s">
        <v>237</v>
      </c>
      <c r="K151" s="9">
        <v>45372</v>
      </c>
      <c r="L151" s="9" t="s">
        <v>333</v>
      </c>
      <c r="M151" s="9">
        <v>45372</v>
      </c>
      <c r="N151" s="62" t="s">
        <v>333</v>
      </c>
      <c r="O151" s="8">
        <v>129</v>
      </c>
      <c r="P151" s="10">
        <v>1.375</v>
      </c>
      <c r="Q151" s="10" t="s">
        <v>51</v>
      </c>
      <c r="R151" s="8" t="s">
        <v>51</v>
      </c>
      <c r="S151" s="8" t="s">
        <v>8</v>
      </c>
      <c r="V151" s="9"/>
      <c r="Z151" s="9"/>
      <c r="AC151" s="11" t="s">
        <v>85</v>
      </c>
      <c r="AD151" s="11">
        <v>2276</v>
      </c>
      <c r="AE151" s="11"/>
      <c r="AF151" s="11"/>
      <c r="AG151" s="11"/>
      <c r="AH151" s="13"/>
      <c r="AI151" s="105"/>
      <c r="AJ151" s="13"/>
    </row>
    <row r="152" spans="4:36" ht="23.25" customHeight="1">
      <c r="D152" s="8" t="s">
        <v>468</v>
      </c>
      <c r="E152" s="8" t="s">
        <v>41</v>
      </c>
      <c r="F152" s="11">
        <v>1000244</v>
      </c>
      <c r="G152" s="11">
        <v>1</v>
      </c>
      <c r="H152" s="8" t="s">
        <v>142</v>
      </c>
      <c r="I152" s="8">
        <v>1038</v>
      </c>
      <c r="J152" s="8" t="s">
        <v>237</v>
      </c>
      <c r="K152" s="9">
        <v>45372</v>
      </c>
      <c r="L152" s="9" t="s">
        <v>333</v>
      </c>
      <c r="M152" s="9">
        <v>45372</v>
      </c>
      <c r="N152" s="62" t="s">
        <v>333</v>
      </c>
      <c r="O152" s="8">
        <v>129</v>
      </c>
      <c r="P152" s="10">
        <v>1.375</v>
      </c>
      <c r="Q152" s="10" t="s">
        <v>51</v>
      </c>
      <c r="R152" s="8" t="s">
        <v>51</v>
      </c>
      <c r="S152" s="8" t="s">
        <v>7</v>
      </c>
      <c r="V152" s="9"/>
      <c r="Z152" s="9"/>
      <c r="AC152" s="11" t="s">
        <v>85</v>
      </c>
      <c r="AD152" s="11">
        <v>2276</v>
      </c>
      <c r="AE152" s="11"/>
      <c r="AF152" s="11"/>
      <c r="AG152" s="11" t="s">
        <v>463</v>
      </c>
      <c r="AH152" s="13" t="s">
        <v>123</v>
      </c>
      <c r="AI152" s="105">
        <v>45460</v>
      </c>
      <c r="AJ152" s="13" t="s">
        <v>333</v>
      </c>
    </row>
    <row r="153" spans="4:36" ht="23.25" customHeight="1">
      <c r="D153" s="8" t="s">
        <v>469</v>
      </c>
      <c r="E153" s="8" t="s">
        <v>41</v>
      </c>
      <c r="F153" s="11">
        <v>1000246</v>
      </c>
      <c r="G153" s="11">
        <v>1</v>
      </c>
      <c r="H153" s="8" t="s">
        <v>141</v>
      </c>
      <c r="I153" s="8">
        <v>1027</v>
      </c>
      <c r="J153" s="8" t="s">
        <v>268</v>
      </c>
      <c r="K153" s="9">
        <v>45373</v>
      </c>
      <c r="L153" s="9" t="s">
        <v>333</v>
      </c>
      <c r="M153" s="9">
        <v>45373</v>
      </c>
      <c r="N153" s="62" t="s">
        <v>333</v>
      </c>
      <c r="O153" s="8">
        <v>126</v>
      </c>
      <c r="P153" s="10">
        <v>4.8940000000000001</v>
      </c>
      <c r="Q153" s="10" t="s">
        <v>51</v>
      </c>
      <c r="R153" s="8" t="s">
        <v>51</v>
      </c>
      <c r="S153" s="8" t="s">
        <v>8</v>
      </c>
      <c r="V153" s="9"/>
      <c r="Z153" s="9"/>
      <c r="AC153" s="11" t="s">
        <v>85</v>
      </c>
      <c r="AD153" s="11">
        <v>2276</v>
      </c>
      <c r="AE153" s="11"/>
      <c r="AF153" s="11"/>
      <c r="AG153" s="11"/>
      <c r="AH153" s="13"/>
      <c r="AI153" s="105"/>
      <c r="AJ153" s="13"/>
    </row>
    <row r="154" spans="4:36" ht="24.75" customHeight="1">
      <c r="D154" s="8" t="s">
        <v>469</v>
      </c>
      <c r="E154" s="8" t="s">
        <v>41</v>
      </c>
      <c r="F154" s="11">
        <v>1000246</v>
      </c>
      <c r="G154" s="11">
        <v>1</v>
      </c>
      <c r="H154" s="8" t="s">
        <v>141</v>
      </c>
      <c r="I154" s="8">
        <v>1027</v>
      </c>
      <c r="J154" s="8" t="s">
        <v>268</v>
      </c>
      <c r="K154" s="9">
        <v>45373</v>
      </c>
      <c r="L154" s="9" t="s">
        <v>333</v>
      </c>
      <c r="M154" s="9">
        <v>45373</v>
      </c>
      <c r="N154" s="62" t="s">
        <v>333</v>
      </c>
      <c r="O154" s="8">
        <v>126</v>
      </c>
      <c r="P154" s="10">
        <v>4.8940000000000001</v>
      </c>
      <c r="Q154" s="10" t="s">
        <v>51</v>
      </c>
      <c r="R154" s="8" t="s">
        <v>51</v>
      </c>
      <c r="S154" s="8" t="s">
        <v>7</v>
      </c>
      <c r="V154" s="9"/>
      <c r="Z154" s="9"/>
      <c r="AC154" s="11" t="s">
        <v>85</v>
      </c>
      <c r="AD154" s="11">
        <v>2276</v>
      </c>
      <c r="AE154" s="11"/>
      <c r="AF154" s="11"/>
      <c r="AG154" s="11" t="s">
        <v>463</v>
      </c>
      <c r="AH154" s="13" t="s">
        <v>123</v>
      </c>
      <c r="AI154" s="105">
        <v>45460</v>
      </c>
      <c r="AJ154" s="13" t="s">
        <v>333</v>
      </c>
    </row>
    <row r="155" spans="4:36" ht="24.75" customHeight="1">
      <c r="D155" s="8" t="s">
        <v>470</v>
      </c>
      <c r="E155" s="8" t="s">
        <v>41</v>
      </c>
      <c r="F155" s="11">
        <v>1000247</v>
      </c>
      <c r="G155" s="11">
        <v>1</v>
      </c>
      <c r="H155" s="8" t="s">
        <v>142</v>
      </c>
      <c r="I155" s="8">
        <v>1038</v>
      </c>
      <c r="J155" s="8" t="s">
        <v>237</v>
      </c>
      <c r="K155" s="9">
        <v>45373</v>
      </c>
      <c r="L155" s="9" t="s">
        <v>333</v>
      </c>
      <c r="M155" s="9">
        <v>45373</v>
      </c>
      <c r="N155" s="62" t="s">
        <v>333</v>
      </c>
      <c r="O155" s="8">
        <v>126</v>
      </c>
      <c r="P155" s="10">
        <v>4.8940000000000001</v>
      </c>
      <c r="Q155" s="10" t="s">
        <v>51</v>
      </c>
      <c r="R155" s="8" t="s">
        <v>51</v>
      </c>
      <c r="S155" s="8" t="s">
        <v>8</v>
      </c>
      <c r="V155" s="9"/>
      <c r="Z155" s="9"/>
      <c r="AC155" s="11" t="s">
        <v>85</v>
      </c>
      <c r="AD155" s="11">
        <v>2276</v>
      </c>
      <c r="AE155" s="11"/>
      <c r="AF155" s="11"/>
      <c r="AG155" s="11"/>
      <c r="AH155" s="13"/>
      <c r="AI155" s="105"/>
      <c r="AJ155" s="13"/>
    </row>
    <row r="156" spans="4:36" ht="24.75" customHeight="1">
      <c r="D156" s="8" t="s">
        <v>470</v>
      </c>
      <c r="E156" s="8" t="s">
        <v>41</v>
      </c>
      <c r="F156" s="11">
        <v>1000247</v>
      </c>
      <c r="G156" s="11">
        <v>1</v>
      </c>
      <c r="H156" s="8" t="s">
        <v>142</v>
      </c>
      <c r="I156" s="8">
        <v>1038</v>
      </c>
      <c r="J156" s="8" t="s">
        <v>237</v>
      </c>
      <c r="K156" s="9">
        <v>45373</v>
      </c>
      <c r="L156" s="9" t="s">
        <v>333</v>
      </c>
      <c r="M156" s="9">
        <v>45373</v>
      </c>
      <c r="N156" s="62" t="s">
        <v>333</v>
      </c>
      <c r="O156" s="8">
        <v>126</v>
      </c>
      <c r="P156" s="10">
        <v>4.8940000000000001</v>
      </c>
      <c r="Q156" s="10" t="s">
        <v>51</v>
      </c>
      <c r="R156" s="8" t="s">
        <v>51</v>
      </c>
      <c r="S156" s="8" t="s">
        <v>7</v>
      </c>
      <c r="V156" s="9"/>
      <c r="Z156" s="9"/>
      <c r="AC156" s="11" t="s">
        <v>85</v>
      </c>
      <c r="AD156" s="11">
        <v>2276</v>
      </c>
      <c r="AE156" s="11"/>
      <c r="AF156" s="11"/>
      <c r="AG156" s="11" t="s">
        <v>463</v>
      </c>
      <c r="AH156" s="13" t="s">
        <v>123</v>
      </c>
      <c r="AI156" s="105">
        <v>45460</v>
      </c>
      <c r="AJ156" s="13" t="s">
        <v>333</v>
      </c>
    </row>
    <row r="157" spans="4:36" ht="24.75" customHeight="1">
      <c r="D157" s="8" t="s">
        <v>471</v>
      </c>
      <c r="E157" s="8" t="s">
        <v>41</v>
      </c>
      <c r="F157" s="11">
        <v>1000248</v>
      </c>
      <c r="G157" s="11">
        <v>1</v>
      </c>
      <c r="H157" s="8" t="s">
        <v>140</v>
      </c>
      <c r="I157" s="8">
        <v>1037</v>
      </c>
      <c r="J157" s="8" t="s">
        <v>237</v>
      </c>
      <c r="K157" s="9">
        <v>45373</v>
      </c>
      <c r="L157" s="9" t="s">
        <v>333</v>
      </c>
      <c r="M157" s="9">
        <v>45373</v>
      </c>
      <c r="N157" s="62" t="s">
        <v>333</v>
      </c>
      <c r="O157" s="8">
        <v>127</v>
      </c>
      <c r="P157" s="10">
        <v>3.85</v>
      </c>
      <c r="Q157" s="10" t="s">
        <v>51</v>
      </c>
      <c r="R157" s="8" t="s">
        <v>51</v>
      </c>
      <c r="S157" s="8" t="s">
        <v>8</v>
      </c>
      <c r="V157" s="9"/>
      <c r="Z157" s="9"/>
      <c r="AC157" s="11" t="s">
        <v>85</v>
      </c>
      <c r="AD157" s="11">
        <v>2276</v>
      </c>
      <c r="AE157" s="11"/>
      <c r="AF157" s="11"/>
      <c r="AG157" s="11"/>
      <c r="AH157" s="13"/>
      <c r="AI157" s="105"/>
      <c r="AJ157" s="13"/>
    </row>
    <row r="158" spans="4:36" ht="24.75" customHeight="1">
      <c r="D158" s="8" t="s">
        <v>471</v>
      </c>
      <c r="E158" s="8" t="s">
        <v>41</v>
      </c>
      <c r="F158" s="11">
        <v>1000248</v>
      </c>
      <c r="G158" s="11">
        <v>1</v>
      </c>
      <c r="H158" s="8" t="s">
        <v>140</v>
      </c>
      <c r="I158" s="8">
        <v>1037</v>
      </c>
      <c r="J158" s="8" t="s">
        <v>237</v>
      </c>
      <c r="K158" s="9">
        <v>45373</v>
      </c>
      <c r="L158" s="9" t="s">
        <v>333</v>
      </c>
      <c r="M158" s="9">
        <v>45373</v>
      </c>
      <c r="N158" s="62" t="s">
        <v>333</v>
      </c>
      <c r="O158" s="8">
        <v>127</v>
      </c>
      <c r="P158" s="10">
        <v>3.85</v>
      </c>
      <c r="Q158" s="10" t="s">
        <v>51</v>
      </c>
      <c r="R158" s="8" t="s">
        <v>51</v>
      </c>
      <c r="S158" s="8" t="s">
        <v>7</v>
      </c>
      <c r="V158" s="9"/>
      <c r="Z158" s="9"/>
      <c r="AC158" s="11" t="s">
        <v>85</v>
      </c>
      <c r="AD158" s="11">
        <v>2276</v>
      </c>
      <c r="AE158" s="11"/>
      <c r="AF158" s="11"/>
      <c r="AG158" s="11" t="s">
        <v>463</v>
      </c>
      <c r="AH158" s="13" t="s">
        <v>123</v>
      </c>
      <c r="AI158" s="105">
        <v>45460</v>
      </c>
      <c r="AJ158" s="13" t="s">
        <v>333</v>
      </c>
    </row>
    <row r="159" spans="4:36" ht="24.75" customHeight="1">
      <c r="D159" s="8" t="s">
        <v>472</v>
      </c>
      <c r="E159" s="8" t="s">
        <v>41</v>
      </c>
      <c r="F159" s="11">
        <v>1000250</v>
      </c>
      <c r="G159" s="11">
        <v>1</v>
      </c>
      <c r="H159" s="8" t="s">
        <v>141</v>
      </c>
      <c r="I159" s="8">
        <v>1027</v>
      </c>
      <c r="J159" s="8" t="s">
        <v>268</v>
      </c>
      <c r="K159" s="9">
        <v>45373</v>
      </c>
      <c r="L159" s="9" t="s">
        <v>333</v>
      </c>
      <c r="M159" s="9">
        <v>45373</v>
      </c>
      <c r="N159" s="62" t="s">
        <v>333</v>
      </c>
      <c r="O159" s="8">
        <v>127</v>
      </c>
      <c r="P159" s="10">
        <v>4.4660000000000002</v>
      </c>
      <c r="Q159" s="10" t="s">
        <v>51</v>
      </c>
      <c r="R159" s="8" t="s">
        <v>51</v>
      </c>
      <c r="S159" s="8" t="s">
        <v>8</v>
      </c>
      <c r="V159" s="9"/>
      <c r="Z159" s="9"/>
      <c r="AC159" s="11" t="s">
        <v>85</v>
      </c>
      <c r="AD159" s="11">
        <v>2276</v>
      </c>
      <c r="AE159" s="11"/>
      <c r="AF159" s="11"/>
      <c r="AG159" s="11"/>
      <c r="AH159" s="13"/>
      <c r="AI159" s="105"/>
      <c r="AJ159" s="13"/>
    </row>
    <row r="160" spans="4:36" ht="24.75" customHeight="1">
      <c r="D160" s="8" t="s">
        <v>472</v>
      </c>
      <c r="E160" s="8" t="s">
        <v>41</v>
      </c>
      <c r="F160" s="11">
        <v>1000250</v>
      </c>
      <c r="G160" s="11">
        <v>1</v>
      </c>
      <c r="H160" s="8" t="s">
        <v>141</v>
      </c>
      <c r="I160" s="8">
        <v>1027</v>
      </c>
      <c r="J160" s="8" t="s">
        <v>268</v>
      </c>
      <c r="K160" s="9">
        <v>45373</v>
      </c>
      <c r="L160" s="9" t="s">
        <v>333</v>
      </c>
      <c r="M160" s="9">
        <v>45373</v>
      </c>
      <c r="N160" s="62" t="s">
        <v>333</v>
      </c>
      <c r="O160" s="8">
        <v>127</v>
      </c>
      <c r="P160" s="10">
        <v>4.4660000000000002</v>
      </c>
      <c r="Q160" s="10" t="s">
        <v>51</v>
      </c>
      <c r="R160" s="8" t="s">
        <v>51</v>
      </c>
      <c r="S160" s="8" t="s">
        <v>7</v>
      </c>
      <c r="V160" s="9"/>
      <c r="Z160" s="9"/>
      <c r="AC160" s="11" t="s">
        <v>85</v>
      </c>
      <c r="AD160" s="11">
        <v>2276</v>
      </c>
      <c r="AE160" s="11"/>
      <c r="AF160" s="11"/>
      <c r="AG160" s="11" t="s">
        <v>463</v>
      </c>
      <c r="AH160" s="13" t="s">
        <v>123</v>
      </c>
      <c r="AI160" s="105">
        <v>45460</v>
      </c>
      <c r="AJ160" s="13" t="s">
        <v>333</v>
      </c>
    </row>
    <row r="161" spans="4:36" ht="24.75" customHeight="1">
      <c r="D161" s="8" t="s">
        <v>473</v>
      </c>
      <c r="E161" s="8" t="s">
        <v>41</v>
      </c>
      <c r="F161" s="11">
        <v>1000251</v>
      </c>
      <c r="G161" s="11">
        <v>1</v>
      </c>
      <c r="H161" s="8" t="s">
        <v>140</v>
      </c>
      <c r="I161" s="8">
        <v>1037</v>
      </c>
      <c r="J161" s="8" t="s">
        <v>237</v>
      </c>
      <c r="K161" s="9">
        <v>45376</v>
      </c>
      <c r="L161" s="9" t="s">
        <v>334</v>
      </c>
      <c r="M161" s="9">
        <v>45376</v>
      </c>
      <c r="N161" s="62" t="s">
        <v>333</v>
      </c>
      <c r="O161" s="8">
        <v>128</v>
      </c>
      <c r="P161" s="10">
        <v>4.0229999999999997</v>
      </c>
      <c r="Q161" s="10" t="s">
        <v>51</v>
      </c>
      <c r="R161" s="8" t="s">
        <v>51</v>
      </c>
      <c r="S161" s="8" t="s">
        <v>8</v>
      </c>
      <c r="V161" s="9"/>
      <c r="Z161" s="9"/>
      <c r="AC161" s="11" t="s">
        <v>85</v>
      </c>
      <c r="AD161" s="11">
        <v>2276</v>
      </c>
      <c r="AE161" s="11"/>
      <c r="AF161" s="11"/>
      <c r="AG161" s="11"/>
      <c r="AH161" s="13"/>
      <c r="AI161" s="105"/>
      <c r="AJ161" s="13"/>
    </row>
    <row r="162" spans="4:36" ht="24.75" customHeight="1">
      <c r="D162" s="8" t="s">
        <v>473</v>
      </c>
      <c r="E162" s="8" t="s">
        <v>41</v>
      </c>
      <c r="F162" s="11">
        <v>1000251</v>
      </c>
      <c r="G162" s="11">
        <v>1</v>
      </c>
      <c r="H162" s="8" t="s">
        <v>140</v>
      </c>
      <c r="I162" s="8">
        <v>1037</v>
      </c>
      <c r="J162" s="8" t="s">
        <v>237</v>
      </c>
      <c r="K162" s="9">
        <v>45376</v>
      </c>
      <c r="L162" s="9" t="s">
        <v>334</v>
      </c>
      <c r="M162" s="9">
        <v>45376</v>
      </c>
      <c r="N162" s="62" t="s">
        <v>333</v>
      </c>
      <c r="O162" s="8">
        <v>128</v>
      </c>
      <c r="P162" s="10">
        <v>4.0229999999999997</v>
      </c>
      <c r="Q162" s="10" t="s">
        <v>51</v>
      </c>
      <c r="R162" s="8" t="s">
        <v>51</v>
      </c>
      <c r="S162" s="8" t="s">
        <v>7</v>
      </c>
      <c r="V162" s="9"/>
      <c r="Z162" s="9"/>
      <c r="AC162" s="11" t="s">
        <v>85</v>
      </c>
      <c r="AD162" s="11">
        <v>2276</v>
      </c>
      <c r="AE162" s="11"/>
      <c r="AF162" s="11"/>
      <c r="AG162" s="11" t="s">
        <v>463</v>
      </c>
      <c r="AH162" s="13" t="s">
        <v>123</v>
      </c>
      <c r="AI162" s="105">
        <v>45460</v>
      </c>
      <c r="AJ162" s="13" t="s">
        <v>333</v>
      </c>
    </row>
    <row r="163" spans="4:36" ht="24.75" customHeight="1">
      <c r="D163" s="8" t="s">
        <v>474</v>
      </c>
      <c r="E163" s="8" t="s">
        <v>41</v>
      </c>
      <c r="F163" s="11">
        <v>1000252</v>
      </c>
      <c r="G163" s="11">
        <v>1</v>
      </c>
      <c r="H163" s="8" t="s">
        <v>141</v>
      </c>
      <c r="I163" s="8">
        <v>1027</v>
      </c>
      <c r="J163" s="8" t="s">
        <v>268</v>
      </c>
      <c r="K163" s="9">
        <v>45376</v>
      </c>
      <c r="L163" s="9" t="s">
        <v>334</v>
      </c>
      <c r="M163" s="9">
        <v>45376</v>
      </c>
      <c r="N163" s="62" t="s">
        <v>333</v>
      </c>
      <c r="O163" s="8">
        <v>127</v>
      </c>
      <c r="P163" s="10">
        <v>5.0780000000000003</v>
      </c>
      <c r="Q163" s="10" t="s">
        <v>51</v>
      </c>
      <c r="R163" s="8" t="s">
        <v>51</v>
      </c>
      <c r="S163" s="8" t="s">
        <v>8</v>
      </c>
      <c r="V163" s="9"/>
      <c r="Z163" s="9"/>
      <c r="AC163" s="11" t="s">
        <v>148</v>
      </c>
      <c r="AD163" s="11"/>
      <c r="AE163" s="11"/>
      <c r="AF163" s="11"/>
      <c r="AG163" s="11"/>
      <c r="AH163" s="13"/>
      <c r="AI163" s="105"/>
      <c r="AJ163" s="13"/>
    </row>
    <row r="164" spans="4:36" ht="24.75" customHeight="1">
      <c r="D164" s="8" t="s">
        <v>474</v>
      </c>
      <c r="E164" s="8" t="s">
        <v>41</v>
      </c>
      <c r="F164" s="11">
        <v>1000252</v>
      </c>
      <c r="G164" s="11">
        <v>1</v>
      </c>
      <c r="H164" s="8" t="s">
        <v>141</v>
      </c>
      <c r="I164" s="8">
        <v>1027</v>
      </c>
      <c r="J164" s="8" t="s">
        <v>268</v>
      </c>
      <c r="K164" s="9">
        <v>45376</v>
      </c>
      <c r="L164" s="9" t="s">
        <v>334</v>
      </c>
      <c r="M164" s="9">
        <v>45376</v>
      </c>
      <c r="N164" s="62" t="s">
        <v>333</v>
      </c>
      <c r="O164" s="8">
        <v>127</v>
      </c>
      <c r="P164" s="10">
        <v>5.0780000000000003</v>
      </c>
      <c r="Q164" s="10" t="s">
        <v>51</v>
      </c>
      <c r="R164" s="8" t="s">
        <v>51</v>
      </c>
      <c r="S164" s="8" t="s">
        <v>8</v>
      </c>
      <c r="V164" s="9"/>
      <c r="Z164" s="9"/>
      <c r="AC164" s="11" t="s">
        <v>148</v>
      </c>
      <c r="AD164" s="11"/>
      <c r="AE164" s="11"/>
      <c r="AF164" s="11"/>
      <c r="AG164" s="11"/>
      <c r="AH164" s="13" t="s">
        <v>475</v>
      </c>
      <c r="AI164" s="105">
        <v>45460</v>
      </c>
      <c r="AJ164" s="13" t="s">
        <v>333</v>
      </c>
    </row>
    <row r="165" spans="4:36" ht="24.75" customHeight="1">
      <c r="D165" s="8" t="s">
        <v>476</v>
      </c>
      <c r="E165" s="8" t="s">
        <v>41</v>
      </c>
      <c r="F165" s="11">
        <v>1000253</v>
      </c>
      <c r="G165" s="11">
        <v>1</v>
      </c>
      <c r="H165" s="8" t="s">
        <v>142</v>
      </c>
      <c r="I165" s="8">
        <v>1038</v>
      </c>
      <c r="J165" s="8" t="s">
        <v>237</v>
      </c>
      <c r="K165" s="9">
        <v>45376</v>
      </c>
      <c r="L165" s="9" t="s">
        <v>334</v>
      </c>
      <c r="M165" s="9">
        <v>45376</v>
      </c>
      <c r="N165" s="62" t="s">
        <v>333</v>
      </c>
      <c r="O165" s="8">
        <v>128</v>
      </c>
      <c r="P165" s="10">
        <v>3.2250000000000001</v>
      </c>
      <c r="Q165" s="10" t="s">
        <v>51</v>
      </c>
      <c r="R165" s="8" t="s">
        <v>51</v>
      </c>
      <c r="S165" s="8" t="s">
        <v>8</v>
      </c>
      <c r="V165" s="9"/>
      <c r="Z165" s="9"/>
      <c r="AC165" s="11" t="s">
        <v>85</v>
      </c>
      <c r="AD165" s="11">
        <v>2276</v>
      </c>
      <c r="AE165" s="11"/>
      <c r="AF165" s="11"/>
      <c r="AG165" s="11"/>
      <c r="AH165" s="13"/>
      <c r="AI165" s="105"/>
      <c r="AJ165" s="13"/>
    </row>
    <row r="166" spans="4:36" ht="24.75" customHeight="1">
      <c r="D166" s="8" t="s">
        <v>476</v>
      </c>
      <c r="E166" s="8" t="s">
        <v>41</v>
      </c>
      <c r="F166" s="11">
        <v>1000253</v>
      </c>
      <c r="G166" s="11">
        <v>1</v>
      </c>
      <c r="H166" s="8" t="s">
        <v>142</v>
      </c>
      <c r="I166" s="8">
        <v>1038</v>
      </c>
      <c r="J166" s="8" t="s">
        <v>237</v>
      </c>
      <c r="K166" s="9">
        <v>45376</v>
      </c>
      <c r="L166" s="9" t="s">
        <v>334</v>
      </c>
      <c r="M166" s="9">
        <v>45376</v>
      </c>
      <c r="N166" s="62" t="s">
        <v>333</v>
      </c>
      <c r="O166" s="8">
        <v>128</v>
      </c>
      <c r="P166" s="10">
        <v>3.2250000000000001</v>
      </c>
      <c r="Q166" s="10" t="s">
        <v>51</v>
      </c>
      <c r="R166" s="8" t="s">
        <v>51</v>
      </c>
      <c r="S166" s="8" t="s">
        <v>7</v>
      </c>
      <c r="V166" s="9"/>
      <c r="Z166" s="9"/>
      <c r="AC166" s="11" t="s">
        <v>85</v>
      </c>
      <c r="AD166" s="11">
        <v>2276</v>
      </c>
      <c r="AE166" s="11"/>
      <c r="AF166" s="11"/>
      <c r="AG166" s="11" t="s">
        <v>463</v>
      </c>
      <c r="AH166" s="13" t="s">
        <v>475</v>
      </c>
      <c r="AI166" s="105">
        <v>45460</v>
      </c>
      <c r="AJ166" s="13" t="s">
        <v>333</v>
      </c>
    </row>
    <row r="167" spans="4:36" ht="24.75" customHeight="1">
      <c r="D167" s="8" t="s">
        <v>477</v>
      </c>
      <c r="E167" s="8" t="s">
        <v>41</v>
      </c>
      <c r="F167" s="11">
        <v>1000254</v>
      </c>
      <c r="G167" s="11">
        <v>1</v>
      </c>
      <c r="H167" s="8" t="s">
        <v>140</v>
      </c>
      <c r="I167" s="8">
        <v>1037</v>
      </c>
      <c r="J167" s="8" t="s">
        <v>237</v>
      </c>
      <c r="K167" s="9">
        <v>45376</v>
      </c>
      <c r="L167" s="9" t="s">
        <v>333</v>
      </c>
      <c r="M167" s="9">
        <v>45376</v>
      </c>
      <c r="N167" s="62" t="s">
        <v>333</v>
      </c>
      <c r="O167" s="8">
        <v>129</v>
      </c>
      <c r="P167" s="10">
        <v>4.62</v>
      </c>
      <c r="Q167" s="10" t="s">
        <v>51</v>
      </c>
      <c r="R167" s="8" t="s">
        <v>51</v>
      </c>
      <c r="S167" s="8" t="s">
        <v>8</v>
      </c>
      <c r="V167" s="9"/>
      <c r="Z167" s="9"/>
      <c r="AC167" s="11" t="s">
        <v>85</v>
      </c>
      <c r="AD167" s="11">
        <v>2276</v>
      </c>
      <c r="AE167" s="11"/>
      <c r="AF167" s="11"/>
      <c r="AG167" s="11"/>
      <c r="AH167" s="13"/>
      <c r="AI167" s="105"/>
      <c r="AJ167" s="13"/>
    </row>
    <row r="168" spans="4:36" ht="24.75" customHeight="1">
      <c r="D168" s="8" t="s">
        <v>477</v>
      </c>
      <c r="E168" s="8" t="s">
        <v>41</v>
      </c>
      <c r="F168" s="11">
        <v>1000254</v>
      </c>
      <c r="G168" s="11">
        <v>1</v>
      </c>
      <c r="H168" s="8" t="s">
        <v>140</v>
      </c>
      <c r="I168" s="8">
        <v>1037</v>
      </c>
      <c r="J168" s="8" t="s">
        <v>237</v>
      </c>
      <c r="K168" s="9">
        <v>45376</v>
      </c>
      <c r="L168" s="9" t="s">
        <v>333</v>
      </c>
      <c r="M168" s="9">
        <v>45376</v>
      </c>
      <c r="N168" s="62" t="s">
        <v>333</v>
      </c>
      <c r="O168" s="8">
        <v>129</v>
      </c>
      <c r="P168" s="10">
        <v>4.62</v>
      </c>
      <c r="Q168" s="10" t="s">
        <v>51</v>
      </c>
      <c r="R168" s="8" t="s">
        <v>51</v>
      </c>
      <c r="S168" s="8" t="s">
        <v>7</v>
      </c>
      <c r="V168" s="9"/>
      <c r="Z168" s="9"/>
      <c r="AC168" s="11" t="s">
        <v>85</v>
      </c>
      <c r="AD168" s="11">
        <v>2276</v>
      </c>
      <c r="AE168" s="11"/>
      <c r="AF168" s="11"/>
      <c r="AG168" s="11" t="s">
        <v>463</v>
      </c>
      <c r="AH168" s="13" t="s">
        <v>123</v>
      </c>
      <c r="AI168" s="105">
        <v>45460</v>
      </c>
      <c r="AJ168" s="13" t="s">
        <v>333</v>
      </c>
    </row>
    <row r="169" spans="4:36" ht="23.25" customHeight="1">
      <c r="D169" s="8" t="s">
        <v>478</v>
      </c>
      <c r="E169" s="8" t="s">
        <v>41</v>
      </c>
      <c r="F169" s="11">
        <v>1000255</v>
      </c>
      <c r="G169" s="11">
        <v>1</v>
      </c>
      <c r="H169" s="8" t="s">
        <v>142</v>
      </c>
      <c r="I169" s="8">
        <v>1038</v>
      </c>
      <c r="J169" s="8" t="s">
        <v>237</v>
      </c>
      <c r="K169" s="9">
        <v>45376</v>
      </c>
      <c r="L169" s="9" t="s">
        <v>333</v>
      </c>
      <c r="M169" s="9">
        <v>45376</v>
      </c>
      <c r="N169" s="62" t="s">
        <v>333</v>
      </c>
      <c r="O169" s="8">
        <v>127</v>
      </c>
      <c r="P169" s="10">
        <v>5.32</v>
      </c>
      <c r="Q169" s="10" t="s">
        <v>51</v>
      </c>
      <c r="R169" s="8" t="s">
        <v>51</v>
      </c>
      <c r="S169" s="8" t="s">
        <v>8</v>
      </c>
      <c r="V169" s="9"/>
      <c r="Z169" s="9"/>
      <c r="AC169" s="11" t="s">
        <v>85</v>
      </c>
      <c r="AD169" s="11">
        <v>2276</v>
      </c>
      <c r="AE169" s="11"/>
      <c r="AF169" s="11"/>
      <c r="AG169" s="11"/>
      <c r="AH169" s="13"/>
      <c r="AI169" s="105"/>
      <c r="AJ169" s="13"/>
    </row>
    <row r="170" spans="4:36" ht="23.25" customHeight="1">
      <c r="D170" s="8" t="s">
        <v>478</v>
      </c>
      <c r="E170" s="8" t="s">
        <v>41</v>
      </c>
      <c r="F170" s="11">
        <v>1000255</v>
      </c>
      <c r="G170" s="11">
        <v>1</v>
      </c>
      <c r="H170" s="8" t="s">
        <v>142</v>
      </c>
      <c r="I170" s="8">
        <v>1038</v>
      </c>
      <c r="J170" s="8" t="s">
        <v>237</v>
      </c>
      <c r="K170" s="9">
        <v>45376</v>
      </c>
      <c r="L170" s="9" t="s">
        <v>333</v>
      </c>
      <c r="M170" s="9">
        <v>45376</v>
      </c>
      <c r="N170" s="62" t="s">
        <v>333</v>
      </c>
      <c r="O170" s="8">
        <v>127</v>
      </c>
      <c r="P170" s="10">
        <v>5.32</v>
      </c>
      <c r="Q170" s="10" t="s">
        <v>51</v>
      </c>
      <c r="R170" s="8" t="s">
        <v>51</v>
      </c>
      <c r="S170" s="8" t="s">
        <v>7</v>
      </c>
      <c r="V170" s="9"/>
      <c r="Z170" s="9"/>
      <c r="AC170" s="11" t="s">
        <v>85</v>
      </c>
      <c r="AD170" s="11">
        <v>2276</v>
      </c>
      <c r="AE170" s="11"/>
      <c r="AF170" s="11"/>
      <c r="AG170" s="11" t="s">
        <v>479</v>
      </c>
      <c r="AH170" s="13" t="s">
        <v>123</v>
      </c>
      <c r="AI170" s="105">
        <v>45460</v>
      </c>
      <c r="AJ170" s="13" t="s">
        <v>333</v>
      </c>
    </row>
    <row r="171" spans="4:36">
      <c r="D171" s="8" t="s">
        <v>480</v>
      </c>
      <c r="E171" s="8" t="s">
        <v>41</v>
      </c>
      <c r="F171" s="11">
        <v>1000256</v>
      </c>
      <c r="G171" s="11">
        <v>1</v>
      </c>
      <c r="H171" s="8" t="s">
        <v>140</v>
      </c>
      <c r="I171" s="8">
        <v>1037</v>
      </c>
      <c r="J171" s="8" t="s">
        <v>237</v>
      </c>
      <c r="K171" s="9">
        <v>45377</v>
      </c>
      <c r="L171" s="9" t="s">
        <v>333</v>
      </c>
      <c r="M171" s="9">
        <v>45377</v>
      </c>
      <c r="N171" s="62" t="s">
        <v>333</v>
      </c>
      <c r="O171" s="8">
        <v>129</v>
      </c>
      <c r="P171" s="10">
        <v>1.639</v>
      </c>
      <c r="Q171" s="10" t="s">
        <v>51</v>
      </c>
      <c r="R171" s="8" t="s">
        <v>51</v>
      </c>
      <c r="S171" s="8" t="s">
        <v>8</v>
      </c>
      <c r="V171" s="9"/>
      <c r="Z171" s="9"/>
      <c r="AC171" s="11" t="s">
        <v>85</v>
      </c>
      <c r="AD171" s="11">
        <v>2276</v>
      </c>
      <c r="AE171" s="11"/>
      <c r="AF171" s="11"/>
      <c r="AG171" s="11"/>
      <c r="AH171" s="13"/>
      <c r="AI171" s="105"/>
      <c r="AJ171" s="13"/>
    </row>
    <row r="172" spans="4:36">
      <c r="D172" s="8" t="s">
        <v>480</v>
      </c>
      <c r="E172" s="8" t="s">
        <v>41</v>
      </c>
      <c r="F172" s="11">
        <v>1000256</v>
      </c>
      <c r="G172" s="11">
        <v>1</v>
      </c>
      <c r="H172" s="8" t="s">
        <v>140</v>
      </c>
      <c r="I172" s="8">
        <v>1037</v>
      </c>
      <c r="J172" s="8" t="s">
        <v>237</v>
      </c>
      <c r="K172" s="9">
        <v>45377</v>
      </c>
      <c r="L172" s="9" t="s">
        <v>333</v>
      </c>
      <c r="M172" s="9">
        <v>45377</v>
      </c>
      <c r="N172" s="62" t="s">
        <v>333</v>
      </c>
      <c r="O172" s="8">
        <v>129</v>
      </c>
      <c r="P172" s="10">
        <v>1.639</v>
      </c>
      <c r="Q172" s="10" t="s">
        <v>51</v>
      </c>
      <c r="R172" s="8" t="s">
        <v>51</v>
      </c>
      <c r="S172" s="8" t="s">
        <v>7</v>
      </c>
      <c r="V172" s="9"/>
      <c r="Z172" s="9"/>
      <c r="AC172" s="11" t="s">
        <v>85</v>
      </c>
      <c r="AD172" s="11">
        <v>2276</v>
      </c>
      <c r="AE172" s="11"/>
      <c r="AF172" s="11"/>
      <c r="AG172" s="11" t="s">
        <v>463</v>
      </c>
      <c r="AH172" s="13" t="s">
        <v>123</v>
      </c>
      <c r="AI172" s="105">
        <v>45460</v>
      </c>
      <c r="AJ172" s="13" t="s">
        <v>333</v>
      </c>
    </row>
    <row r="173" spans="4:36">
      <c r="D173" s="8" t="s">
        <v>481</v>
      </c>
      <c r="E173" s="8" t="s">
        <v>41</v>
      </c>
      <c r="F173" s="11">
        <v>1000258</v>
      </c>
      <c r="G173" s="11">
        <v>1</v>
      </c>
      <c r="H173" s="8" t="s">
        <v>142</v>
      </c>
      <c r="I173" s="8">
        <v>1038</v>
      </c>
      <c r="J173" s="8" t="s">
        <v>237</v>
      </c>
      <c r="K173" s="9">
        <v>45377</v>
      </c>
      <c r="L173" s="9" t="s">
        <v>333</v>
      </c>
      <c r="M173" s="9">
        <v>45377</v>
      </c>
      <c r="N173" s="62" t="s">
        <v>333</v>
      </c>
      <c r="O173" s="8">
        <v>125</v>
      </c>
      <c r="P173" s="10">
        <v>2.4820000000000002</v>
      </c>
      <c r="Q173" s="10" t="s">
        <v>51</v>
      </c>
      <c r="R173" s="8" t="s">
        <v>51</v>
      </c>
      <c r="S173" s="8" t="s">
        <v>8</v>
      </c>
      <c r="V173" s="9"/>
      <c r="Z173" s="9"/>
      <c r="AC173" s="11" t="s">
        <v>85</v>
      </c>
      <c r="AD173" s="11">
        <v>2276</v>
      </c>
      <c r="AE173" s="11"/>
      <c r="AF173" s="11"/>
      <c r="AG173" s="11"/>
      <c r="AH173" s="13"/>
      <c r="AI173" s="105"/>
      <c r="AJ173" s="13"/>
    </row>
    <row r="174" spans="4:36">
      <c r="D174" s="8" t="s">
        <v>481</v>
      </c>
      <c r="E174" s="8" t="s">
        <v>41</v>
      </c>
      <c r="F174" s="11">
        <v>1000258</v>
      </c>
      <c r="G174" s="11">
        <v>1</v>
      </c>
      <c r="H174" s="8" t="s">
        <v>142</v>
      </c>
      <c r="I174" s="8">
        <v>1038</v>
      </c>
      <c r="J174" s="8" t="s">
        <v>237</v>
      </c>
      <c r="K174" s="9">
        <v>45377</v>
      </c>
      <c r="L174" s="9" t="s">
        <v>333</v>
      </c>
      <c r="M174" s="9">
        <v>45377</v>
      </c>
      <c r="N174" s="62" t="s">
        <v>333</v>
      </c>
      <c r="O174" s="8">
        <v>125</v>
      </c>
      <c r="P174" s="10">
        <v>2.4820000000000002</v>
      </c>
      <c r="Q174" s="10" t="s">
        <v>51</v>
      </c>
      <c r="R174" s="8" t="s">
        <v>51</v>
      </c>
      <c r="S174" s="8" t="s">
        <v>7</v>
      </c>
      <c r="V174" s="9"/>
      <c r="Z174" s="9"/>
      <c r="AC174" s="11" t="s">
        <v>85</v>
      </c>
      <c r="AD174" s="11">
        <v>2276</v>
      </c>
      <c r="AE174" s="11"/>
      <c r="AF174" s="11"/>
      <c r="AG174" s="11" t="s">
        <v>463</v>
      </c>
      <c r="AH174" s="13" t="s">
        <v>123</v>
      </c>
      <c r="AI174" s="105">
        <v>45460</v>
      </c>
      <c r="AJ174" s="13" t="s">
        <v>333</v>
      </c>
    </row>
    <row r="175" spans="4:36">
      <c r="D175" s="8" t="s">
        <v>482</v>
      </c>
      <c r="E175" s="8" t="s">
        <v>41</v>
      </c>
      <c r="F175" s="11">
        <v>1000262</v>
      </c>
      <c r="G175" s="11">
        <v>1</v>
      </c>
      <c r="H175" s="8" t="s">
        <v>140</v>
      </c>
      <c r="I175" s="8">
        <v>1037</v>
      </c>
      <c r="J175" s="8" t="s">
        <v>237</v>
      </c>
      <c r="K175" s="9">
        <v>45378</v>
      </c>
      <c r="L175" s="9" t="s">
        <v>333</v>
      </c>
      <c r="M175" s="9">
        <v>45378</v>
      </c>
      <c r="N175" s="62" t="s">
        <v>333</v>
      </c>
      <c r="O175" s="8">
        <v>128</v>
      </c>
      <c r="P175" s="10">
        <v>2.2440000000000002</v>
      </c>
      <c r="Q175" s="10" t="s">
        <v>51</v>
      </c>
      <c r="R175" s="8" t="s">
        <v>51</v>
      </c>
      <c r="S175" s="8" t="s">
        <v>8</v>
      </c>
      <c r="V175" s="9"/>
      <c r="Z175" s="9"/>
      <c r="AC175" s="11" t="s">
        <v>85</v>
      </c>
      <c r="AD175" s="11">
        <v>2276</v>
      </c>
      <c r="AE175" s="11"/>
      <c r="AF175" s="11"/>
      <c r="AG175" s="11"/>
      <c r="AH175" s="13"/>
      <c r="AI175" s="105"/>
      <c r="AJ175" s="13"/>
    </row>
    <row r="176" spans="4:36">
      <c r="D176" s="8" t="s">
        <v>482</v>
      </c>
      <c r="E176" s="8" t="s">
        <v>41</v>
      </c>
      <c r="F176" s="11">
        <v>1000262</v>
      </c>
      <c r="G176" s="11">
        <v>1</v>
      </c>
      <c r="H176" s="8" t="s">
        <v>140</v>
      </c>
      <c r="I176" s="8">
        <v>1037</v>
      </c>
      <c r="J176" s="8" t="s">
        <v>237</v>
      </c>
      <c r="K176" s="9">
        <v>45378</v>
      </c>
      <c r="L176" s="9" t="s">
        <v>333</v>
      </c>
      <c r="M176" s="9">
        <v>45378</v>
      </c>
      <c r="N176" s="62" t="s">
        <v>333</v>
      </c>
      <c r="O176" s="8">
        <v>128</v>
      </c>
      <c r="P176" s="10">
        <v>2.2440000000000002</v>
      </c>
      <c r="Q176" s="10" t="s">
        <v>51</v>
      </c>
      <c r="R176" s="8" t="s">
        <v>51</v>
      </c>
      <c r="S176" s="8" t="s">
        <v>7</v>
      </c>
      <c r="V176" s="9"/>
      <c r="Z176" s="9"/>
      <c r="AC176" s="11" t="s">
        <v>85</v>
      </c>
      <c r="AD176" s="11">
        <v>2276</v>
      </c>
      <c r="AE176" s="11"/>
      <c r="AF176" s="11"/>
      <c r="AG176" s="11" t="s">
        <v>123</v>
      </c>
      <c r="AH176" s="13" t="s">
        <v>123</v>
      </c>
      <c r="AI176" s="105">
        <v>45460</v>
      </c>
      <c r="AJ176" s="13" t="s">
        <v>333</v>
      </c>
    </row>
    <row r="177" spans="4:36">
      <c r="D177" s="8" t="s">
        <v>483</v>
      </c>
      <c r="E177" s="8" t="s">
        <v>41</v>
      </c>
      <c r="F177" s="11">
        <v>1000264</v>
      </c>
      <c r="G177" s="11">
        <v>1</v>
      </c>
      <c r="H177" s="8" t="s">
        <v>142</v>
      </c>
      <c r="I177" s="8">
        <v>1028</v>
      </c>
      <c r="J177" s="8" t="s">
        <v>269</v>
      </c>
      <c r="K177" s="9">
        <v>45378</v>
      </c>
      <c r="L177" s="9" t="s">
        <v>333</v>
      </c>
      <c r="M177" s="9">
        <v>45378</v>
      </c>
      <c r="N177" s="62" t="s">
        <v>333</v>
      </c>
      <c r="O177" s="8">
        <v>123</v>
      </c>
      <c r="P177" s="10">
        <v>4.569</v>
      </c>
      <c r="Q177" s="10" t="s">
        <v>51</v>
      </c>
      <c r="R177" s="8" t="s">
        <v>51</v>
      </c>
      <c r="S177" s="8" t="s">
        <v>8</v>
      </c>
      <c r="V177" s="9"/>
      <c r="Z177" s="9"/>
      <c r="AC177" s="11" t="s">
        <v>85</v>
      </c>
      <c r="AD177" s="11">
        <v>2276</v>
      </c>
      <c r="AE177" s="11"/>
      <c r="AF177" s="11"/>
      <c r="AG177" s="11"/>
      <c r="AH177" s="13"/>
      <c r="AI177" s="105"/>
      <c r="AJ177" s="13"/>
    </row>
    <row r="178" spans="4:36">
      <c r="D178" s="8" t="s">
        <v>483</v>
      </c>
      <c r="E178" s="8" t="s">
        <v>41</v>
      </c>
      <c r="F178" s="11">
        <v>1000264</v>
      </c>
      <c r="G178" s="11">
        <v>1</v>
      </c>
      <c r="H178" s="8" t="s">
        <v>142</v>
      </c>
      <c r="I178" s="8">
        <v>1028</v>
      </c>
      <c r="J178" s="8" t="s">
        <v>269</v>
      </c>
      <c r="K178" s="9">
        <v>45378</v>
      </c>
      <c r="L178" s="9" t="s">
        <v>333</v>
      </c>
      <c r="M178" s="9">
        <v>45378</v>
      </c>
      <c r="N178" s="62" t="s">
        <v>333</v>
      </c>
      <c r="O178" s="8">
        <v>123</v>
      </c>
      <c r="P178" s="10">
        <v>4.569</v>
      </c>
      <c r="Q178" s="10" t="s">
        <v>51</v>
      </c>
      <c r="R178" s="8" t="s">
        <v>51</v>
      </c>
      <c r="S178" s="8" t="s">
        <v>7</v>
      </c>
      <c r="V178" s="9"/>
      <c r="Z178" s="9"/>
      <c r="AC178" s="11" t="s">
        <v>85</v>
      </c>
      <c r="AD178" s="11">
        <v>2276</v>
      </c>
      <c r="AE178" s="11"/>
      <c r="AF178" s="11"/>
      <c r="AG178" s="11" t="s">
        <v>463</v>
      </c>
      <c r="AH178" s="13" t="s">
        <v>123</v>
      </c>
      <c r="AI178" s="105">
        <v>45460</v>
      </c>
      <c r="AJ178" s="13" t="s">
        <v>333</v>
      </c>
    </row>
    <row r="179" spans="4:36">
      <c r="D179" s="8" t="s">
        <v>484</v>
      </c>
      <c r="E179" s="8" t="s">
        <v>41</v>
      </c>
      <c r="F179" s="11">
        <v>1000265</v>
      </c>
      <c r="G179" s="11">
        <v>1</v>
      </c>
      <c r="H179" s="8" t="s">
        <v>140</v>
      </c>
      <c r="I179" s="8">
        <v>1037</v>
      </c>
      <c r="J179" s="8" t="s">
        <v>237</v>
      </c>
      <c r="K179" s="9">
        <v>45378</v>
      </c>
      <c r="L179" s="9" t="s">
        <v>333</v>
      </c>
      <c r="M179" s="9">
        <v>45378</v>
      </c>
      <c r="N179" s="62" t="s">
        <v>333</v>
      </c>
      <c r="O179" s="8">
        <v>128</v>
      </c>
      <c r="P179" s="10">
        <v>3.2189999999999999</v>
      </c>
      <c r="Q179" s="10" t="s">
        <v>51</v>
      </c>
      <c r="R179" s="8" t="s">
        <v>51</v>
      </c>
      <c r="S179" s="8" t="s">
        <v>8</v>
      </c>
      <c r="V179" s="9"/>
      <c r="Z179" s="9"/>
      <c r="AC179" s="11" t="s">
        <v>85</v>
      </c>
      <c r="AD179" s="11">
        <v>2276</v>
      </c>
      <c r="AE179" s="11"/>
      <c r="AF179" s="11"/>
      <c r="AG179" s="11"/>
      <c r="AH179" s="13"/>
      <c r="AI179" s="105"/>
      <c r="AJ179" s="13"/>
    </row>
    <row r="180" spans="4:36">
      <c r="D180" s="8" t="s">
        <v>484</v>
      </c>
      <c r="E180" s="8" t="s">
        <v>41</v>
      </c>
      <c r="F180" s="11">
        <v>1000265</v>
      </c>
      <c r="G180" s="11">
        <v>1</v>
      </c>
      <c r="H180" s="8" t="s">
        <v>140</v>
      </c>
      <c r="I180" s="8">
        <v>1037</v>
      </c>
      <c r="J180" s="8" t="s">
        <v>237</v>
      </c>
      <c r="K180" s="9">
        <v>45378</v>
      </c>
      <c r="L180" s="9" t="s">
        <v>333</v>
      </c>
      <c r="M180" s="9">
        <v>45378</v>
      </c>
      <c r="N180" s="62" t="s">
        <v>333</v>
      </c>
      <c r="O180" s="8">
        <v>128</v>
      </c>
      <c r="P180" s="10">
        <v>3.2189999999999999</v>
      </c>
      <c r="Q180" s="10" t="s">
        <v>51</v>
      </c>
      <c r="R180" s="8" t="s">
        <v>51</v>
      </c>
      <c r="S180" s="8" t="s">
        <v>7</v>
      </c>
      <c r="V180" s="9"/>
      <c r="Z180" s="9"/>
      <c r="AC180" s="11" t="s">
        <v>85</v>
      </c>
      <c r="AD180" s="11">
        <v>2276</v>
      </c>
      <c r="AE180" s="11"/>
      <c r="AF180" s="11"/>
      <c r="AG180" s="11" t="s">
        <v>463</v>
      </c>
      <c r="AH180" s="13" t="s">
        <v>123</v>
      </c>
      <c r="AI180" s="105">
        <v>45460</v>
      </c>
      <c r="AJ180" s="13" t="s">
        <v>333</v>
      </c>
    </row>
    <row r="181" spans="4:36">
      <c r="D181" s="8" t="s">
        <v>485</v>
      </c>
      <c r="E181" s="8" t="s">
        <v>41</v>
      </c>
      <c r="F181" s="11">
        <v>1000267</v>
      </c>
      <c r="G181" s="11">
        <v>1</v>
      </c>
      <c r="H181" s="8" t="s">
        <v>142</v>
      </c>
      <c r="I181" s="8">
        <v>1028</v>
      </c>
      <c r="J181" s="8" t="s">
        <v>269</v>
      </c>
      <c r="K181" s="9">
        <v>45378</v>
      </c>
      <c r="L181" s="9" t="s">
        <v>333</v>
      </c>
      <c r="M181" s="9">
        <v>45378</v>
      </c>
      <c r="N181" s="62" t="s">
        <v>333</v>
      </c>
      <c r="O181" s="8">
        <v>126</v>
      </c>
      <c r="P181" s="10">
        <v>5.0149999999999997</v>
      </c>
      <c r="Q181" s="10" t="s">
        <v>51</v>
      </c>
      <c r="R181" s="8" t="s">
        <v>51</v>
      </c>
      <c r="S181" s="8" t="s">
        <v>8</v>
      </c>
      <c r="V181" s="9"/>
      <c r="Z181" s="9"/>
      <c r="AC181" s="11" t="s">
        <v>85</v>
      </c>
      <c r="AD181" s="11">
        <v>2276</v>
      </c>
      <c r="AE181" s="11"/>
      <c r="AF181" s="11"/>
      <c r="AG181" s="11"/>
      <c r="AH181" s="13"/>
      <c r="AI181" s="105"/>
      <c r="AJ181" s="13"/>
    </row>
    <row r="182" spans="4:36">
      <c r="D182" s="8" t="s">
        <v>485</v>
      </c>
      <c r="E182" s="8" t="s">
        <v>41</v>
      </c>
      <c r="F182" s="11">
        <v>1000267</v>
      </c>
      <c r="G182" s="11">
        <v>1</v>
      </c>
      <c r="H182" s="8" t="s">
        <v>142</v>
      </c>
      <c r="I182" s="8">
        <v>1028</v>
      </c>
      <c r="J182" s="8" t="s">
        <v>269</v>
      </c>
      <c r="K182" s="9">
        <v>45378</v>
      </c>
      <c r="L182" s="9" t="s">
        <v>333</v>
      </c>
      <c r="M182" s="9">
        <v>45378</v>
      </c>
      <c r="N182" s="62" t="s">
        <v>333</v>
      </c>
      <c r="O182" s="8">
        <v>126</v>
      </c>
      <c r="P182" s="10">
        <v>5.0149999999999997</v>
      </c>
      <c r="Q182" s="10" t="s">
        <v>51</v>
      </c>
      <c r="R182" s="8" t="s">
        <v>51</v>
      </c>
      <c r="S182" s="8" t="s">
        <v>7</v>
      </c>
      <c r="V182" s="9"/>
      <c r="Z182" s="9"/>
      <c r="AC182" s="11" t="s">
        <v>85</v>
      </c>
      <c r="AD182" s="11">
        <v>2276</v>
      </c>
      <c r="AE182" s="11"/>
      <c r="AF182" s="11"/>
      <c r="AG182" s="11" t="s">
        <v>463</v>
      </c>
      <c r="AH182" s="13" t="s">
        <v>123</v>
      </c>
      <c r="AI182" s="105">
        <v>45460</v>
      </c>
      <c r="AJ182" s="13" t="s">
        <v>333</v>
      </c>
    </row>
    <row r="183" spans="4:36">
      <c r="D183" s="8" t="s">
        <v>486</v>
      </c>
      <c r="E183" s="8" t="s">
        <v>41</v>
      </c>
      <c r="F183" s="11">
        <v>1000268</v>
      </c>
      <c r="G183" s="11">
        <v>1</v>
      </c>
      <c r="H183" s="8" t="s">
        <v>142</v>
      </c>
      <c r="I183" s="8">
        <v>1028</v>
      </c>
      <c r="J183" s="8" t="s">
        <v>269</v>
      </c>
      <c r="K183" s="9">
        <v>45384</v>
      </c>
      <c r="L183" s="9" t="s">
        <v>333</v>
      </c>
      <c r="M183" s="9">
        <v>45384</v>
      </c>
      <c r="N183" s="62" t="s">
        <v>333</v>
      </c>
      <c r="O183" s="8">
        <v>127</v>
      </c>
      <c r="P183" s="10">
        <v>4.3540000000000001</v>
      </c>
      <c r="Q183" s="10" t="s">
        <v>51</v>
      </c>
      <c r="R183" s="8" t="s">
        <v>51</v>
      </c>
      <c r="S183" s="8" t="s">
        <v>8</v>
      </c>
      <c r="V183" s="9"/>
      <c r="Z183" s="9"/>
      <c r="AC183" s="11" t="s">
        <v>85</v>
      </c>
      <c r="AD183" s="11">
        <v>2276</v>
      </c>
      <c r="AE183" s="11"/>
      <c r="AF183" s="11"/>
      <c r="AG183" s="11"/>
      <c r="AH183" s="13"/>
      <c r="AI183" s="105"/>
      <c r="AJ183" s="13"/>
    </row>
    <row r="184" spans="4:36" ht="24.75" customHeight="1">
      <c r="D184" s="8" t="s">
        <v>486</v>
      </c>
      <c r="E184" s="8" t="s">
        <v>41</v>
      </c>
      <c r="F184" s="11">
        <v>1000268</v>
      </c>
      <c r="G184" s="11">
        <v>1</v>
      </c>
      <c r="H184" s="8" t="s">
        <v>142</v>
      </c>
      <c r="I184" s="8">
        <v>1028</v>
      </c>
      <c r="J184" s="8" t="s">
        <v>269</v>
      </c>
      <c r="K184" s="9">
        <v>45384</v>
      </c>
      <c r="L184" s="9" t="s">
        <v>333</v>
      </c>
      <c r="M184" s="9">
        <v>45384</v>
      </c>
      <c r="N184" s="62" t="s">
        <v>333</v>
      </c>
      <c r="O184" s="8">
        <v>127</v>
      </c>
      <c r="P184" s="10">
        <v>4.3540000000000001</v>
      </c>
      <c r="Q184" s="10" t="s">
        <v>51</v>
      </c>
      <c r="R184" s="8" t="s">
        <v>51</v>
      </c>
      <c r="S184" s="8" t="s">
        <v>7</v>
      </c>
      <c r="V184" s="9"/>
      <c r="Z184" s="9"/>
      <c r="AC184" s="11" t="s">
        <v>85</v>
      </c>
      <c r="AD184" s="11">
        <v>2276</v>
      </c>
      <c r="AE184" s="11"/>
      <c r="AF184" s="11"/>
      <c r="AG184" s="11" t="s">
        <v>463</v>
      </c>
      <c r="AH184" s="13" t="s">
        <v>123</v>
      </c>
      <c r="AI184" s="105">
        <v>45460</v>
      </c>
      <c r="AJ184" s="13" t="s">
        <v>333</v>
      </c>
    </row>
    <row r="185" spans="4:36" ht="24.75" customHeight="1">
      <c r="D185" s="8" t="s">
        <v>487</v>
      </c>
      <c r="E185" s="8" t="s">
        <v>41</v>
      </c>
      <c r="F185" s="11">
        <v>1000272</v>
      </c>
      <c r="G185" s="11">
        <v>1</v>
      </c>
      <c r="H185" s="8" t="s">
        <v>141</v>
      </c>
      <c r="I185" s="8">
        <v>1030</v>
      </c>
      <c r="J185" s="8" t="s">
        <v>269</v>
      </c>
      <c r="K185" s="9">
        <v>45384</v>
      </c>
      <c r="L185" s="9" t="s">
        <v>333</v>
      </c>
      <c r="M185" s="9">
        <v>45384</v>
      </c>
      <c r="N185" s="62" t="s">
        <v>333</v>
      </c>
      <c r="O185" s="8">
        <v>125</v>
      </c>
      <c r="P185" s="10">
        <v>5.1580000000000004</v>
      </c>
      <c r="Q185" s="10" t="s">
        <v>51</v>
      </c>
      <c r="R185" s="8" t="s">
        <v>51</v>
      </c>
      <c r="S185" s="8" t="s">
        <v>8</v>
      </c>
      <c r="V185" s="9"/>
      <c r="Z185" s="9"/>
      <c r="AC185" s="11" t="s">
        <v>85</v>
      </c>
      <c r="AD185" s="11">
        <v>2276</v>
      </c>
      <c r="AE185" s="11"/>
      <c r="AF185" s="11"/>
      <c r="AG185" s="11"/>
      <c r="AH185" s="13"/>
      <c r="AI185" s="105"/>
      <c r="AJ185" s="13"/>
    </row>
    <row r="186" spans="4:36" ht="24.75" customHeight="1">
      <c r="D186" s="8" t="s">
        <v>487</v>
      </c>
      <c r="E186" s="8" t="s">
        <v>41</v>
      </c>
      <c r="F186" s="11">
        <v>1000272</v>
      </c>
      <c r="G186" s="11">
        <v>1</v>
      </c>
      <c r="H186" s="8" t="s">
        <v>141</v>
      </c>
      <c r="I186" s="8">
        <v>1030</v>
      </c>
      <c r="J186" s="8" t="s">
        <v>269</v>
      </c>
      <c r="K186" s="9">
        <v>45384</v>
      </c>
      <c r="L186" s="9" t="s">
        <v>333</v>
      </c>
      <c r="M186" s="9">
        <v>45384</v>
      </c>
      <c r="N186" s="62" t="s">
        <v>333</v>
      </c>
      <c r="O186" s="8">
        <v>125</v>
      </c>
      <c r="P186" s="10">
        <v>5.1580000000000004</v>
      </c>
      <c r="Q186" s="10" t="s">
        <v>51</v>
      </c>
      <c r="R186" s="8" t="s">
        <v>51</v>
      </c>
      <c r="S186" s="8" t="s">
        <v>7</v>
      </c>
      <c r="V186" s="9"/>
      <c r="Z186" s="9"/>
      <c r="AC186" s="11" t="s">
        <v>85</v>
      </c>
      <c r="AD186" s="11">
        <v>2276</v>
      </c>
      <c r="AE186" s="11"/>
      <c r="AF186" s="11"/>
      <c r="AG186" s="11" t="s">
        <v>463</v>
      </c>
      <c r="AH186" s="13" t="s">
        <v>123</v>
      </c>
      <c r="AI186" s="105">
        <v>45460</v>
      </c>
      <c r="AJ186" s="13" t="s">
        <v>333</v>
      </c>
    </row>
    <row r="187" spans="4:36" ht="24.75" customHeight="1">
      <c r="D187" s="8" t="s">
        <v>488</v>
      </c>
      <c r="E187" s="8" t="s">
        <v>41</v>
      </c>
      <c r="F187" s="11">
        <v>1000273</v>
      </c>
      <c r="G187" s="11">
        <v>1</v>
      </c>
      <c r="H187" s="8" t="s">
        <v>140</v>
      </c>
      <c r="I187" s="8">
        <v>1037</v>
      </c>
      <c r="J187" s="8" t="s">
        <v>237</v>
      </c>
      <c r="K187" s="9">
        <v>45384</v>
      </c>
      <c r="L187" s="9" t="s">
        <v>333</v>
      </c>
      <c r="M187" s="9">
        <v>45384</v>
      </c>
      <c r="N187" s="62" t="s">
        <v>333</v>
      </c>
      <c r="O187" s="8">
        <v>126</v>
      </c>
      <c r="P187" s="10">
        <v>5.8259999999999996</v>
      </c>
      <c r="Q187" s="10" t="s">
        <v>51</v>
      </c>
      <c r="R187" s="8" t="s">
        <v>51</v>
      </c>
      <c r="S187" s="8" t="s">
        <v>8</v>
      </c>
      <c r="V187" s="9"/>
      <c r="Z187" s="9"/>
      <c r="AC187" s="11" t="s">
        <v>85</v>
      </c>
      <c r="AD187" s="11">
        <v>2276</v>
      </c>
      <c r="AE187" s="11"/>
      <c r="AF187" s="11"/>
      <c r="AG187" s="11"/>
      <c r="AH187" s="13"/>
      <c r="AI187" s="105"/>
      <c r="AJ187" s="13"/>
    </row>
    <row r="188" spans="4:36" ht="24.75" customHeight="1">
      <c r="D188" s="8" t="s">
        <v>488</v>
      </c>
      <c r="E188" s="8" t="s">
        <v>41</v>
      </c>
      <c r="F188" s="11">
        <v>1000273</v>
      </c>
      <c r="G188" s="11">
        <v>1</v>
      </c>
      <c r="H188" s="8" t="s">
        <v>140</v>
      </c>
      <c r="I188" s="8">
        <v>1037</v>
      </c>
      <c r="J188" s="8" t="s">
        <v>237</v>
      </c>
      <c r="K188" s="9">
        <v>45384</v>
      </c>
      <c r="L188" s="9" t="s">
        <v>333</v>
      </c>
      <c r="M188" s="9">
        <v>45384</v>
      </c>
      <c r="N188" s="62" t="s">
        <v>333</v>
      </c>
      <c r="O188" s="8">
        <v>126</v>
      </c>
      <c r="P188" s="10">
        <v>5.8259999999999996</v>
      </c>
      <c r="Q188" s="10" t="s">
        <v>51</v>
      </c>
      <c r="R188" s="8" t="s">
        <v>51</v>
      </c>
      <c r="S188" s="8" t="s">
        <v>7</v>
      </c>
      <c r="V188" s="9"/>
      <c r="Z188" s="9"/>
      <c r="AC188" s="11" t="s">
        <v>85</v>
      </c>
      <c r="AD188" s="11">
        <v>2276</v>
      </c>
      <c r="AE188" s="11"/>
      <c r="AF188" s="11"/>
      <c r="AG188" s="11" t="s">
        <v>463</v>
      </c>
      <c r="AH188" s="13" t="s">
        <v>123</v>
      </c>
      <c r="AI188" s="105">
        <v>45460</v>
      </c>
      <c r="AJ188" s="13" t="s">
        <v>333</v>
      </c>
    </row>
    <row r="189" spans="4:36" ht="24.75" customHeight="1">
      <c r="D189" s="8" t="s">
        <v>489</v>
      </c>
      <c r="E189" s="8" t="s">
        <v>41</v>
      </c>
      <c r="F189" s="11">
        <v>1000274</v>
      </c>
      <c r="G189" s="11">
        <v>1</v>
      </c>
      <c r="H189" s="8" t="s">
        <v>140</v>
      </c>
      <c r="I189" s="8">
        <v>1037</v>
      </c>
      <c r="J189" s="8" t="s">
        <v>237</v>
      </c>
      <c r="K189" s="9">
        <v>45384</v>
      </c>
      <c r="L189" s="9" t="s">
        <v>333</v>
      </c>
      <c r="M189" s="9">
        <v>45384</v>
      </c>
      <c r="N189" s="62" t="s">
        <v>333</v>
      </c>
      <c r="O189" s="8">
        <v>129</v>
      </c>
      <c r="P189" s="10">
        <v>2.831</v>
      </c>
      <c r="Q189" s="10" t="s">
        <v>51</v>
      </c>
      <c r="R189" s="8" t="s">
        <v>51</v>
      </c>
      <c r="S189" s="8" t="s">
        <v>8</v>
      </c>
      <c r="V189" s="9"/>
      <c r="Z189" s="9"/>
      <c r="AC189" s="11" t="s">
        <v>85</v>
      </c>
      <c r="AD189" s="11">
        <v>2276</v>
      </c>
      <c r="AE189" s="11"/>
      <c r="AF189" s="11"/>
      <c r="AG189" s="11"/>
      <c r="AH189" s="13"/>
      <c r="AI189" s="105"/>
      <c r="AJ189" s="13"/>
    </row>
    <row r="190" spans="4:36" ht="24.75" customHeight="1">
      <c r="D190" s="8" t="s">
        <v>489</v>
      </c>
      <c r="E190" s="8" t="s">
        <v>41</v>
      </c>
      <c r="F190" s="11">
        <v>1000274</v>
      </c>
      <c r="G190" s="11">
        <v>1</v>
      </c>
      <c r="H190" s="8" t="s">
        <v>140</v>
      </c>
      <c r="I190" s="8">
        <v>1037</v>
      </c>
      <c r="J190" s="8" t="s">
        <v>237</v>
      </c>
      <c r="K190" s="9">
        <v>45384</v>
      </c>
      <c r="L190" s="9" t="s">
        <v>333</v>
      </c>
      <c r="M190" s="9">
        <v>45384</v>
      </c>
      <c r="N190" s="62" t="s">
        <v>333</v>
      </c>
      <c r="O190" s="8">
        <v>129</v>
      </c>
      <c r="P190" s="10">
        <v>2.831</v>
      </c>
      <c r="Q190" s="10" t="s">
        <v>51</v>
      </c>
      <c r="R190" s="8" t="s">
        <v>51</v>
      </c>
      <c r="S190" s="8" t="s">
        <v>7</v>
      </c>
      <c r="V190" s="9"/>
      <c r="Z190" s="9"/>
      <c r="AC190" s="11" t="s">
        <v>85</v>
      </c>
      <c r="AD190" s="11">
        <v>2276</v>
      </c>
      <c r="AE190" s="11"/>
      <c r="AF190" s="11"/>
      <c r="AG190" s="11" t="s">
        <v>463</v>
      </c>
      <c r="AH190" s="13" t="s">
        <v>123</v>
      </c>
      <c r="AI190" s="105">
        <v>45460</v>
      </c>
      <c r="AJ190" s="13" t="s">
        <v>333</v>
      </c>
    </row>
    <row r="191" spans="4:36" ht="24.75" customHeight="1">
      <c r="D191" s="8" t="s">
        <v>490</v>
      </c>
      <c r="E191" s="8" t="s">
        <v>41</v>
      </c>
      <c r="F191" s="11">
        <v>1000275</v>
      </c>
      <c r="G191" s="11">
        <v>1</v>
      </c>
      <c r="H191" s="8" t="s">
        <v>141</v>
      </c>
      <c r="I191" s="8">
        <v>1030</v>
      </c>
      <c r="J191" s="8" t="s">
        <v>269</v>
      </c>
      <c r="K191" s="9">
        <v>45384</v>
      </c>
      <c r="L191" s="9" t="s">
        <v>333</v>
      </c>
      <c r="M191" s="9">
        <v>45384</v>
      </c>
      <c r="N191" s="62" t="s">
        <v>333</v>
      </c>
      <c r="O191" s="8">
        <v>126</v>
      </c>
      <c r="P191" s="10">
        <v>4.5209999999999999</v>
      </c>
      <c r="Q191" s="10" t="s">
        <v>51</v>
      </c>
      <c r="R191" s="8" t="s">
        <v>51</v>
      </c>
      <c r="S191" s="8" t="s">
        <v>8</v>
      </c>
      <c r="V191" s="9"/>
      <c r="Z191" s="9"/>
      <c r="AC191" s="11" t="s">
        <v>85</v>
      </c>
      <c r="AD191" s="11">
        <v>2276</v>
      </c>
      <c r="AE191" s="11"/>
      <c r="AF191" s="11"/>
      <c r="AG191" s="11"/>
      <c r="AH191" s="13"/>
      <c r="AI191" s="105"/>
      <c r="AJ191" s="13"/>
    </row>
    <row r="192" spans="4:36" ht="24.75" customHeight="1">
      <c r="D192" s="8" t="s">
        <v>490</v>
      </c>
      <c r="E192" s="8" t="s">
        <v>41</v>
      </c>
      <c r="F192" s="11">
        <v>1000275</v>
      </c>
      <c r="G192" s="11">
        <v>1</v>
      </c>
      <c r="H192" s="8" t="s">
        <v>141</v>
      </c>
      <c r="I192" s="8">
        <v>1030</v>
      </c>
      <c r="J192" s="8" t="s">
        <v>269</v>
      </c>
      <c r="K192" s="9">
        <v>45384</v>
      </c>
      <c r="L192" s="9" t="s">
        <v>333</v>
      </c>
      <c r="M192" s="9">
        <v>45384</v>
      </c>
      <c r="N192" s="62" t="s">
        <v>333</v>
      </c>
      <c r="O192" s="8">
        <v>126</v>
      </c>
      <c r="P192" s="10">
        <v>4.5209999999999999</v>
      </c>
      <c r="Q192" s="10" t="s">
        <v>51</v>
      </c>
      <c r="R192" s="8" t="s">
        <v>51</v>
      </c>
      <c r="S192" s="8" t="s">
        <v>7</v>
      </c>
      <c r="V192" s="9"/>
      <c r="Z192" s="9"/>
      <c r="AC192" s="11" t="s">
        <v>85</v>
      </c>
      <c r="AD192" s="11">
        <v>2276</v>
      </c>
      <c r="AE192" s="11"/>
      <c r="AF192" s="11"/>
      <c r="AG192" s="11" t="s">
        <v>463</v>
      </c>
      <c r="AH192" s="13" t="s">
        <v>123</v>
      </c>
      <c r="AI192" s="105">
        <v>45460</v>
      </c>
      <c r="AJ192" s="13" t="s">
        <v>333</v>
      </c>
    </row>
    <row r="193" spans="4:36" ht="24.75" customHeight="1">
      <c r="D193" s="8" t="s">
        <v>491</v>
      </c>
      <c r="E193" s="8" t="s">
        <v>41</v>
      </c>
      <c r="F193" s="11">
        <v>1000394</v>
      </c>
      <c r="G193" s="11">
        <v>1</v>
      </c>
      <c r="H193" s="8" t="s">
        <v>142</v>
      </c>
      <c r="I193" s="8">
        <v>1064</v>
      </c>
      <c r="J193" s="8" t="s">
        <v>346</v>
      </c>
      <c r="K193" s="9">
        <v>45450</v>
      </c>
      <c r="L193" s="9" t="s">
        <v>335</v>
      </c>
      <c r="M193" s="9">
        <v>45450</v>
      </c>
      <c r="N193" s="62" t="s">
        <v>335</v>
      </c>
      <c r="O193" s="8">
        <v>118</v>
      </c>
      <c r="P193" s="10">
        <v>10</v>
      </c>
      <c r="Q193" s="10" t="s">
        <v>50</v>
      </c>
      <c r="R193" s="8" t="s">
        <v>50</v>
      </c>
      <c r="V193" s="9"/>
      <c r="Z193" s="9"/>
      <c r="AC193" s="11" t="s">
        <v>280</v>
      </c>
      <c r="AD193" s="11" t="s">
        <v>322</v>
      </c>
      <c r="AE193" s="11"/>
      <c r="AF193" s="11"/>
      <c r="AG193" s="11" t="s">
        <v>434</v>
      </c>
      <c r="AH193" s="13"/>
      <c r="AI193" s="105"/>
      <c r="AJ193" s="13"/>
    </row>
    <row r="194" spans="4:36" ht="24.75" customHeight="1">
      <c r="D194" s="8" t="s">
        <v>491</v>
      </c>
      <c r="E194" s="8" t="s">
        <v>41</v>
      </c>
      <c r="F194" s="11">
        <v>1000394</v>
      </c>
      <c r="G194" s="11">
        <v>1</v>
      </c>
      <c r="H194" s="8" t="s">
        <v>142</v>
      </c>
      <c r="I194" s="8">
        <v>1064</v>
      </c>
      <c r="J194" s="8" t="s">
        <v>346</v>
      </c>
      <c r="K194" s="9">
        <v>45450</v>
      </c>
      <c r="L194" s="9" t="s">
        <v>335</v>
      </c>
      <c r="M194" s="9">
        <v>45450</v>
      </c>
      <c r="N194" s="62" t="s">
        <v>335</v>
      </c>
      <c r="O194" s="8">
        <v>122</v>
      </c>
      <c r="P194" s="10">
        <v>2.9089999999999998</v>
      </c>
      <c r="Q194" s="10" t="s">
        <v>51</v>
      </c>
      <c r="R194" s="8" t="s">
        <v>51</v>
      </c>
      <c r="S194" s="8" t="s">
        <v>8</v>
      </c>
      <c r="V194" s="9"/>
      <c r="Z194" s="9"/>
      <c r="AC194" s="11" t="s">
        <v>85</v>
      </c>
      <c r="AD194" s="11"/>
      <c r="AE194" s="11"/>
      <c r="AF194" s="11"/>
      <c r="AG194" s="11" t="s">
        <v>434</v>
      </c>
      <c r="AH194" s="13" t="s">
        <v>492</v>
      </c>
      <c r="AI194" s="105">
        <v>45460</v>
      </c>
      <c r="AJ194" s="13" t="s">
        <v>333</v>
      </c>
    </row>
    <row r="195" spans="4:36" ht="24.75" customHeight="1">
      <c r="D195" s="8" t="s">
        <v>493</v>
      </c>
      <c r="E195" s="8" t="s">
        <v>41</v>
      </c>
      <c r="F195" s="11">
        <v>1000393</v>
      </c>
      <c r="G195" s="11">
        <v>1</v>
      </c>
      <c r="H195" s="8" t="s">
        <v>141</v>
      </c>
      <c r="I195" s="8">
        <v>1062</v>
      </c>
      <c r="J195" s="8" t="s">
        <v>346</v>
      </c>
      <c r="K195" s="9">
        <v>45450</v>
      </c>
      <c r="L195" s="9" t="s">
        <v>335</v>
      </c>
      <c r="M195" s="9">
        <v>45450</v>
      </c>
      <c r="N195" s="62" t="s">
        <v>335</v>
      </c>
      <c r="O195" s="8">
        <v>122</v>
      </c>
      <c r="P195" s="10">
        <v>2.9089999999999998</v>
      </c>
      <c r="Q195" s="10" t="s">
        <v>51</v>
      </c>
      <c r="R195" s="8" t="s">
        <v>51</v>
      </c>
      <c r="S195" s="8" t="s">
        <v>8</v>
      </c>
      <c r="V195" s="9"/>
      <c r="Z195" s="9"/>
      <c r="AC195" s="11" t="s">
        <v>85</v>
      </c>
      <c r="AD195" s="11">
        <v>2276</v>
      </c>
      <c r="AE195" s="11"/>
      <c r="AF195" s="11"/>
      <c r="AG195" s="11" t="s">
        <v>434</v>
      </c>
      <c r="AH195" s="13"/>
      <c r="AI195" s="105"/>
      <c r="AJ195" s="13"/>
    </row>
    <row r="196" spans="4:36">
      <c r="D196" s="8" t="s">
        <v>493</v>
      </c>
      <c r="E196" s="8" t="s">
        <v>41</v>
      </c>
      <c r="F196" s="11">
        <v>1000393</v>
      </c>
      <c r="G196" s="11">
        <v>1</v>
      </c>
      <c r="H196" s="8" t="s">
        <v>141</v>
      </c>
      <c r="I196" s="8">
        <v>1062</v>
      </c>
      <c r="J196" s="8" t="s">
        <v>346</v>
      </c>
      <c r="K196" s="9">
        <v>45450</v>
      </c>
      <c r="L196" s="9" t="s">
        <v>335</v>
      </c>
      <c r="M196" s="9">
        <v>45450</v>
      </c>
      <c r="N196" s="62" t="s">
        <v>335</v>
      </c>
      <c r="O196" s="8">
        <v>118</v>
      </c>
      <c r="P196" s="10">
        <v>10</v>
      </c>
      <c r="Q196" s="10" t="s">
        <v>51</v>
      </c>
      <c r="R196" s="8" t="s">
        <v>50</v>
      </c>
      <c r="S196" s="8" t="s">
        <v>8</v>
      </c>
      <c r="V196" s="9"/>
      <c r="Z196" s="9"/>
      <c r="AC196" s="11" t="s">
        <v>280</v>
      </c>
      <c r="AD196" s="11" t="s">
        <v>322</v>
      </c>
      <c r="AE196" s="11"/>
      <c r="AF196" s="11"/>
      <c r="AG196" s="11" t="s">
        <v>434</v>
      </c>
      <c r="AH196" s="13" t="s">
        <v>494</v>
      </c>
      <c r="AI196" s="105">
        <v>45460</v>
      </c>
      <c r="AJ196" s="13" t="s">
        <v>333</v>
      </c>
    </row>
    <row r="197" spans="4:36">
      <c r="D197" s="8" t="s">
        <v>495</v>
      </c>
      <c r="E197" s="8" t="s">
        <v>30</v>
      </c>
      <c r="F197" s="11">
        <v>1000366</v>
      </c>
      <c r="G197" s="11">
        <v>1</v>
      </c>
      <c r="H197" s="8" t="s">
        <v>142</v>
      </c>
      <c r="I197" s="8">
        <v>1063</v>
      </c>
      <c r="J197" s="8" t="s">
        <v>346</v>
      </c>
      <c r="K197" s="9">
        <v>45441</v>
      </c>
      <c r="L197" s="9" t="s">
        <v>334</v>
      </c>
      <c r="M197" s="9">
        <v>45441</v>
      </c>
      <c r="N197" s="62" t="s">
        <v>334</v>
      </c>
      <c r="O197" s="8">
        <v>535</v>
      </c>
      <c r="P197" s="10">
        <v>10</v>
      </c>
      <c r="Q197" s="10" t="s">
        <v>51</v>
      </c>
      <c r="R197" s="8" t="s">
        <v>50</v>
      </c>
      <c r="V197" s="9"/>
      <c r="Z197" s="9"/>
      <c r="AC197" s="11" t="s">
        <v>280</v>
      </c>
      <c r="AD197" s="11" t="s">
        <v>322</v>
      </c>
      <c r="AE197" s="11"/>
      <c r="AF197" s="11"/>
      <c r="AG197" s="11"/>
      <c r="AH197" s="13"/>
      <c r="AI197" s="105"/>
      <c r="AJ197" s="13"/>
    </row>
    <row r="198" spans="4:36">
      <c r="D198" s="8" t="s">
        <v>495</v>
      </c>
      <c r="E198" s="8" t="s">
        <v>30</v>
      </c>
      <c r="F198" s="11">
        <v>1000366</v>
      </c>
      <c r="G198" s="11">
        <v>1</v>
      </c>
      <c r="H198" s="8" t="s">
        <v>142</v>
      </c>
      <c r="I198" s="8">
        <v>1063</v>
      </c>
      <c r="J198" s="8" t="s">
        <v>346</v>
      </c>
      <c r="K198" s="9">
        <v>45441</v>
      </c>
      <c r="L198" s="9" t="s">
        <v>334</v>
      </c>
      <c r="M198" s="9">
        <v>45441</v>
      </c>
      <c r="N198" s="62" t="s">
        <v>334</v>
      </c>
      <c r="O198" s="8">
        <v>525</v>
      </c>
      <c r="P198" s="10">
        <v>5.8659999999999997</v>
      </c>
      <c r="Q198" s="10" t="s">
        <v>51</v>
      </c>
      <c r="R198" s="8" t="s">
        <v>51</v>
      </c>
      <c r="S198" s="8" t="s">
        <v>8</v>
      </c>
      <c r="V198" s="9"/>
      <c r="Z198" s="9"/>
      <c r="AC198" s="11" t="s">
        <v>85</v>
      </c>
      <c r="AD198" s="11">
        <v>2279</v>
      </c>
      <c r="AE198" s="11"/>
      <c r="AF198" s="11"/>
      <c r="AG198" s="11"/>
      <c r="AH198" s="13" t="s">
        <v>496</v>
      </c>
      <c r="AI198" s="105">
        <v>45460</v>
      </c>
      <c r="AJ198" s="13" t="s">
        <v>333</v>
      </c>
    </row>
    <row r="199" spans="4:36">
      <c r="D199" s="8" t="s">
        <v>497</v>
      </c>
      <c r="E199" s="8" t="s">
        <v>30</v>
      </c>
      <c r="F199" s="11">
        <v>1000365</v>
      </c>
      <c r="G199" s="11">
        <v>1</v>
      </c>
      <c r="H199" s="8" t="s">
        <v>141</v>
      </c>
      <c r="I199" s="8">
        <v>1062</v>
      </c>
      <c r="J199" s="8" t="s">
        <v>346</v>
      </c>
      <c r="K199" s="9">
        <v>45441</v>
      </c>
      <c r="L199" s="9" t="s">
        <v>334</v>
      </c>
      <c r="M199" s="9">
        <v>45441</v>
      </c>
      <c r="N199" s="62" t="s">
        <v>334</v>
      </c>
      <c r="O199" s="8">
        <v>525</v>
      </c>
      <c r="P199" s="10">
        <v>5.8659999999999997</v>
      </c>
      <c r="Q199" s="10" t="s">
        <v>51</v>
      </c>
      <c r="R199" s="8" t="s">
        <v>51</v>
      </c>
      <c r="S199" s="8" t="s">
        <v>8</v>
      </c>
      <c r="V199" s="9"/>
      <c r="Z199" s="9"/>
      <c r="AC199" s="11" t="s">
        <v>85</v>
      </c>
      <c r="AD199" s="11">
        <v>2279</v>
      </c>
      <c r="AE199" s="11"/>
      <c r="AF199" s="11"/>
      <c r="AG199" s="11"/>
      <c r="AH199" s="13"/>
      <c r="AI199" s="105"/>
      <c r="AJ199" s="13"/>
    </row>
    <row r="200" spans="4:36" ht="25.5" customHeight="1">
      <c r="D200" s="8" t="s">
        <v>497</v>
      </c>
      <c r="E200" s="8" t="s">
        <v>30</v>
      </c>
      <c r="F200" s="11">
        <v>1000365</v>
      </c>
      <c r="G200" s="11">
        <v>1</v>
      </c>
      <c r="H200" s="8" t="s">
        <v>141</v>
      </c>
      <c r="I200" s="8">
        <v>1062</v>
      </c>
      <c r="J200" s="8" t="s">
        <v>346</v>
      </c>
      <c r="K200" s="9">
        <v>45441</v>
      </c>
      <c r="L200" s="9" t="s">
        <v>334</v>
      </c>
      <c r="M200" s="9">
        <v>45441</v>
      </c>
      <c r="N200" s="62" t="s">
        <v>334</v>
      </c>
      <c r="O200" s="8">
        <v>525</v>
      </c>
      <c r="P200" s="10">
        <v>10</v>
      </c>
      <c r="Q200" s="10" t="s">
        <v>51</v>
      </c>
      <c r="R200" s="8" t="s">
        <v>50</v>
      </c>
      <c r="V200" s="9"/>
      <c r="Z200" s="9"/>
      <c r="AC200" s="11" t="s">
        <v>280</v>
      </c>
      <c r="AD200" s="11" t="s">
        <v>322</v>
      </c>
      <c r="AE200" s="11"/>
      <c r="AF200" s="11"/>
      <c r="AG200" s="11"/>
      <c r="AH200" s="13" t="s">
        <v>498</v>
      </c>
      <c r="AI200" s="105">
        <v>45460</v>
      </c>
      <c r="AJ200" s="13" t="s">
        <v>333</v>
      </c>
    </row>
    <row r="201" spans="4:36" ht="25.5" customHeight="1">
      <c r="D201" s="8" t="s">
        <v>518</v>
      </c>
      <c r="E201" s="8" t="s">
        <v>41</v>
      </c>
      <c r="F201" s="11">
        <v>1000508</v>
      </c>
      <c r="G201" s="11">
        <v>1</v>
      </c>
      <c r="H201" s="8" t="s">
        <v>140</v>
      </c>
      <c r="I201" s="8">
        <v>1063</v>
      </c>
      <c r="J201" s="8" t="s">
        <v>346</v>
      </c>
      <c r="K201" s="9">
        <v>45488</v>
      </c>
      <c r="L201" s="9" t="s">
        <v>334</v>
      </c>
      <c r="M201" s="9"/>
      <c r="P201" s="10"/>
      <c r="Q201" s="10"/>
      <c r="V201" s="9"/>
      <c r="Z201" s="9"/>
      <c r="AC201" s="11"/>
      <c r="AD201" s="11"/>
      <c r="AE201" s="11"/>
      <c r="AF201" s="11"/>
      <c r="AG201" s="11"/>
      <c r="AH201" s="13"/>
      <c r="AI201" s="105"/>
      <c r="AJ201" s="13"/>
    </row>
    <row r="202" spans="4:36" ht="25.5" customHeight="1">
      <c r="D202" s="8" t="s">
        <v>518</v>
      </c>
      <c r="E202" s="8" t="s">
        <v>41</v>
      </c>
      <c r="F202" s="11">
        <v>1000508</v>
      </c>
      <c r="G202" s="11">
        <v>1</v>
      </c>
      <c r="H202" s="8" t="s">
        <v>140</v>
      </c>
      <c r="I202" s="8">
        <v>1063</v>
      </c>
      <c r="J202" s="8" t="s">
        <v>346</v>
      </c>
      <c r="K202" s="9"/>
      <c r="L202" s="9"/>
      <c r="M202" s="9"/>
      <c r="P202" s="10"/>
      <c r="Q202" s="10"/>
      <c r="V202" s="9"/>
      <c r="Z202" s="9"/>
      <c r="AC202" s="11"/>
      <c r="AD202" s="11"/>
      <c r="AE202" s="11"/>
      <c r="AF202" s="11"/>
      <c r="AG202" s="11"/>
      <c r="AH202" s="13" t="s">
        <v>519</v>
      </c>
      <c r="AI202" s="105">
        <v>45488</v>
      </c>
      <c r="AJ202" s="13" t="s">
        <v>334</v>
      </c>
    </row>
    <row r="203" spans="4:36" ht="25.5" customHeight="1">
      <c r="D203" s="8" t="s">
        <v>520</v>
      </c>
      <c r="E203" s="8" t="s">
        <v>41</v>
      </c>
      <c r="F203" s="11">
        <v>1000509</v>
      </c>
      <c r="G203" s="11">
        <v>1</v>
      </c>
      <c r="H203" s="8" t="s">
        <v>141</v>
      </c>
      <c r="I203" s="8">
        <v>1064</v>
      </c>
      <c r="J203" s="8" t="s">
        <v>346</v>
      </c>
      <c r="K203" s="9">
        <v>45488</v>
      </c>
      <c r="L203" s="9" t="s">
        <v>334</v>
      </c>
      <c r="M203" s="9"/>
      <c r="P203" s="10"/>
      <c r="Q203" s="10"/>
      <c r="V203" s="9"/>
      <c r="Z203" s="9"/>
      <c r="AC203" s="11"/>
      <c r="AD203" s="11"/>
      <c r="AE203" s="11"/>
      <c r="AF203" s="11"/>
      <c r="AG203" s="11"/>
      <c r="AH203" s="13"/>
      <c r="AI203" s="105"/>
      <c r="AJ203" s="13"/>
    </row>
    <row r="204" spans="4:36" ht="24.75" customHeight="1">
      <c r="D204" s="8" t="s">
        <v>520</v>
      </c>
      <c r="E204" s="8" t="s">
        <v>41</v>
      </c>
      <c r="F204" s="11">
        <v>1000509</v>
      </c>
      <c r="G204" s="11">
        <v>1</v>
      </c>
      <c r="H204" s="8" t="s">
        <v>141</v>
      </c>
      <c r="I204" s="8">
        <v>1064</v>
      </c>
      <c r="J204" s="8" t="s">
        <v>346</v>
      </c>
      <c r="K204" s="9"/>
      <c r="L204" s="9"/>
      <c r="M204" s="9"/>
      <c r="P204" s="10"/>
      <c r="Q204" s="10"/>
      <c r="V204" s="9"/>
      <c r="Z204" s="9"/>
      <c r="AC204" s="11"/>
      <c r="AD204" s="11"/>
      <c r="AE204" s="11"/>
      <c r="AF204" s="11"/>
      <c r="AG204" s="11"/>
      <c r="AH204" s="13" t="s">
        <v>519</v>
      </c>
      <c r="AI204" s="105">
        <v>45488</v>
      </c>
      <c r="AJ204" s="13" t="s">
        <v>334</v>
      </c>
    </row>
    <row r="205" spans="4:36" ht="24.75" customHeight="1">
      <c r="D205" s="8" t="s">
        <v>521</v>
      </c>
      <c r="E205" s="8" t="s">
        <v>41</v>
      </c>
      <c r="F205" s="11">
        <v>1000510</v>
      </c>
      <c r="G205" s="11">
        <v>1</v>
      </c>
      <c r="H205" s="8" t="s">
        <v>142</v>
      </c>
      <c r="I205" s="8">
        <v>1062</v>
      </c>
      <c r="J205" s="8" t="s">
        <v>346</v>
      </c>
      <c r="K205" s="9">
        <v>45488</v>
      </c>
      <c r="L205" s="9" t="s">
        <v>334</v>
      </c>
      <c r="M205" s="9"/>
      <c r="P205" s="10"/>
      <c r="Q205" s="10"/>
      <c r="V205" s="9"/>
      <c r="Z205" s="9"/>
      <c r="AC205" s="11"/>
      <c r="AD205" s="11"/>
      <c r="AE205" s="11"/>
      <c r="AF205" s="11"/>
      <c r="AG205" s="11"/>
      <c r="AH205" s="13"/>
      <c r="AI205" s="105"/>
      <c r="AJ205" s="13"/>
    </row>
    <row r="206" spans="4:36" ht="24.75" customHeight="1">
      <c r="D206" s="8" t="s">
        <v>521</v>
      </c>
      <c r="E206" s="8" t="s">
        <v>41</v>
      </c>
      <c r="F206" s="11">
        <v>1000510</v>
      </c>
      <c r="G206" s="11">
        <v>1</v>
      </c>
      <c r="H206" s="8" t="s">
        <v>142</v>
      </c>
      <c r="I206" s="8">
        <v>1062</v>
      </c>
      <c r="J206" s="8" t="s">
        <v>346</v>
      </c>
      <c r="K206" s="9"/>
      <c r="L206" s="9"/>
      <c r="M206" s="9"/>
      <c r="P206" s="10"/>
      <c r="Q206" s="10"/>
      <c r="V206" s="9"/>
      <c r="Z206" s="9"/>
      <c r="AC206" s="11"/>
      <c r="AD206" s="11"/>
      <c r="AE206" s="11"/>
      <c r="AF206" s="11"/>
      <c r="AG206" s="11"/>
      <c r="AH206" s="13" t="s">
        <v>522</v>
      </c>
      <c r="AI206" s="105">
        <v>45488</v>
      </c>
      <c r="AJ206" s="13" t="s">
        <v>334</v>
      </c>
    </row>
    <row r="207" spans="4:36" ht="24.75" customHeight="1">
      <c r="D207" s="8" t="s">
        <v>523</v>
      </c>
      <c r="E207" s="8" t="s">
        <v>41</v>
      </c>
      <c r="F207" s="11">
        <v>1000508</v>
      </c>
      <c r="G207" s="11">
        <v>1</v>
      </c>
      <c r="H207" s="8" t="s">
        <v>140</v>
      </c>
      <c r="I207" s="8">
        <v>1063</v>
      </c>
      <c r="J207" s="8" t="s">
        <v>346</v>
      </c>
      <c r="K207" s="9"/>
      <c r="L207" s="9"/>
      <c r="M207" s="9"/>
      <c r="P207" s="10"/>
      <c r="Q207" s="10"/>
      <c r="V207" s="9"/>
      <c r="Z207" s="9"/>
      <c r="AC207" s="11"/>
      <c r="AD207" s="11"/>
      <c r="AE207" s="11"/>
      <c r="AF207" s="11"/>
      <c r="AG207" s="11"/>
      <c r="AH207" s="13"/>
      <c r="AI207" s="105"/>
      <c r="AJ207" s="13"/>
    </row>
    <row r="208" spans="4:36" ht="24.75" customHeight="1">
      <c r="D208" s="8" t="s">
        <v>524</v>
      </c>
      <c r="E208" s="8" t="s">
        <v>41</v>
      </c>
      <c r="F208" s="11">
        <v>1000508</v>
      </c>
      <c r="G208" s="11">
        <v>1</v>
      </c>
      <c r="H208" s="8" t="s">
        <v>140</v>
      </c>
      <c r="I208" s="8">
        <v>1063</v>
      </c>
      <c r="J208" s="8" t="s">
        <v>346</v>
      </c>
      <c r="K208" s="9"/>
      <c r="L208" s="9"/>
      <c r="M208" s="9"/>
      <c r="P208" s="10"/>
      <c r="Q208" s="10"/>
      <c r="V208" s="9"/>
      <c r="Z208" s="9"/>
      <c r="AC208" s="11"/>
      <c r="AD208" s="11"/>
      <c r="AE208" s="11"/>
      <c r="AF208" s="11"/>
      <c r="AG208" s="11"/>
      <c r="AH208" s="13"/>
      <c r="AI208" s="105"/>
      <c r="AJ208" s="13"/>
    </row>
    <row r="209" spans="4:36" ht="24.75" customHeight="1">
      <c r="D209" s="8" t="s">
        <v>524</v>
      </c>
      <c r="E209" s="8" t="s">
        <v>41</v>
      </c>
      <c r="F209" s="11">
        <v>1000508</v>
      </c>
      <c r="G209" s="11">
        <v>1</v>
      </c>
      <c r="I209" s="8">
        <v>1063</v>
      </c>
      <c r="J209" s="8" t="s">
        <v>346</v>
      </c>
      <c r="K209" s="9"/>
      <c r="L209" s="9"/>
      <c r="M209" s="9"/>
      <c r="P209" s="10"/>
      <c r="Q209" s="10"/>
      <c r="V209" s="9"/>
      <c r="Z209" s="9"/>
      <c r="AC209" s="11"/>
      <c r="AD209" s="11"/>
      <c r="AE209" s="11"/>
      <c r="AF209" s="11"/>
      <c r="AG209" s="11"/>
      <c r="AH209" s="13" t="s">
        <v>525</v>
      </c>
      <c r="AI209" s="105">
        <v>45489</v>
      </c>
      <c r="AJ209" s="13" t="s">
        <v>334</v>
      </c>
    </row>
    <row r="210" spans="4:36" ht="24.75" customHeight="1">
      <c r="D210" s="8" t="s">
        <v>526</v>
      </c>
      <c r="E210" s="8" t="s">
        <v>41</v>
      </c>
      <c r="F210" s="11">
        <v>1000509</v>
      </c>
      <c r="G210" s="11">
        <v>1</v>
      </c>
      <c r="H210" s="8" t="s">
        <v>141</v>
      </c>
      <c r="I210" s="8">
        <v>1064</v>
      </c>
      <c r="J210" s="8" t="s">
        <v>346</v>
      </c>
      <c r="K210" s="9"/>
      <c r="L210" s="9"/>
      <c r="M210" s="9"/>
      <c r="P210" s="10"/>
      <c r="Q210" s="10"/>
      <c r="V210" s="9"/>
      <c r="Z210" s="9"/>
      <c r="AC210" s="11"/>
      <c r="AD210" s="11"/>
      <c r="AE210" s="11"/>
      <c r="AF210" s="11"/>
      <c r="AG210" s="11"/>
      <c r="AH210" s="13"/>
      <c r="AI210" s="105"/>
      <c r="AJ210" s="13"/>
    </row>
    <row r="211" spans="4:36" ht="24.75" customHeight="1">
      <c r="D211" s="8" t="s">
        <v>526</v>
      </c>
      <c r="E211" s="8" t="s">
        <v>41</v>
      </c>
      <c r="F211" s="11">
        <v>1000509</v>
      </c>
      <c r="G211" s="11">
        <v>1</v>
      </c>
      <c r="H211" s="8" t="s">
        <v>141</v>
      </c>
      <c r="I211" s="8">
        <v>1064</v>
      </c>
      <c r="J211" s="8" t="s">
        <v>346</v>
      </c>
      <c r="K211" s="9">
        <v>45489</v>
      </c>
      <c r="L211" s="9" t="s">
        <v>334</v>
      </c>
      <c r="M211" s="9"/>
      <c r="P211" s="10"/>
      <c r="Q211" s="10"/>
      <c r="V211" s="9"/>
      <c r="Z211" s="9"/>
      <c r="AC211" s="11"/>
      <c r="AD211" s="11"/>
      <c r="AE211" s="11"/>
      <c r="AF211" s="11"/>
      <c r="AG211" s="11"/>
      <c r="AH211" s="13" t="s">
        <v>527</v>
      </c>
      <c r="AI211" s="105">
        <v>45489</v>
      </c>
      <c r="AJ211" s="13" t="s">
        <v>334</v>
      </c>
    </row>
    <row r="212" spans="4:36" ht="24.75" customHeight="1">
      <c r="D212" s="8" t="s">
        <v>528</v>
      </c>
      <c r="E212" s="8" t="s">
        <v>41</v>
      </c>
      <c r="F212" s="11">
        <v>1000510</v>
      </c>
      <c r="G212" s="11">
        <v>1</v>
      </c>
      <c r="H212" s="8" t="s">
        <v>142</v>
      </c>
      <c r="I212" s="8">
        <v>1062</v>
      </c>
      <c r="J212" s="8" t="s">
        <v>346</v>
      </c>
      <c r="K212" s="9"/>
      <c r="L212" s="9"/>
      <c r="M212" s="9"/>
      <c r="P212" s="10"/>
      <c r="Q212" s="10"/>
      <c r="V212" s="9"/>
      <c r="Z212" s="9"/>
      <c r="AC212" s="11"/>
      <c r="AD212" s="11"/>
      <c r="AE212" s="11"/>
      <c r="AF212" s="11"/>
      <c r="AG212" s="11"/>
      <c r="AH212" s="13"/>
      <c r="AI212" s="105"/>
      <c r="AJ212" s="13"/>
    </row>
    <row r="213" spans="4:36" ht="24.75" customHeight="1">
      <c r="D213" s="8" t="s">
        <v>528</v>
      </c>
      <c r="E213" s="8" t="s">
        <v>41</v>
      </c>
      <c r="F213" s="11">
        <v>1000510</v>
      </c>
      <c r="G213" s="11">
        <v>1</v>
      </c>
      <c r="H213" s="8" t="s">
        <v>142</v>
      </c>
      <c r="I213" s="8">
        <v>1062</v>
      </c>
      <c r="J213" s="8" t="s">
        <v>346</v>
      </c>
      <c r="K213" s="9">
        <v>45489</v>
      </c>
      <c r="L213" s="9" t="s">
        <v>334</v>
      </c>
      <c r="M213" s="9"/>
      <c r="P213" s="10"/>
      <c r="Q213" s="10"/>
      <c r="V213" s="9"/>
      <c r="Z213" s="9"/>
      <c r="AC213" s="11"/>
      <c r="AD213" s="11"/>
      <c r="AE213" s="11"/>
      <c r="AF213" s="11"/>
      <c r="AG213" s="11"/>
      <c r="AH213" s="13" t="s">
        <v>529</v>
      </c>
      <c r="AI213" s="105">
        <v>45489</v>
      </c>
      <c r="AJ213" s="13" t="s">
        <v>334</v>
      </c>
    </row>
    <row r="214" spans="4:36" ht="24.75" customHeight="1">
      <c r="D214" s="8" t="s">
        <v>531</v>
      </c>
      <c r="E214" s="8" t="s">
        <v>41</v>
      </c>
      <c r="F214" s="11">
        <v>1000390</v>
      </c>
      <c r="G214" s="11">
        <v>1</v>
      </c>
      <c r="H214" s="8" t="s">
        <v>140</v>
      </c>
      <c r="I214" s="8">
        <v>1061</v>
      </c>
      <c r="J214" s="8" t="s">
        <v>346</v>
      </c>
      <c r="K214" s="9">
        <v>45450</v>
      </c>
      <c r="L214" s="9" t="s">
        <v>334</v>
      </c>
      <c r="M214" s="9">
        <v>45450</v>
      </c>
      <c r="N214" s="62" t="s">
        <v>334</v>
      </c>
      <c r="O214" s="8">
        <v>121</v>
      </c>
      <c r="P214" s="10">
        <v>4.875</v>
      </c>
      <c r="Q214" s="10" t="s">
        <v>50</v>
      </c>
      <c r="R214" s="8" t="s">
        <v>51</v>
      </c>
      <c r="S214" s="8" t="s">
        <v>7</v>
      </c>
      <c r="T214" s="8" t="s">
        <v>7</v>
      </c>
      <c r="U214" s="8" t="s">
        <v>7</v>
      </c>
      <c r="V214" s="9">
        <v>45485</v>
      </c>
      <c r="W214" s="8" t="s">
        <v>339</v>
      </c>
      <c r="X214" s="8" t="s">
        <v>517</v>
      </c>
      <c r="Y214" s="8" t="s">
        <v>51</v>
      </c>
      <c r="Z214" s="9"/>
      <c r="AC214" s="11" t="s">
        <v>79</v>
      </c>
      <c r="AD214" s="11" t="s">
        <v>134</v>
      </c>
      <c r="AE214" s="11"/>
      <c r="AF214" s="11"/>
      <c r="AG214" s="11" t="s">
        <v>430</v>
      </c>
      <c r="AH214" s="13"/>
      <c r="AI214" s="105"/>
      <c r="AJ214" s="13"/>
    </row>
    <row r="215" spans="4:36" ht="24.75" customHeight="1">
      <c r="D215" s="8" t="s">
        <v>531</v>
      </c>
      <c r="E215" s="8" t="s">
        <v>41</v>
      </c>
      <c r="F215" s="11">
        <v>1000390</v>
      </c>
      <c r="G215" s="11">
        <v>1</v>
      </c>
      <c r="H215" s="8" t="s">
        <v>140</v>
      </c>
      <c r="I215" s="8">
        <v>1061</v>
      </c>
      <c r="J215" s="8" t="s">
        <v>346</v>
      </c>
      <c r="K215" s="9">
        <v>45450</v>
      </c>
      <c r="L215" s="9" t="s">
        <v>334</v>
      </c>
      <c r="M215" s="9">
        <v>45450</v>
      </c>
      <c r="N215" s="62" t="s">
        <v>334</v>
      </c>
      <c r="O215" s="8">
        <v>121</v>
      </c>
      <c r="P215" s="10">
        <v>4.875</v>
      </c>
      <c r="Q215" s="10" t="s">
        <v>50</v>
      </c>
      <c r="R215" s="8" t="s">
        <v>51</v>
      </c>
      <c r="S215" s="8" t="s">
        <v>7</v>
      </c>
      <c r="T215" s="8" t="s">
        <v>7</v>
      </c>
      <c r="U215" s="8" t="s">
        <v>7</v>
      </c>
      <c r="V215" s="9">
        <v>45485</v>
      </c>
      <c r="W215" s="8" t="s">
        <v>339</v>
      </c>
      <c r="X215" s="8" t="s">
        <v>517</v>
      </c>
      <c r="Y215" s="8" t="s">
        <v>51</v>
      </c>
      <c r="Z215" s="9"/>
      <c r="AC215" s="11" t="s">
        <v>79</v>
      </c>
      <c r="AD215" s="11" t="s">
        <v>134</v>
      </c>
      <c r="AE215" s="11"/>
      <c r="AF215" s="11"/>
      <c r="AG215" s="11" t="s">
        <v>532</v>
      </c>
      <c r="AH215" s="13" t="s">
        <v>533</v>
      </c>
      <c r="AI215" s="105">
        <v>45491</v>
      </c>
      <c r="AJ215" s="13" t="s">
        <v>339</v>
      </c>
    </row>
    <row r="216" spans="4:36" ht="23.25" customHeight="1">
      <c r="D216" s="8" t="s">
        <v>534</v>
      </c>
      <c r="E216" s="8" t="s">
        <v>41</v>
      </c>
      <c r="F216" s="11">
        <v>1000256</v>
      </c>
      <c r="G216" s="11">
        <v>1</v>
      </c>
      <c r="H216" s="8" t="s">
        <v>140</v>
      </c>
      <c r="I216" s="8">
        <v>1037</v>
      </c>
      <c r="J216" s="8" t="s">
        <v>237</v>
      </c>
      <c r="K216" s="9">
        <v>45377</v>
      </c>
      <c r="L216" s="9" t="s">
        <v>333</v>
      </c>
      <c r="M216" s="9">
        <v>45377</v>
      </c>
      <c r="N216" s="62" t="s">
        <v>333</v>
      </c>
      <c r="O216" s="8">
        <v>129</v>
      </c>
      <c r="P216" s="10">
        <v>1.639</v>
      </c>
      <c r="Q216" s="10" t="s">
        <v>51</v>
      </c>
      <c r="R216" s="8" t="s">
        <v>51</v>
      </c>
      <c r="S216" s="8" t="s">
        <v>7</v>
      </c>
      <c r="T216" s="8" t="s">
        <v>7</v>
      </c>
      <c r="U216" s="8" t="s">
        <v>7</v>
      </c>
      <c r="V216" s="9">
        <v>45485</v>
      </c>
      <c r="W216" s="8" t="s">
        <v>339</v>
      </c>
      <c r="X216" s="8" t="s">
        <v>517</v>
      </c>
      <c r="Y216" s="8" t="s">
        <v>51</v>
      </c>
      <c r="Z216" s="9"/>
      <c r="AC216" s="11" t="s">
        <v>79</v>
      </c>
      <c r="AD216" s="11" t="s">
        <v>134</v>
      </c>
      <c r="AE216" s="11"/>
      <c r="AF216" s="11"/>
      <c r="AG216" s="11" t="s">
        <v>463</v>
      </c>
      <c r="AH216" s="13"/>
      <c r="AI216" s="105"/>
      <c r="AJ216" s="13"/>
    </row>
    <row r="217" spans="4:36" ht="23.25" customHeight="1">
      <c r="D217" s="8" t="s">
        <v>534</v>
      </c>
      <c r="E217" s="8" t="s">
        <v>41</v>
      </c>
      <c r="F217" s="11">
        <v>1000256</v>
      </c>
      <c r="G217" s="11">
        <v>1</v>
      </c>
      <c r="H217" s="8" t="s">
        <v>140</v>
      </c>
      <c r="I217" s="8">
        <v>1037</v>
      </c>
      <c r="J217" s="8" t="s">
        <v>237</v>
      </c>
      <c r="K217" s="9">
        <v>45377</v>
      </c>
      <c r="L217" s="9" t="s">
        <v>333</v>
      </c>
      <c r="M217" s="9">
        <v>45377</v>
      </c>
      <c r="N217" s="62" t="s">
        <v>333</v>
      </c>
      <c r="O217" s="8">
        <v>129</v>
      </c>
      <c r="P217" s="10">
        <v>1.639</v>
      </c>
      <c r="Q217" s="10" t="s">
        <v>51</v>
      </c>
      <c r="R217" s="8" t="s">
        <v>51</v>
      </c>
      <c r="S217" s="8" t="s">
        <v>7</v>
      </c>
      <c r="T217" s="8" t="s">
        <v>8</v>
      </c>
      <c r="U217" s="8" t="s">
        <v>8</v>
      </c>
      <c r="V217" s="9">
        <v>45485</v>
      </c>
      <c r="W217" s="8" t="s">
        <v>339</v>
      </c>
      <c r="X217" s="8" t="s">
        <v>517</v>
      </c>
      <c r="Y217" s="8" t="s">
        <v>51</v>
      </c>
      <c r="Z217" s="9"/>
      <c r="AC217" s="11" t="s">
        <v>79</v>
      </c>
      <c r="AD217" s="11" t="s">
        <v>134</v>
      </c>
      <c r="AE217" s="11"/>
      <c r="AF217" s="11"/>
      <c r="AG217" s="11" t="s">
        <v>535</v>
      </c>
      <c r="AH217" s="13" t="s">
        <v>536</v>
      </c>
      <c r="AI217" s="105">
        <v>45491</v>
      </c>
      <c r="AJ217" s="13" t="s">
        <v>339</v>
      </c>
    </row>
    <row r="218" spans="4:36" ht="22.5" customHeight="1">
      <c r="D218" s="8" t="s">
        <v>537</v>
      </c>
      <c r="E218" s="8" t="s">
        <v>41</v>
      </c>
      <c r="F218" s="11">
        <v>1000429</v>
      </c>
      <c r="G218" s="11">
        <v>1</v>
      </c>
      <c r="H218" s="8" t="s">
        <v>141</v>
      </c>
      <c r="I218" s="8">
        <v>1063</v>
      </c>
      <c r="J218" s="8" t="s">
        <v>346</v>
      </c>
      <c r="K218" s="9">
        <v>45458</v>
      </c>
      <c r="L218" s="9" t="s">
        <v>333</v>
      </c>
      <c r="M218" s="9">
        <v>45458</v>
      </c>
      <c r="N218" s="62" t="s">
        <v>333</v>
      </c>
      <c r="O218" s="8">
        <v>122</v>
      </c>
      <c r="P218" s="10">
        <v>5.2809999999999997</v>
      </c>
      <c r="Q218" s="10" t="s">
        <v>51</v>
      </c>
      <c r="R218" s="8" t="s">
        <v>51</v>
      </c>
      <c r="S218" s="8" t="s">
        <v>8</v>
      </c>
      <c r="T218" s="8" t="s">
        <v>7</v>
      </c>
      <c r="U218" s="8" t="s">
        <v>7</v>
      </c>
      <c r="V218" s="9">
        <v>45485</v>
      </c>
      <c r="W218" s="8" t="s">
        <v>339</v>
      </c>
      <c r="X218" s="8" t="s">
        <v>517</v>
      </c>
      <c r="Y218" s="8" t="s">
        <v>51</v>
      </c>
      <c r="Z218" s="9"/>
      <c r="AC218" s="11" t="s">
        <v>79</v>
      </c>
      <c r="AD218" s="11">
        <v>2305</v>
      </c>
      <c r="AE218" s="11"/>
      <c r="AF218" s="11"/>
      <c r="AG218" s="11"/>
      <c r="AH218" s="13"/>
      <c r="AI218" s="105"/>
      <c r="AJ218" s="13"/>
    </row>
    <row r="219" spans="4:36" ht="22.5" customHeight="1">
      <c r="D219" s="8" t="s">
        <v>537</v>
      </c>
      <c r="E219" s="8" t="s">
        <v>41</v>
      </c>
      <c r="F219" s="11">
        <v>1000429</v>
      </c>
      <c r="G219" s="11">
        <v>1</v>
      </c>
      <c r="H219" s="8" t="s">
        <v>141</v>
      </c>
      <c r="I219" s="8">
        <v>1063</v>
      </c>
      <c r="J219" s="8" t="s">
        <v>346</v>
      </c>
      <c r="K219" s="9">
        <v>45458</v>
      </c>
      <c r="L219" s="9" t="s">
        <v>333</v>
      </c>
      <c r="M219" s="9">
        <v>45458</v>
      </c>
      <c r="N219" s="62" t="s">
        <v>333</v>
      </c>
      <c r="O219" s="8">
        <v>122</v>
      </c>
      <c r="P219" s="10">
        <v>5.2809999999999997</v>
      </c>
      <c r="Q219" s="10" t="s">
        <v>51</v>
      </c>
      <c r="R219" s="8" t="s">
        <v>51</v>
      </c>
      <c r="S219" s="8" t="s">
        <v>7</v>
      </c>
      <c r="T219" s="8" t="s">
        <v>7</v>
      </c>
      <c r="U219" s="8" t="s">
        <v>7</v>
      </c>
      <c r="V219" s="9">
        <v>45485</v>
      </c>
      <c r="W219" s="8" t="s">
        <v>339</v>
      </c>
      <c r="X219" s="8" t="s">
        <v>517</v>
      </c>
      <c r="Y219" s="8" t="s">
        <v>51</v>
      </c>
      <c r="Z219" s="9"/>
      <c r="AC219" s="11" t="s">
        <v>79</v>
      </c>
      <c r="AD219" s="11" t="s">
        <v>134</v>
      </c>
      <c r="AE219" s="11"/>
      <c r="AF219" s="11"/>
      <c r="AG219" s="11" t="s">
        <v>538</v>
      </c>
      <c r="AH219" s="13" t="s">
        <v>539</v>
      </c>
      <c r="AI219" s="105">
        <v>45491</v>
      </c>
      <c r="AJ219" s="13" t="s">
        <v>339</v>
      </c>
    </row>
    <row r="220" spans="4:36" ht="22.5" customHeight="1">
      <c r="D220" s="8" t="s">
        <v>540</v>
      </c>
      <c r="E220" s="8" t="s">
        <v>30</v>
      </c>
      <c r="F220" s="11">
        <v>1000293</v>
      </c>
      <c r="G220" s="11">
        <v>1</v>
      </c>
      <c r="H220" s="8" t="s">
        <v>140</v>
      </c>
      <c r="I220" s="8">
        <v>1055</v>
      </c>
      <c r="J220" s="8" t="s">
        <v>346</v>
      </c>
      <c r="K220" s="9">
        <v>45405</v>
      </c>
      <c r="L220" s="9" t="s">
        <v>334</v>
      </c>
      <c r="M220" s="9">
        <v>45405</v>
      </c>
      <c r="N220" s="62" t="s">
        <v>334</v>
      </c>
      <c r="O220" s="8">
        <v>542</v>
      </c>
      <c r="P220" s="10">
        <v>3.02</v>
      </c>
      <c r="Q220" s="10" t="s">
        <v>51</v>
      </c>
      <c r="R220" s="8" t="s">
        <v>51</v>
      </c>
      <c r="S220" s="8" t="s">
        <v>8</v>
      </c>
      <c r="T220" s="8" t="s">
        <v>7</v>
      </c>
      <c r="U220" s="8" t="s">
        <v>7</v>
      </c>
      <c r="V220" s="9">
        <v>45485</v>
      </c>
      <c r="W220" s="8" t="s">
        <v>339</v>
      </c>
      <c r="X220" s="8" t="s">
        <v>517</v>
      </c>
      <c r="Y220" s="8" t="s">
        <v>51</v>
      </c>
      <c r="Z220" s="9"/>
      <c r="AC220" s="11" t="s">
        <v>79</v>
      </c>
      <c r="AD220" s="11">
        <v>2289</v>
      </c>
      <c r="AE220" s="11"/>
      <c r="AF220" s="11"/>
      <c r="AG220" s="11"/>
      <c r="AH220" s="13"/>
      <c r="AI220" s="105"/>
      <c r="AJ220" s="13"/>
    </row>
    <row r="221" spans="4:36" ht="23.25" customHeight="1">
      <c r="D221" s="8" t="s">
        <v>540</v>
      </c>
      <c r="E221" s="8" t="s">
        <v>30</v>
      </c>
      <c r="F221" s="11">
        <v>1000293</v>
      </c>
      <c r="G221" s="11">
        <v>1</v>
      </c>
      <c r="H221" s="8" t="s">
        <v>140</v>
      </c>
      <c r="I221" s="8">
        <v>1055</v>
      </c>
      <c r="J221" s="8" t="s">
        <v>346</v>
      </c>
      <c r="K221" s="9">
        <v>45405</v>
      </c>
      <c r="L221" s="9" t="s">
        <v>334</v>
      </c>
      <c r="M221" s="9">
        <v>45405</v>
      </c>
      <c r="N221" s="62" t="s">
        <v>334</v>
      </c>
      <c r="O221" s="8">
        <v>542</v>
      </c>
      <c r="P221" s="10">
        <v>3.02</v>
      </c>
      <c r="Q221" s="10" t="s">
        <v>51</v>
      </c>
      <c r="R221" s="8" t="s">
        <v>51</v>
      </c>
      <c r="S221" s="8" t="s">
        <v>7</v>
      </c>
      <c r="T221" s="8" t="s">
        <v>7</v>
      </c>
      <c r="U221" s="8" t="s">
        <v>7</v>
      </c>
      <c r="V221" s="9">
        <v>45485</v>
      </c>
      <c r="W221" s="8" t="s">
        <v>339</v>
      </c>
      <c r="X221" s="8" t="s">
        <v>517</v>
      </c>
      <c r="Y221" s="8" t="s">
        <v>51</v>
      </c>
      <c r="Z221" s="9"/>
      <c r="AC221" s="11" t="s">
        <v>79</v>
      </c>
      <c r="AD221" s="11" t="s">
        <v>134</v>
      </c>
      <c r="AE221" s="11"/>
      <c r="AF221" s="11"/>
      <c r="AG221" s="11" t="s">
        <v>541</v>
      </c>
      <c r="AH221" s="13" t="s">
        <v>542</v>
      </c>
      <c r="AI221" s="105">
        <v>45491</v>
      </c>
      <c r="AJ221" s="13" t="s">
        <v>339</v>
      </c>
    </row>
    <row r="222" spans="4:36" ht="23.25" customHeight="1">
      <c r="D222" s="8" t="s">
        <v>543</v>
      </c>
      <c r="E222" s="8" t="s">
        <v>30</v>
      </c>
      <c r="F222" s="11">
        <v>1000294</v>
      </c>
      <c r="G222" s="11">
        <v>1</v>
      </c>
      <c r="H222" s="8" t="s">
        <v>141</v>
      </c>
      <c r="I222" s="8">
        <v>1056</v>
      </c>
      <c r="J222" s="8" t="s">
        <v>346</v>
      </c>
      <c r="K222" s="9">
        <v>45405</v>
      </c>
      <c r="L222" s="9" t="s">
        <v>334</v>
      </c>
      <c r="M222" s="9">
        <v>45405</v>
      </c>
      <c r="N222" s="62" t="s">
        <v>334</v>
      </c>
      <c r="O222" s="8">
        <v>529</v>
      </c>
      <c r="P222" s="10">
        <v>4.2069999999999999</v>
      </c>
      <c r="Q222" s="10" t="s">
        <v>51</v>
      </c>
      <c r="R222" s="8" t="s">
        <v>51</v>
      </c>
      <c r="S222" s="8" t="s">
        <v>8</v>
      </c>
      <c r="T222" s="8" t="s">
        <v>7</v>
      </c>
      <c r="U222" s="8" t="s">
        <v>7</v>
      </c>
      <c r="V222" s="9">
        <v>45485</v>
      </c>
      <c r="W222" s="8" t="s">
        <v>339</v>
      </c>
      <c r="X222" s="8" t="s">
        <v>517</v>
      </c>
      <c r="Y222" s="8" t="s">
        <v>51</v>
      </c>
      <c r="Z222" s="9"/>
      <c r="AC222" s="11" t="s">
        <v>79</v>
      </c>
      <c r="AD222" s="11">
        <v>2289</v>
      </c>
      <c r="AE222" s="11"/>
      <c r="AF222" s="11"/>
      <c r="AG222" s="11"/>
      <c r="AH222" s="13"/>
      <c r="AI222" s="105"/>
      <c r="AJ222" s="13"/>
    </row>
    <row r="223" spans="4:36" ht="23.25" customHeight="1">
      <c r="D223" s="8" t="s">
        <v>543</v>
      </c>
      <c r="E223" s="8" t="s">
        <v>30</v>
      </c>
      <c r="F223" s="11">
        <v>1000294</v>
      </c>
      <c r="G223" s="11">
        <v>1</v>
      </c>
      <c r="H223" s="8" t="s">
        <v>141</v>
      </c>
      <c r="I223" s="8">
        <v>1056</v>
      </c>
      <c r="J223" s="8" t="s">
        <v>346</v>
      </c>
      <c r="K223" s="9">
        <v>45405</v>
      </c>
      <c r="L223" s="9" t="s">
        <v>334</v>
      </c>
      <c r="M223" s="9">
        <v>45405</v>
      </c>
      <c r="N223" s="62" t="s">
        <v>334</v>
      </c>
      <c r="O223" s="8">
        <v>529</v>
      </c>
      <c r="P223" s="10">
        <v>4.2069999999999999</v>
      </c>
      <c r="Q223" s="10" t="s">
        <v>51</v>
      </c>
      <c r="R223" s="8" t="s">
        <v>51</v>
      </c>
      <c r="S223" s="8" t="s">
        <v>7</v>
      </c>
      <c r="T223" s="8" t="s">
        <v>7</v>
      </c>
      <c r="U223" s="8" t="s">
        <v>7</v>
      </c>
      <c r="V223" s="9">
        <v>45485</v>
      </c>
      <c r="W223" s="8" t="s">
        <v>339</v>
      </c>
      <c r="X223" s="8" t="s">
        <v>517</v>
      </c>
      <c r="Y223" s="8" t="s">
        <v>51</v>
      </c>
      <c r="Z223" s="9"/>
      <c r="AC223" s="11" t="s">
        <v>79</v>
      </c>
      <c r="AD223" s="11" t="s">
        <v>134</v>
      </c>
      <c r="AE223" s="11"/>
      <c r="AF223" s="11"/>
      <c r="AG223" s="11"/>
      <c r="AH223" s="13" t="s">
        <v>542</v>
      </c>
      <c r="AI223" s="105">
        <v>45491</v>
      </c>
      <c r="AJ223" s="13" t="s">
        <v>339</v>
      </c>
    </row>
    <row r="224" spans="4:36" ht="23.25" customHeight="1">
      <c r="D224" s="8" t="s">
        <v>544</v>
      </c>
      <c r="E224" s="8" t="s">
        <v>30</v>
      </c>
      <c r="F224" s="11">
        <v>1000295</v>
      </c>
      <c r="G224" s="11">
        <v>1</v>
      </c>
      <c r="H224" s="8" t="s">
        <v>142</v>
      </c>
      <c r="I224" s="8">
        <v>1057</v>
      </c>
      <c r="J224" s="8" t="s">
        <v>346</v>
      </c>
      <c r="K224" s="9">
        <v>45405</v>
      </c>
      <c r="L224" s="9" t="s">
        <v>334</v>
      </c>
      <c r="M224" s="9">
        <v>45405</v>
      </c>
      <c r="N224" s="62" t="s">
        <v>334</v>
      </c>
      <c r="O224" s="8">
        <v>536</v>
      </c>
      <c r="P224" s="10">
        <v>3.7280000000000002</v>
      </c>
      <c r="Q224" s="10" t="s">
        <v>51</v>
      </c>
      <c r="R224" s="8" t="s">
        <v>51</v>
      </c>
      <c r="S224" s="8" t="s">
        <v>8</v>
      </c>
      <c r="T224" s="8" t="s">
        <v>7</v>
      </c>
      <c r="U224" s="8" t="s">
        <v>7</v>
      </c>
      <c r="V224" s="9">
        <v>45485</v>
      </c>
      <c r="W224" s="8" t="s">
        <v>339</v>
      </c>
      <c r="X224" s="8" t="s">
        <v>517</v>
      </c>
      <c r="Y224" s="8" t="s">
        <v>51</v>
      </c>
      <c r="Z224" s="9"/>
      <c r="AC224" s="11" t="s">
        <v>79</v>
      </c>
      <c r="AD224" s="11">
        <v>2289</v>
      </c>
      <c r="AE224" s="11"/>
      <c r="AF224" s="11"/>
      <c r="AG224" s="11"/>
      <c r="AH224" s="13"/>
      <c r="AI224" s="105"/>
      <c r="AJ224" s="13"/>
    </row>
    <row r="225" spans="4:36" ht="23.25" customHeight="1">
      <c r="D225" s="8" t="s">
        <v>544</v>
      </c>
      <c r="E225" s="8" t="s">
        <v>30</v>
      </c>
      <c r="F225" s="11">
        <v>1000295</v>
      </c>
      <c r="G225" s="11">
        <v>1</v>
      </c>
      <c r="H225" s="8" t="s">
        <v>142</v>
      </c>
      <c r="I225" s="8">
        <v>1057</v>
      </c>
      <c r="J225" s="8" t="s">
        <v>346</v>
      </c>
      <c r="K225" s="9">
        <v>45405</v>
      </c>
      <c r="L225" s="9" t="s">
        <v>334</v>
      </c>
      <c r="M225" s="9">
        <v>45405</v>
      </c>
      <c r="N225" s="62" t="s">
        <v>334</v>
      </c>
      <c r="O225" s="8">
        <v>536</v>
      </c>
      <c r="P225" s="10">
        <v>3.7280000000000002</v>
      </c>
      <c r="Q225" s="10" t="s">
        <v>51</v>
      </c>
      <c r="R225" s="8" t="s">
        <v>51</v>
      </c>
      <c r="S225" s="8" t="s">
        <v>7</v>
      </c>
      <c r="T225" s="8" t="s">
        <v>7</v>
      </c>
      <c r="U225" s="8" t="s">
        <v>7</v>
      </c>
      <c r="V225" s="9">
        <v>45485</v>
      </c>
      <c r="W225" s="8" t="s">
        <v>339</v>
      </c>
      <c r="X225" s="8" t="s">
        <v>517</v>
      </c>
      <c r="Y225" s="8" t="s">
        <v>51</v>
      </c>
      <c r="Z225" s="9"/>
      <c r="AC225" s="11" t="s">
        <v>79</v>
      </c>
      <c r="AD225" s="11" t="s">
        <v>134</v>
      </c>
      <c r="AE225" s="11"/>
      <c r="AF225" s="11"/>
      <c r="AG225" s="11" t="s">
        <v>545</v>
      </c>
      <c r="AH225" s="13" t="s">
        <v>542</v>
      </c>
      <c r="AI225" s="105">
        <v>45491</v>
      </c>
      <c r="AJ225" s="13" t="s">
        <v>339</v>
      </c>
    </row>
    <row r="226" spans="4:36" ht="23.25" customHeight="1">
      <c r="D226" s="8" t="s">
        <v>548</v>
      </c>
      <c r="E226" s="8" t="s">
        <v>41</v>
      </c>
      <c r="F226" s="11">
        <v>1000241</v>
      </c>
      <c r="G226" s="11">
        <v>1</v>
      </c>
      <c r="H226" s="8" t="s">
        <v>142</v>
      </c>
      <c r="I226" s="8">
        <v>1038</v>
      </c>
      <c r="J226" s="8" t="s">
        <v>237</v>
      </c>
      <c r="K226" s="9">
        <v>45371</v>
      </c>
      <c r="L226" s="9" t="s">
        <v>333</v>
      </c>
      <c r="M226" s="9">
        <v>45371</v>
      </c>
      <c r="N226" s="62" t="s">
        <v>333</v>
      </c>
      <c r="O226" s="8">
        <v>127</v>
      </c>
      <c r="P226" s="10">
        <v>1.3859999999999999</v>
      </c>
      <c r="Q226" s="10" t="s">
        <v>51</v>
      </c>
      <c r="R226" s="8" t="s">
        <v>51</v>
      </c>
      <c r="S226" s="8" t="s">
        <v>7</v>
      </c>
      <c r="T226" s="8" t="s">
        <v>7</v>
      </c>
      <c r="U226" s="8" t="s">
        <v>7</v>
      </c>
      <c r="V226" s="9">
        <v>45485</v>
      </c>
      <c r="W226" s="8" t="s">
        <v>339</v>
      </c>
      <c r="X226" s="8" t="s">
        <v>517</v>
      </c>
      <c r="Y226" s="8" t="s">
        <v>51</v>
      </c>
      <c r="Z226" s="9">
        <v>45492</v>
      </c>
      <c r="AA226" s="8" t="s">
        <v>337</v>
      </c>
      <c r="AB226" s="8" t="s">
        <v>51</v>
      </c>
      <c r="AC226" s="11" t="s">
        <v>145</v>
      </c>
      <c r="AD226" s="11" t="s">
        <v>134</v>
      </c>
      <c r="AE226" s="11"/>
      <c r="AF226" s="11"/>
      <c r="AG226" s="11" t="s">
        <v>463</v>
      </c>
      <c r="AH226" s="13"/>
      <c r="AI226" s="105"/>
      <c r="AJ226" s="13"/>
    </row>
    <row r="227" spans="4:36" ht="22.5" customHeight="1">
      <c r="D227" s="8" t="s">
        <v>548</v>
      </c>
      <c r="E227" s="8" t="s">
        <v>41</v>
      </c>
      <c r="F227" s="11">
        <v>1000241</v>
      </c>
      <c r="G227" s="11">
        <v>1</v>
      </c>
      <c r="H227" s="8" t="s">
        <v>142</v>
      </c>
      <c r="I227" s="8">
        <v>1038</v>
      </c>
      <c r="J227" s="8" t="s">
        <v>237</v>
      </c>
      <c r="K227" s="9">
        <v>45371</v>
      </c>
      <c r="L227" s="9" t="s">
        <v>333</v>
      </c>
      <c r="M227" s="9">
        <v>45371</v>
      </c>
      <c r="N227" s="62" t="s">
        <v>333</v>
      </c>
      <c r="O227" s="8">
        <v>127</v>
      </c>
      <c r="P227" s="10">
        <v>1.3859999999999999</v>
      </c>
      <c r="Q227" s="10" t="s">
        <v>51</v>
      </c>
      <c r="R227" s="8" t="s">
        <v>51</v>
      </c>
      <c r="S227" s="8" t="s">
        <v>7</v>
      </c>
      <c r="T227" s="8" t="s">
        <v>7</v>
      </c>
      <c r="U227" s="8" t="s">
        <v>7</v>
      </c>
      <c r="V227" s="9">
        <v>45485</v>
      </c>
      <c r="W227" s="8" t="s">
        <v>339</v>
      </c>
      <c r="X227" s="8" t="s">
        <v>517</v>
      </c>
      <c r="Y227" s="8" t="s">
        <v>51</v>
      </c>
      <c r="Z227" s="9">
        <v>45492</v>
      </c>
      <c r="AA227" s="8" t="s">
        <v>337</v>
      </c>
      <c r="AB227" s="8" t="s">
        <v>51</v>
      </c>
      <c r="AC227" s="11" t="s">
        <v>147</v>
      </c>
      <c r="AD227" s="11"/>
      <c r="AE227" s="11"/>
      <c r="AF227" s="11">
        <v>105</v>
      </c>
      <c r="AG227" s="11" t="s">
        <v>549</v>
      </c>
      <c r="AH227" s="13" t="s">
        <v>550</v>
      </c>
      <c r="AI227" s="105">
        <v>45492</v>
      </c>
      <c r="AJ227" s="13" t="s">
        <v>339</v>
      </c>
    </row>
    <row r="228" spans="4:36" ht="22.5" customHeight="1">
      <c r="D228" s="8" t="s">
        <v>551</v>
      </c>
      <c r="E228" s="8" t="s">
        <v>41</v>
      </c>
      <c r="F228" s="11">
        <v>1000268</v>
      </c>
      <c r="G228" s="11">
        <v>1</v>
      </c>
      <c r="H228" s="8" t="s">
        <v>142</v>
      </c>
      <c r="I228" s="8">
        <v>1028</v>
      </c>
      <c r="J228" s="8" t="s">
        <v>269</v>
      </c>
      <c r="K228" s="9">
        <v>45384</v>
      </c>
      <c r="L228" s="9" t="s">
        <v>333</v>
      </c>
      <c r="M228" s="9">
        <v>45384</v>
      </c>
      <c r="N228" s="62" t="s">
        <v>333</v>
      </c>
      <c r="O228" s="8">
        <v>127</v>
      </c>
      <c r="P228" s="10">
        <v>4.3540000000000001</v>
      </c>
      <c r="Q228" s="10" t="s">
        <v>51</v>
      </c>
      <c r="R228" s="8" t="s">
        <v>51</v>
      </c>
      <c r="S228" s="8" t="s">
        <v>7</v>
      </c>
      <c r="T228" s="8" t="s">
        <v>7</v>
      </c>
      <c r="U228" s="8" t="s">
        <v>7</v>
      </c>
      <c r="V228" s="9">
        <v>45485</v>
      </c>
      <c r="W228" s="8" t="s">
        <v>339</v>
      </c>
      <c r="X228" s="8" t="s">
        <v>517</v>
      </c>
      <c r="Y228" s="8" t="s">
        <v>51</v>
      </c>
      <c r="Z228" s="9">
        <v>45492</v>
      </c>
      <c r="AA228" s="8" t="s">
        <v>337</v>
      </c>
      <c r="AB228" s="8" t="s">
        <v>51</v>
      </c>
      <c r="AC228" s="11" t="s">
        <v>145</v>
      </c>
      <c r="AD228" s="11" t="s">
        <v>134</v>
      </c>
      <c r="AE228" s="11"/>
      <c r="AF228" s="11"/>
      <c r="AG228" s="11" t="s">
        <v>463</v>
      </c>
      <c r="AH228" s="13"/>
      <c r="AI228" s="105"/>
      <c r="AJ228" s="13"/>
    </row>
    <row r="229" spans="4:36" ht="22.5" customHeight="1">
      <c r="D229" s="8" t="s">
        <v>551</v>
      </c>
      <c r="E229" s="8" t="s">
        <v>41</v>
      </c>
      <c r="F229" s="11">
        <v>1000268</v>
      </c>
      <c r="G229" s="11">
        <v>1</v>
      </c>
      <c r="H229" s="8" t="s">
        <v>142</v>
      </c>
      <c r="I229" s="8">
        <v>1028</v>
      </c>
      <c r="J229" s="8" t="s">
        <v>269</v>
      </c>
      <c r="K229" s="9">
        <v>45384</v>
      </c>
      <c r="L229" s="9" t="s">
        <v>333</v>
      </c>
      <c r="M229" s="9">
        <v>45384</v>
      </c>
      <c r="N229" s="62" t="s">
        <v>333</v>
      </c>
      <c r="O229" s="8">
        <v>127</v>
      </c>
      <c r="P229" s="10">
        <v>4.3540000000000001</v>
      </c>
      <c r="Q229" s="10" t="s">
        <v>51</v>
      </c>
      <c r="R229" s="8" t="s">
        <v>51</v>
      </c>
      <c r="S229" s="8" t="s">
        <v>7</v>
      </c>
      <c r="T229" s="8" t="s">
        <v>7</v>
      </c>
      <c r="U229" s="8" t="s">
        <v>7</v>
      </c>
      <c r="V229" s="9">
        <v>45485</v>
      </c>
      <c r="W229" s="8" t="s">
        <v>339</v>
      </c>
      <c r="X229" s="8" t="s">
        <v>517</v>
      </c>
      <c r="Y229" s="8" t="s">
        <v>51</v>
      </c>
      <c r="Z229" s="9">
        <v>45492</v>
      </c>
      <c r="AA229" s="8" t="s">
        <v>337</v>
      </c>
      <c r="AB229" s="8" t="s">
        <v>51</v>
      </c>
      <c r="AC229" s="11" t="s">
        <v>147</v>
      </c>
      <c r="AD229" s="11"/>
      <c r="AE229" s="11"/>
      <c r="AF229" s="11">
        <v>105</v>
      </c>
      <c r="AG229" s="11" t="s">
        <v>552</v>
      </c>
      <c r="AH229" s="13" t="s">
        <v>550</v>
      </c>
      <c r="AI229" s="105">
        <v>45492</v>
      </c>
      <c r="AJ229" s="13" t="s">
        <v>339</v>
      </c>
    </row>
    <row r="230" spans="4:36" ht="22.5" customHeight="1">
      <c r="D230" s="8" t="s">
        <v>553</v>
      </c>
      <c r="E230" s="8" t="s">
        <v>41</v>
      </c>
      <c r="F230" s="11">
        <v>1000272</v>
      </c>
      <c r="G230" s="11">
        <v>1</v>
      </c>
      <c r="H230" s="8" t="s">
        <v>141</v>
      </c>
      <c r="I230" s="8">
        <v>1030</v>
      </c>
      <c r="J230" s="8" t="s">
        <v>269</v>
      </c>
      <c r="K230" s="9">
        <v>45384</v>
      </c>
      <c r="L230" s="9" t="s">
        <v>333</v>
      </c>
      <c r="M230" s="9">
        <v>45384</v>
      </c>
      <c r="N230" s="62" t="s">
        <v>333</v>
      </c>
      <c r="O230" s="8">
        <v>125</v>
      </c>
      <c r="P230" s="10">
        <v>5.1580000000000004</v>
      </c>
      <c r="Q230" s="10" t="s">
        <v>51</v>
      </c>
      <c r="R230" s="8" t="s">
        <v>51</v>
      </c>
      <c r="S230" s="8" t="s">
        <v>7</v>
      </c>
      <c r="T230" s="8" t="s">
        <v>7</v>
      </c>
      <c r="U230" s="8" t="s">
        <v>7</v>
      </c>
      <c r="V230" s="9">
        <v>45485</v>
      </c>
      <c r="W230" s="8" t="s">
        <v>339</v>
      </c>
      <c r="X230" s="8" t="s">
        <v>517</v>
      </c>
      <c r="Y230" s="8" t="s">
        <v>51</v>
      </c>
      <c r="Z230" s="9">
        <v>45492</v>
      </c>
      <c r="AA230" s="8" t="s">
        <v>337</v>
      </c>
      <c r="AB230" s="8" t="s">
        <v>51</v>
      </c>
      <c r="AC230" s="11" t="s">
        <v>145</v>
      </c>
      <c r="AD230" s="11" t="s">
        <v>134</v>
      </c>
      <c r="AE230" s="11"/>
      <c r="AF230" s="11"/>
      <c r="AG230" s="11" t="s">
        <v>463</v>
      </c>
      <c r="AH230" s="13"/>
      <c r="AI230" s="105"/>
      <c r="AJ230" s="13"/>
    </row>
    <row r="231" spans="4:36" ht="22.5" customHeight="1">
      <c r="D231" s="8" t="s">
        <v>553</v>
      </c>
      <c r="E231" s="8" t="s">
        <v>41</v>
      </c>
      <c r="F231" s="11">
        <v>1000272</v>
      </c>
      <c r="G231" s="11">
        <v>1</v>
      </c>
      <c r="H231" s="8" t="s">
        <v>141</v>
      </c>
      <c r="I231" s="8">
        <v>1030</v>
      </c>
      <c r="J231" s="8" t="s">
        <v>269</v>
      </c>
      <c r="K231" s="9">
        <v>45384</v>
      </c>
      <c r="L231" s="9" t="s">
        <v>333</v>
      </c>
      <c r="M231" s="9">
        <v>45384</v>
      </c>
      <c r="N231" s="62" t="s">
        <v>333</v>
      </c>
      <c r="O231" s="8">
        <v>125</v>
      </c>
      <c r="P231" s="10">
        <v>5.1580000000000004</v>
      </c>
      <c r="Q231" s="10" t="s">
        <v>51</v>
      </c>
      <c r="R231" s="8" t="s">
        <v>51</v>
      </c>
      <c r="S231" s="8" t="s">
        <v>7</v>
      </c>
      <c r="T231" s="8" t="s">
        <v>7</v>
      </c>
      <c r="U231" s="8" t="s">
        <v>7</v>
      </c>
      <c r="V231" s="9">
        <v>45485</v>
      </c>
      <c r="W231" s="8" t="s">
        <v>339</v>
      </c>
      <c r="X231" s="8" t="s">
        <v>517</v>
      </c>
      <c r="Y231" s="8" t="s">
        <v>51</v>
      </c>
      <c r="Z231" s="9">
        <v>45492</v>
      </c>
      <c r="AA231" s="8" t="s">
        <v>337</v>
      </c>
      <c r="AB231" s="8" t="s">
        <v>51</v>
      </c>
      <c r="AC231" s="11" t="s">
        <v>147</v>
      </c>
      <c r="AD231" s="11"/>
      <c r="AE231" s="11"/>
      <c r="AF231" s="11">
        <v>105</v>
      </c>
      <c r="AG231" s="11" t="s">
        <v>549</v>
      </c>
      <c r="AH231" s="13" t="s">
        <v>550</v>
      </c>
      <c r="AI231" s="105">
        <v>45492</v>
      </c>
      <c r="AJ231" s="13" t="s">
        <v>339</v>
      </c>
    </row>
    <row r="232" spans="4:36" ht="22.5" customHeight="1">
      <c r="D232" s="8" t="s">
        <v>554</v>
      </c>
      <c r="E232" s="8" t="s">
        <v>41</v>
      </c>
      <c r="F232" s="11">
        <v>1000273</v>
      </c>
      <c r="G232" s="11">
        <v>1</v>
      </c>
      <c r="H232" s="8" t="s">
        <v>140</v>
      </c>
      <c r="I232" s="8">
        <v>1037</v>
      </c>
      <c r="J232" s="8" t="s">
        <v>237</v>
      </c>
      <c r="K232" s="9">
        <v>45384</v>
      </c>
      <c r="L232" s="9" t="s">
        <v>333</v>
      </c>
      <c r="M232" s="9">
        <v>45384</v>
      </c>
      <c r="N232" s="62" t="s">
        <v>333</v>
      </c>
      <c r="O232" s="8">
        <v>126</v>
      </c>
      <c r="P232" s="10">
        <v>5.8259999999999996</v>
      </c>
      <c r="Q232" s="10" t="s">
        <v>51</v>
      </c>
      <c r="R232" s="8" t="s">
        <v>51</v>
      </c>
      <c r="S232" s="8" t="s">
        <v>7</v>
      </c>
      <c r="T232" s="8" t="s">
        <v>7</v>
      </c>
      <c r="U232" s="8" t="s">
        <v>7</v>
      </c>
      <c r="V232" s="9">
        <v>45485</v>
      </c>
      <c r="W232" s="8" t="s">
        <v>339</v>
      </c>
      <c r="X232" s="8" t="s">
        <v>517</v>
      </c>
      <c r="Y232" s="8" t="s">
        <v>51</v>
      </c>
      <c r="Z232" s="9">
        <v>45492</v>
      </c>
      <c r="AA232" s="8" t="s">
        <v>337</v>
      </c>
      <c r="AB232" s="8" t="s">
        <v>51</v>
      </c>
      <c r="AC232" s="11" t="s">
        <v>145</v>
      </c>
      <c r="AD232" s="11" t="s">
        <v>134</v>
      </c>
      <c r="AE232" s="11"/>
      <c r="AF232" s="11"/>
      <c r="AG232" s="11" t="s">
        <v>463</v>
      </c>
      <c r="AH232" s="13"/>
      <c r="AI232" s="105"/>
      <c r="AJ232" s="13"/>
    </row>
    <row r="233" spans="4:36" ht="22.5" customHeight="1">
      <c r="D233" s="8" t="s">
        <v>554</v>
      </c>
      <c r="E233" s="8" t="s">
        <v>41</v>
      </c>
      <c r="F233" s="11">
        <v>1000273</v>
      </c>
      <c r="G233" s="11">
        <v>1</v>
      </c>
      <c r="H233" s="8" t="s">
        <v>140</v>
      </c>
      <c r="I233" s="8">
        <v>1037</v>
      </c>
      <c r="J233" s="8" t="s">
        <v>237</v>
      </c>
      <c r="K233" s="9">
        <v>45384</v>
      </c>
      <c r="L233" s="9" t="s">
        <v>333</v>
      </c>
      <c r="M233" s="9">
        <v>45384</v>
      </c>
      <c r="N233" s="62" t="s">
        <v>333</v>
      </c>
      <c r="O233" s="8">
        <v>126</v>
      </c>
      <c r="P233" s="10">
        <v>5.8259999999999996</v>
      </c>
      <c r="Q233" s="10" t="s">
        <v>51</v>
      </c>
      <c r="R233" s="8" t="s">
        <v>51</v>
      </c>
      <c r="S233" s="8" t="s">
        <v>7</v>
      </c>
      <c r="T233" s="8" t="s">
        <v>7</v>
      </c>
      <c r="U233" s="8" t="s">
        <v>7</v>
      </c>
      <c r="V233" s="9">
        <v>45485</v>
      </c>
      <c r="W233" s="8" t="s">
        <v>339</v>
      </c>
      <c r="X233" s="8" t="s">
        <v>517</v>
      </c>
      <c r="Y233" s="8" t="s">
        <v>51</v>
      </c>
      <c r="Z233" s="9">
        <v>45492</v>
      </c>
      <c r="AA233" s="8" t="s">
        <v>337</v>
      </c>
      <c r="AB233" s="8" t="s">
        <v>51</v>
      </c>
      <c r="AC233" s="11" t="s">
        <v>147</v>
      </c>
      <c r="AD233" s="11"/>
      <c r="AE233" s="11"/>
      <c r="AF233" s="11">
        <v>105</v>
      </c>
      <c r="AG233" s="11" t="s">
        <v>549</v>
      </c>
      <c r="AH233" s="13" t="s">
        <v>550</v>
      </c>
      <c r="AI233" s="105">
        <v>45492</v>
      </c>
      <c r="AJ233" s="13" t="s">
        <v>339</v>
      </c>
    </row>
    <row r="234" spans="4:36" ht="22.5" customHeight="1">
      <c r="D234" s="8" t="s">
        <v>563</v>
      </c>
      <c r="E234" s="8" t="s">
        <v>41</v>
      </c>
      <c r="F234" s="11">
        <v>1000554</v>
      </c>
      <c r="G234" s="11">
        <v>1</v>
      </c>
      <c r="H234" s="8" t="s">
        <v>140</v>
      </c>
      <c r="I234" s="8">
        <v>1066</v>
      </c>
      <c r="J234" s="8">
        <v>55925</v>
      </c>
      <c r="K234" s="9">
        <v>45506</v>
      </c>
      <c r="L234" s="9" t="s">
        <v>334</v>
      </c>
      <c r="M234" s="9">
        <v>45506</v>
      </c>
      <c r="N234" s="62" t="s">
        <v>334</v>
      </c>
      <c r="O234" s="8">
        <v>122</v>
      </c>
      <c r="P234" s="10">
        <v>0.77700000000000002</v>
      </c>
      <c r="Q234" s="10" t="s">
        <v>51</v>
      </c>
      <c r="R234" s="8" t="s">
        <v>51</v>
      </c>
      <c r="S234" s="8" t="s">
        <v>8</v>
      </c>
      <c r="V234" s="9"/>
      <c r="Z234" s="9"/>
      <c r="AC234" s="11" t="s">
        <v>85</v>
      </c>
      <c r="AD234" s="11">
        <v>2276</v>
      </c>
      <c r="AE234" s="11"/>
      <c r="AF234" s="11"/>
      <c r="AG234" s="11"/>
      <c r="AH234" s="13"/>
      <c r="AI234" s="105"/>
      <c r="AJ234" s="13"/>
    </row>
    <row r="235" spans="4:36" ht="22.5" customHeight="1">
      <c r="D235" s="8" t="s">
        <v>563</v>
      </c>
      <c r="E235" s="8" t="s">
        <v>41</v>
      </c>
      <c r="F235" s="11">
        <v>1000554</v>
      </c>
      <c r="G235" s="11">
        <v>1</v>
      </c>
      <c r="H235" s="8" t="s">
        <v>140</v>
      </c>
      <c r="I235" s="8">
        <v>1066</v>
      </c>
      <c r="J235" s="8">
        <v>55925</v>
      </c>
      <c r="K235" s="9">
        <v>45506</v>
      </c>
      <c r="L235" s="9" t="s">
        <v>334</v>
      </c>
      <c r="M235" s="9">
        <v>45506</v>
      </c>
      <c r="N235" s="62" t="s">
        <v>334</v>
      </c>
      <c r="O235" s="8">
        <v>122</v>
      </c>
      <c r="P235" s="10">
        <v>0.77700000000000002</v>
      </c>
      <c r="Q235" s="10" t="s">
        <v>51</v>
      </c>
      <c r="R235" s="8" t="s">
        <v>51</v>
      </c>
      <c r="S235" s="8" t="s">
        <v>8</v>
      </c>
      <c r="V235" s="9"/>
      <c r="Z235" s="9"/>
      <c r="AC235" s="11" t="s">
        <v>85</v>
      </c>
      <c r="AD235" s="11">
        <v>2276</v>
      </c>
      <c r="AE235" s="11"/>
      <c r="AF235" s="11"/>
      <c r="AG235" s="122" t="s">
        <v>562</v>
      </c>
      <c r="AH235" s="13" t="s">
        <v>564</v>
      </c>
      <c r="AI235" s="105">
        <v>45506</v>
      </c>
      <c r="AJ235" s="13" t="s">
        <v>334</v>
      </c>
    </row>
    <row r="236" spans="4:36" ht="22.5" customHeight="1">
      <c r="D236" s="8" t="s">
        <v>565</v>
      </c>
      <c r="E236" s="8" t="s">
        <v>41</v>
      </c>
      <c r="F236" s="11">
        <v>1000556</v>
      </c>
      <c r="G236" s="11">
        <v>1</v>
      </c>
      <c r="H236" s="8" t="s">
        <v>141</v>
      </c>
      <c r="I236" s="8">
        <v>1064</v>
      </c>
      <c r="J236" s="8" t="s">
        <v>346</v>
      </c>
      <c r="K236" s="9">
        <v>45506</v>
      </c>
      <c r="L236" s="9" t="s">
        <v>334</v>
      </c>
      <c r="M236" s="9">
        <v>45506</v>
      </c>
      <c r="N236" s="62" t="s">
        <v>334</v>
      </c>
      <c r="O236" s="8">
        <v>123</v>
      </c>
      <c r="P236" s="10">
        <v>0.63700000000000001</v>
      </c>
      <c r="Q236" s="10" t="s">
        <v>51</v>
      </c>
      <c r="R236" s="8" t="s">
        <v>51</v>
      </c>
      <c r="S236" s="8" t="s">
        <v>8</v>
      </c>
      <c r="V236" s="9"/>
      <c r="Z236" s="9"/>
      <c r="AC236" s="11" t="s">
        <v>85</v>
      </c>
      <c r="AD236" s="11">
        <v>2276</v>
      </c>
      <c r="AE236" s="11"/>
      <c r="AF236" s="11"/>
      <c r="AG236" s="11"/>
      <c r="AH236" s="13"/>
      <c r="AI236" s="105"/>
      <c r="AJ236" s="13"/>
    </row>
    <row r="237" spans="4:36" ht="22.5" customHeight="1">
      <c r="D237" s="8" t="s">
        <v>565</v>
      </c>
      <c r="E237" s="8" t="s">
        <v>41</v>
      </c>
      <c r="F237" s="11">
        <v>1000556</v>
      </c>
      <c r="G237" s="11">
        <v>1</v>
      </c>
      <c r="H237" s="8" t="s">
        <v>141</v>
      </c>
      <c r="I237" s="8">
        <v>1064</v>
      </c>
      <c r="J237" s="8" t="s">
        <v>346</v>
      </c>
      <c r="K237" s="9">
        <v>45506</v>
      </c>
      <c r="L237" s="9" t="s">
        <v>334</v>
      </c>
      <c r="M237" s="9">
        <v>45506</v>
      </c>
      <c r="N237" s="62" t="s">
        <v>334</v>
      </c>
      <c r="O237" s="8">
        <v>123</v>
      </c>
      <c r="P237" s="10">
        <v>0.63700000000000001</v>
      </c>
      <c r="Q237" s="10" t="s">
        <v>51</v>
      </c>
      <c r="R237" s="8" t="s">
        <v>51</v>
      </c>
      <c r="S237" s="8" t="s">
        <v>8</v>
      </c>
      <c r="V237" s="9"/>
      <c r="Z237" s="9"/>
      <c r="AC237" s="11" t="s">
        <v>85</v>
      </c>
      <c r="AD237" s="11">
        <v>2276</v>
      </c>
      <c r="AE237" s="11"/>
      <c r="AF237" s="11"/>
      <c r="AG237" s="122" t="s">
        <v>562</v>
      </c>
      <c r="AH237" s="13" t="s">
        <v>564</v>
      </c>
      <c r="AI237" s="105">
        <v>45506</v>
      </c>
      <c r="AJ237" s="13" t="s">
        <v>334</v>
      </c>
    </row>
    <row r="238" spans="4:36" ht="24.75" customHeight="1">
      <c r="D238" s="8" t="s">
        <v>569</v>
      </c>
      <c r="E238" s="8" t="s">
        <v>41</v>
      </c>
      <c r="F238" s="11">
        <v>1000562</v>
      </c>
      <c r="G238" s="11">
        <v>1</v>
      </c>
      <c r="H238" s="8" t="s">
        <v>140</v>
      </c>
      <c r="I238" s="8">
        <v>1066</v>
      </c>
      <c r="J238" s="8">
        <v>55925</v>
      </c>
      <c r="K238" s="9">
        <v>45509</v>
      </c>
      <c r="L238" s="9" t="s">
        <v>334</v>
      </c>
      <c r="M238" s="9">
        <v>45509</v>
      </c>
      <c r="N238" s="62" t="s">
        <v>334</v>
      </c>
      <c r="O238" s="8">
        <v>123</v>
      </c>
      <c r="P238" s="10">
        <v>2.4980000000000002</v>
      </c>
      <c r="Q238" s="10" t="s">
        <v>50</v>
      </c>
      <c r="R238" s="8" t="s">
        <v>51</v>
      </c>
      <c r="S238" s="8" t="s">
        <v>7</v>
      </c>
      <c r="V238" s="9"/>
      <c r="Z238" s="9"/>
      <c r="AC238" s="11" t="s">
        <v>85</v>
      </c>
      <c r="AD238" s="11">
        <v>2276</v>
      </c>
      <c r="AE238" s="11"/>
      <c r="AF238" s="11"/>
      <c r="AG238" s="11" t="s">
        <v>568</v>
      </c>
      <c r="AH238" s="13"/>
      <c r="AI238" s="105"/>
      <c r="AJ238" s="13"/>
    </row>
    <row r="239" spans="4:36" ht="24.75" customHeight="1">
      <c r="D239" s="8" t="s">
        <v>569</v>
      </c>
      <c r="E239" s="8" t="s">
        <v>41</v>
      </c>
      <c r="F239" s="11">
        <v>1000562</v>
      </c>
      <c r="G239" s="11">
        <v>1</v>
      </c>
      <c r="H239" s="8" t="s">
        <v>140</v>
      </c>
      <c r="I239" s="8">
        <v>1066</v>
      </c>
      <c r="J239" s="8">
        <v>55925</v>
      </c>
      <c r="K239" s="9">
        <v>45509</v>
      </c>
      <c r="L239" s="9" t="s">
        <v>334</v>
      </c>
      <c r="M239" s="9">
        <v>45509</v>
      </c>
      <c r="N239" s="62" t="s">
        <v>334</v>
      </c>
      <c r="O239" s="8">
        <v>123</v>
      </c>
      <c r="P239" s="10">
        <v>2.4980000000000002</v>
      </c>
      <c r="Q239" s="10" t="s">
        <v>51</v>
      </c>
      <c r="R239" s="8" t="s">
        <v>51</v>
      </c>
      <c r="S239" s="8" t="s">
        <v>8</v>
      </c>
      <c r="V239" s="9"/>
      <c r="Z239" s="9"/>
      <c r="AC239" s="11" t="s">
        <v>85</v>
      </c>
      <c r="AD239" s="11">
        <v>2276</v>
      </c>
      <c r="AE239" s="11"/>
      <c r="AF239" s="11"/>
      <c r="AG239" s="11" t="s">
        <v>567</v>
      </c>
      <c r="AH239" s="13" t="s">
        <v>570</v>
      </c>
      <c r="AI239" s="105">
        <v>45509</v>
      </c>
      <c r="AJ239" s="13" t="s">
        <v>334</v>
      </c>
    </row>
    <row r="240" spans="4:36" ht="24.75" customHeight="1">
      <c r="D240" s="8" t="s">
        <v>572</v>
      </c>
      <c r="E240" s="8" t="s">
        <v>41</v>
      </c>
      <c r="F240" s="11">
        <v>1000561</v>
      </c>
      <c r="G240" s="11">
        <v>1</v>
      </c>
      <c r="H240" s="8" t="s">
        <v>140</v>
      </c>
      <c r="I240" s="8">
        <v>1066</v>
      </c>
      <c r="J240" s="8">
        <v>55925</v>
      </c>
      <c r="K240" s="9">
        <v>45509</v>
      </c>
      <c r="L240" s="9" t="s">
        <v>334</v>
      </c>
      <c r="M240" s="9">
        <v>45509</v>
      </c>
      <c r="N240" s="62" t="s">
        <v>334</v>
      </c>
      <c r="O240" s="8">
        <v>123</v>
      </c>
      <c r="P240" s="10">
        <v>1.9970000000000001</v>
      </c>
      <c r="Q240" s="10" t="s">
        <v>51</v>
      </c>
      <c r="R240" s="8" t="s">
        <v>51</v>
      </c>
      <c r="S240" s="8" t="s">
        <v>8</v>
      </c>
      <c r="V240" s="9"/>
      <c r="Z240" s="9"/>
      <c r="AC240" s="11" t="s">
        <v>85</v>
      </c>
      <c r="AD240" s="11">
        <v>2276</v>
      </c>
      <c r="AE240" s="11"/>
      <c r="AF240" s="11"/>
      <c r="AG240" s="11"/>
      <c r="AH240" s="13"/>
      <c r="AI240" s="105"/>
      <c r="AJ240" s="13"/>
    </row>
    <row r="241" spans="4:36" ht="22.5" customHeight="1">
      <c r="D241" s="8" t="s">
        <v>572</v>
      </c>
      <c r="E241" s="8" t="s">
        <v>41</v>
      </c>
      <c r="F241" s="11">
        <v>1000561</v>
      </c>
      <c r="G241" s="11">
        <v>1</v>
      </c>
      <c r="H241" s="8" t="s">
        <v>140</v>
      </c>
      <c r="I241" s="8">
        <v>1066</v>
      </c>
      <c r="J241" s="8">
        <v>55925</v>
      </c>
      <c r="K241" s="9">
        <v>45509</v>
      </c>
      <c r="L241" s="9" t="s">
        <v>334</v>
      </c>
      <c r="M241" s="9">
        <v>45509</v>
      </c>
      <c r="N241" s="62" t="s">
        <v>334</v>
      </c>
      <c r="O241" s="8">
        <v>123</v>
      </c>
      <c r="P241" s="10">
        <v>1.9970000000000001</v>
      </c>
      <c r="Q241" s="10" t="s">
        <v>51</v>
      </c>
      <c r="R241" s="8" t="s">
        <v>51</v>
      </c>
      <c r="S241" s="8" t="s">
        <v>8</v>
      </c>
      <c r="V241" s="9"/>
      <c r="Z241" s="9"/>
      <c r="AC241" s="11" t="s">
        <v>85</v>
      </c>
      <c r="AD241" s="11">
        <v>2276</v>
      </c>
      <c r="AE241" s="11"/>
      <c r="AF241" s="11"/>
      <c r="AG241" s="11" t="s">
        <v>566</v>
      </c>
      <c r="AH241" s="13" t="s">
        <v>573</v>
      </c>
      <c r="AI241" s="105">
        <v>45509</v>
      </c>
      <c r="AJ241" s="13" t="s">
        <v>334</v>
      </c>
    </row>
    <row r="242" spans="4:36" ht="22.5" customHeight="1">
      <c r="D242" s="8" t="s">
        <v>574</v>
      </c>
      <c r="E242" s="8" t="s">
        <v>41</v>
      </c>
      <c r="F242" s="11">
        <v>1000564</v>
      </c>
      <c r="G242" s="11">
        <v>1</v>
      </c>
      <c r="H242" s="8" t="s">
        <v>141</v>
      </c>
      <c r="I242" s="8">
        <v>1064</v>
      </c>
      <c r="J242" s="8" t="s">
        <v>346</v>
      </c>
      <c r="K242" s="9">
        <v>45509</v>
      </c>
      <c r="L242" s="9" t="s">
        <v>334</v>
      </c>
      <c r="M242" s="9">
        <v>45509</v>
      </c>
      <c r="N242" s="62" t="s">
        <v>334</v>
      </c>
      <c r="O242" s="8">
        <v>123</v>
      </c>
      <c r="P242" s="10">
        <v>2.669</v>
      </c>
      <c r="Q242" s="10" t="s">
        <v>51</v>
      </c>
      <c r="R242" s="8" t="s">
        <v>51</v>
      </c>
      <c r="S242" s="8" t="s">
        <v>8</v>
      </c>
      <c r="V242" s="9"/>
      <c r="Z242" s="9"/>
      <c r="AC242" s="11" t="s">
        <v>85</v>
      </c>
      <c r="AD242" s="11">
        <v>2276</v>
      </c>
      <c r="AE242" s="11"/>
      <c r="AF242" s="11"/>
      <c r="AG242" s="11"/>
      <c r="AH242" s="13"/>
      <c r="AI242" s="105"/>
      <c r="AJ242" s="13"/>
    </row>
    <row r="243" spans="4:36" ht="22.5" customHeight="1">
      <c r="D243" s="8" t="s">
        <v>574</v>
      </c>
      <c r="E243" s="8" t="s">
        <v>41</v>
      </c>
      <c r="F243" s="11">
        <v>1000564</v>
      </c>
      <c r="G243" s="11">
        <v>1</v>
      </c>
      <c r="H243" s="8" t="s">
        <v>141</v>
      </c>
      <c r="I243" s="8">
        <v>1064</v>
      </c>
      <c r="J243" s="8" t="s">
        <v>346</v>
      </c>
      <c r="K243" s="9">
        <v>45509</v>
      </c>
      <c r="L243" s="9" t="s">
        <v>334</v>
      </c>
      <c r="M243" s="9">
        <v>45509</v>
      </c>
      <c r="N243" s="62" t="s">
        <v>334</v>
      </c>
      <c r="O243" s="8">
        <v>123</v>
      </c>
      <c r="P243" s="10">
        <v>2.669</v>
      </c>
      <c r="Q243" s="10" t="s">
        <v>51</v>
      </c>
      <c r="R243" s="8" t="s">
        <v>51</v>
      </c>
      <c r="S243" s="8" t="s">
        <v>8</v>
      </c>
      <c r="V243" s="9"/>
      <c r="Z243" s="9"/>
      <c r="AC243" s="11" t="s">
        <v>85</v>
      </c>
      <c r="AD243" s="11">
        <v>2276</v>
      </c>
      <c r="AE243" s="11"/>
      <c r="AF243" s="11"/>
      <c r="AG243" s="11" t="s">
        <v>566</v>
      </c>
      <c r="AH243" s="13" t="s">
        <v>573</v>
      </c>
      <c r="AI243" s="105">
        <v>45509</v>
      </c>
      <c r="AJ243" s="13" t="s">
        <v>334</v>
      </c>
    </row>
    <row r="244" spans="4:36" ht="22.5" customHeight="1">
      <c r="D244" s="8" t="s">
        <v>576</v>
      </c>
      <c r="E244" s="8" t="s">
        <v>41</v>
      </c>
      <c r="F244" s="11">
        <v>1000570</v>
      </c>
      <c r="G244" s="11">
        <v>1</v>
      </c>
      <c r="H244" s="8" t="s">
        <v>140</v>
      </c>
      <c r="I244" s="8">
        <v>1066</v>
      </c>
      <c r="J244" s="8">
        <v>55925</v>
      </c>
      <c r="K244" s="9">
        <v>45510</v>
      </c>
      <c r="L244" s="9" t="s">
        <v>334</v>
      </c>
      <c r="M244" s="9">
        <v>45510</v>
      </c>
      <c r="N244" s="62" t="s">
        <v>334</v>
      </c>
      <c r="O244" s="8">
        <v>123</v>
      </c>
      <c r="P244" s="10">
        <v>3.0840000000000001</v>
      </c>
      <c r="Q244" s="10" t="s">
        <v>51</v>
      </c>
      <c r="R244" s="8" t="s">
        <v>51</v>
      </c>
      <c r="S244" s="8" t="s">
        <v>8</v>
      </c>
      <c r="V244" s="9"/>
      <c r="Z244" s="9"/>
      <c r="AC244" s="11" t="s">
        <v>85</v>
      </c>
      <c r="AD244" s="11"/>
      <c r="AE244" s="11"/>
      <c r="AF244" s="11"/>
      <c r="AG244" s="11"/>
      <c r="AH244" s="13"/>
      <c r="AI244" s="105"/>
      <c r="AJ244" s="13"/>
    </row>
    <row r="245" spans="4:36" ht="22.5" customHeight="1">
      <c r="D245" s="8" t="s">
        <v>576</v>
      </c>
      <c r="E245" s="8" t="s">
        <v>41</v>
      </c>
      <c r="F245" s="11">
        <v>1000570</v>
      </c>
      <c r="G245" s="11">
        <v>1</v>
      </c>
      <c r="H245" s="8" t="s">
        <v>140</v>
      </c>
      <c r="I245" s="8">
        <v>1066</v>
      </c>
      <c r="J245" s="8">
        <v>55925</v>
      </c>
      <c r="K245" s="9">
        <v>45510</v>
      </c>
      <c r="L245" s="9" t="s">
        <v>334</v>
      </c>
      <c r="M245" s="9">
        <v>45510</v>
      </c>
      <c r="N245" s="62" t="s">
        <v>334</v>
      </c>
      <c r="O245" s="8">
        <v>123</v>
      </c>
      <c r="P245" s="10">
        <v>3.0840000000000001</v>
      </c>
      <c r="Q245" s="10" t="s">
        <v>51</v>
      </c>
      <c r="R245" s="8" t="s">
        <v>51</v>
      </c>
      <c r="S245" s="8" t="s">
        <v>8</v>
      </c>
      <c r="V245" s="9"/>
      <c r="Z245" s="9"/>
      <c r="AC245" s="11" t="s">
        <v>85</v>
      </c>
      <c r="AD245" s="11"/>
      <c r="AE245" s="11"/>
      <c r="AF245" s="11"/>
      <c r="AG245" s="11" t="s">
        <v>566</v>
      </c>
      <c r="AH245" s="13" t="s">
        <v>577</v>
      </c>
      <c r="AI245" s="105">
        <v>45510</v>
      </c>
      <c r="AJ245" s="13" t="s">
        <v>334</v>
      </c>
    </row>
    <row r="246" spans="4:36" ht="22.5" customHeight="1">
      <c r="D246" s="8" t="s">
        <v>578</v>
      </c>
      <c r="E246" s="8" t="s">
        <v>41</v>
      </c>
      <c r="F246" s="11">
        <v>1000571</v>
      </c>
      <c r="G246" s="11">
        <v>1</v>
      </c>
      <c r="H246" s="8" t="s">
        <v>140</v>
      </c>
      <c r="I246" s="8">
        <v>1066</v>
      </c>
      <c r="J246" s="8">
        <v>55925</v>
      </c>
      <c r="K246" s="9">
        <v>45510</v>
      </c>
      <c r="L246" s="9" t="s">
        <v>334</v>
      </c>
      <c r="M246" s="9">
        <v>45510</v>
      </c>
      <c r="N246" s="62" t="s">
        <v>334</v>
      </c>
      <c r="O246" s="8">
        <v>123</v>
      </c>
      <c r="P246" s="10">
        <v>10</v>
      </c>
      <c r="Q246" s="10" t="s">
        <v>51</v>
      </c>
      <c r="R246" s="8" t="s">
        <v>50</v>
      </c>
      <c r="V246" s="9"/>
      <c r="Z246" s="9"/>
      <c r="AC246" s="11" t="s">
        <v>280</v>
      </c>
      <c r="AD246" s="11" t="s">
        <v>322</v>
      </c>
      <c r="AE246" s="11"/>
      <c r="AF246" s="11"/>
      <c r="AG246" s="11"/>
      <c r="AH246" s="13"/>
      <c r="AI246" s="105"/>
      <c r="AJ246" s="13"/>
    </row>
    <row r="247" spans="4:36" ht="22.5" customHeight="1">
      <c r="D247" s="8" t="s">
        <v>578</v>
      </c>
      <c r="E247" s="8" t="s">
        <v>41</v>
      </c>
      <c r="F247" s="11">
        <v>1000571</v>
      </c>
      <c r="G247" s="11">
        <v>1</v>
      </c>
      <c r="H247" s="8" t="s">
        <v>140</v>
      </c>
      <c r="I247" s="8">
        <v>1066</v>
      </c>
      <c r="J247" s="8">
        <v>55925</v>
      </c>
      <c r="K247" s="9">
        <v>45510</v>
      </c>
      <c r="L247" s="9" t="s">
        <v>334</v>
      </c>
      <c r="M247" s="9">
        <v>45510</v>
      </c>
      <c r="N247" s="62" t="s">
        <v>334</v>
      </c>
      <c r="O247" s="8">
        <v>123</v>
      </c>
      <c r="P247" s="10">
        <v>10</v>
      </c>
      <c r="Q247" s="10" t="s">
        <v>51</v>
      </c>
      <c r="R247" s="8" t="s">
        <v>50</v>
      </c>
      <c r="V247" s="9"/>
      <c r="Z247" s="9"/>
      <c r="AC247" s="11" t="s">
        <v>280</v>
      </c>
      <c r="AD247" s="11" t="s">
        <v>322</v>
      </c>
      <c r="AE247" s="11"/>
      <c r="AF247" s="11"/>
      <c r="AG247" s="11" t="s">
        <v>566</v>
      </c>
      <c r="AH247" s="13" t="s">
        <v>577</v>
      </c>
      <c r="AI247" s="105">
        <v>45510</v>
      </c>
      <c r="AJ247" s="13" t="s">
        <v>334</v>
      </c>
    </row>
    <row r="248" spans="4:36" ht="24.75" customHeight="1">
      <c r="D248" s="8" t="s">
        <v>579</v>
      </c>
      <c r="E248" s="8" t="s">
        <v>41</v>
      </c>
      <c r="F248" s="11">
        <v>1000572</v>
      </c>
      <c r="G248" s="11">
        <v>1</v>
      </c>
      <c r="H248" s="8" t="s">
        <v>140</v>
      </c>
      <c r="I248" s="8">
        <v>1066</v>
      </c>
      <c r="J248" s="8">
        <v>55925</v>
      </c>
      <c r="K248" s="9">
        <v>45510</v>
      </c>
      <c r="L248" s="9" t="s">
        <v>334</v>
      </c>
      <c r="M248" s="9">
        <v>45510</v>
      </c>
      <c r="N248" s="62" t="s">
        <v>334</v>
      </c>
      <c r="O248" s="8">
        <v>122</v>
      </c>
      <c r="P248" s="10">
        <v>0.46700000000000003</v>
      </c>
      <c r="Q248" s="10" t="s">
        <v>51</v>
      </c>
      <c r="R248" s="8" t="s">
        <v>51</v>
      </c>
      <c r="S248" s="8" t="s">
        <v>8</v>
      </c>
      <c r="V248" s="9"/>
      <c r="Z248" s="9"/>
      <c r="AC248" s="11" t="s">
        <v>85</v>
      </c>
      <c r="AD248" s="11"/>
      <c r="AE248" s="11"/>
      <c r="AF248" s="11"/>
      <c r="AG248" s="11"/>
      <c r="AH248" s="13"/>
      <c r="AI248" s="105"/>
      <c r="AJ248" s="13"/>
    </row>
    <row r="249" spans="4:36" ht="24.75" customHeight="1">
      <c r="D249" s="8" t="s">
        <v>579</v>
      </c>
      <c r="E249" s="8" t="s">
        <v>41</v>
      </c>
      <c r="F249" s="11">
        <v>1000572</v>
      </c>
      <c r="G249" s="11">
        <v>1</v>
      </c>
      <c r="H249" s="8" t="s">
        <v>140</v>
      </c>
      <c r="I249" s="8">
        <v>1066</v>
      </c>
      <c r="J249" s="8">
        <v>55925</v>
      </c>
      <c r="K249" s="9">
        <v>45510</v>
      </c>
      <c r="L249" s="9" t="s">
        <v>334</v>
      </c>
      <c r="M249" s="9">
        <v>45510</v>
      </c>
      <c r="N249" s="62" t="s">
        <v>334</v>
      </c>
      <c r="O249" s="8">
        <v>122</v>
      </c>
      <c r="P249" s="10">
        <v>0.46700000000000003</v>
      </c>
      <c r="Q249" s="10" t="s">
        <v>51</v>
      </c>
      <c r="R249" s="8" t="s">
        <v>51</v>
      </c>
      <c r="S249" s="8" t="s">
        <v>8</v>
      </c>
      <c r="V249" s="9"/>
      <c r="Z249" s="9"/>
      <c r="AC249" s="11" t="s">
        <v>85</v>
      </c>
      <c r="AD249" s="11"/>
      <c r="AE249" s="11"/>
      <c r="AF249" s="11"/>
      <c r="AG249" s="11" t="s">
        <v>566</v>
      </c>
      <c r="AH249" s="13" t="s">
        <v>580</v>
      </c>
      <c r="AI249" s="105">
        <v>45510</v>
      </c>
      <c r="AJ249" s="13" t="s">
        <v>334</v>
      </c>
    </row>
    <row r="250" spans="4:36" ht="24.75" customHeight="1">
      <c r="D250" s="8" t="s">
        <v>581</v>
      </c>
      <c r="E250" s="8" t="s">
        <v>41</v>
      </c>
      <c r="F250" s="11">
        <v>1000591</v>
      </c>
      <c r="G250" s="11">
        <v>1</v>
      </c>
      <c r="H250" s="8" t="s">
        <v>141</v>
      </c>
      <c r="I250" s="8">
        <v>1070</v>
      </c>
      <c r="J250" s="8">
        <v>55925</v>
      </c>
      <c r="K250" s="9">
        <v>45512</v>
      </c>
      <c r="L250" s="9" t="s">
        <v>334</v>
      </c>
      <c r="M250" s="9"/>
      <c r="P250" s="10"/>
      <c r="Q250" s="10"/>
      <c r="V250" s="9"/>
      <c r="Z250" s="9"/>
      <c r="AC250" s="11"/>
      <c r="AD250" s="11"/>
      <c r="AE250" s="11"/>
      <c r="AF250" s="11"/>
      <c r="AG250" s="11"/>
      <c r="AH250" s="13"/>
      <c r="AI250" s="105"/>
      <c r="AJ250" s="13"/>
    </row>
    <row r="251" spans="4:36" ht="24.75" customHeight="1">
      <c r="D251" s="8" t="s">
        <v>581</v>
      </c>
      <c r="E251" s="8" t="s">
        <v>41</v>
      </c>
      <c r="F251" s="11">
        <v>1000591</v>
      </c>
      <c r="G251" s="11">
        <v>1</v>
      </c>
      <c r="H251" s="8" t="s">
        <v>141</v>
      </c>
      <c r="I251" s="8">
        <v>1067</v>
      </c>
      <c r="J251" s="8">
        <v>55925</v>
      </c>
      <c r="K251" s="9">
        <v>45512</v>
      </c>
      <c r="L251" s="9" t="s">
        <v>334</v>
      </c>
      <c r="M251" s="9"/>
      <c r="P251" s="10"/>
      <c r="Q251" s="10"/>
      <c r="V251" s="9"/>
      <c r="Z251" s="9"/>
      <c r="AC251" s="11"/>
      <c r="AD251" s="11"/>
      <c r="AE251" s="11"/>
      <c r="AF251" s="11"/>
      <c r="AG251" s="11"/>
      <c r="AH251" s="13" t="s">
        <v>582</v>
      </c>
      <c r="AI251" s="105">
        <v>45512</v>
      </c>
      <c r="AJ251" s="13" t="s">
        <v>334</v>
      </c>
    </row>
    <row r="252" spans="4:36" ht="24.75" customHeight="1">
      <c r="D252" s="8" t="s">
        <v>584</v>
      </c>
      <c r="E252" s="8" t="s">
        <v>41</v>
      </c>
      <c r="F252" s="11">
        <v>1000588</v>
      </c>
      <c r="G252" s="11">
        <v>1</v>
      </c>
      <c r="H252" s="8" t="s">
        <v>140</v>
      </c>
      <c r="I252" s="8">
        <v>1066</v>
      </c>
      <c r="J252" s="8">
        <v>55925</v>
      </c>
      <c r="K252" s="9">
        <v>45512</v>
      </c>
      <c r="L252" s="9" t="s">
        <v>334</v>
      </c>
      <c r="M252" s="9">
        <v>45512</v>
      </c>
      <c r="N252" s="62" t="s">
        <v>334</v>
      </c>
      <c r="O252" s="8">
        <v>123</v>
      </c>
      <c r="P252" s="10">
        <v>2.202</v>
      </c>
      <c r="Q252" s="10" t="s">
        <v>51</v>
      </c>
      <c r="R252" s="8" t="s">
        <v>51</v>
      </c>
      <c r="S252" s="8" t="s">
        <v>8</v>
      </c>
      <c r="V252" s="9"/>
      <c r="Z252" s="9"/>
      <c r="AC252" s="11" t="s">
        <v>85</v>
      </c>
      <c r="AD252" s="11"/>
      <c r="AE252" s="11"/>
      <c r="AF252" s="11"/>
      <c r="AG252" s="11"/>
      <c r="AH252" s="13"/>
      <c r="AI252" s="105"/>
      <c r="AJ252" s="13"/>
    </row>
    <row r="253" spans="4:36" ht="24.75" customHeight="1">
      <c r="D253" s="8" t="s">
        <v>584</v>
      </c>
      <c r="E253" s="8" t="s">
        <v>41</v>
      </c>
      <c r="F253" s="11">
        <v>1000588</v>
      </c>
      <c r="G253" s="11">
        <v>1</v>
      </c>
      <c r="H253" s="8" t="s">
        <v>140</v>
      </c>
      <c r="I253" s="8">
        <v>1066</v>
      </c>
      <c r="J253" s="8">
        <v>55925</v>
      </c>
      <c r="K253" s="9">
        <v>45512</v>
      </c>
      <c r="L253" s="9" t="s">
        <v>334</v>
      </c>
      <c r="M253" s="9">
        <v>45512</v>
      </c>
      <c r="N253" s="62" t="s">
        <v>334</v>
      </c>
      <c r="O253" s="8">
        <v>123</v>
      </c>
      <c r="P253" s="10">
        <v>2.202</v>
      </c>
      <c r="Q253" s="10" t="s">
        <v>51</v>
      </c>
      <c r="R253" s="8" t="s">
        <v>51</v>
      </c>
      <c r="S253" s="8" t="s">
        <v>8</v>
      </c>
      <c r="V253" s="9"/>
      <c r="Z253" s="9"/>
      <c r="AC253" s="11" t="s">
        <v>85</v>
      </c>
      <c r="AD253" s="11"/>
      <c r="AE253" s="11"/>
      <c r="AF253" s="11"/>
      <c r="AG253" s="122" t="s">
        <v>583</v>
      </c>
      <c r="AH253" s="13" t="s">
        <v>585</v>
      </c>
      <c r="AI253" s="105">
        <v>45512</v>
      </c>
      <c r="AJ253" s="13" t="s">
        <v>334</v>
      </c>
    </row>
    <row r="254" spans="4:36" ht="24.75" customHeight="1">
      <c r="D254" s="8" t="s">
        <v>586</v>
      </c>
      <c r="E254" s="8" t="s">
        <v>41</v>
      </c>
      <c r="F254" s="11">
        <v>1000638</v>
      </c>
      <c r="G254" s="11">
        <v>1</v>
      </c>
      <c r="H254" s="8" t="s">
        <v>141</v>
      </c>
      <c r="I254" s="8">
        <v>1067</v>
      </c>
      <c r="J254" s="8">
        <v>55925</v>
      </c>
      <c r="K254" s="9">
        <v>45519</v>
      </c>
      <c r="L254" s="9" t="s">
        <v>334</v>
      </c>
      <c r="M254" s="9">
        <v>45519</v>
      </c>
      <c r="N254" s="62" t="s">
        <v>334</v>
      </c>
      <c r="O254" s="8">
        <v>117</v>
      </c>
      <c r="P254" s="10">
        <v>4.0999999999999996</v>
      </c>
      <c r="Q254" s="10" t="s">
        <v>51</v>
      </c>
      <c r="R254" s="8" t="s">
        <v>51</v>
      </c>
      <c r="S254" s="8" t="s">
        <v>8</v>
      </c>
      <c r="V254" s="9"/>
      <c r="Z254" s="9"/>
      <c r="AC254" s="11" t="s">
        <v>85</v>
      </c>
      <c r="AD254" s="11"/>
      <c r="AE254" s="11"/>
      <c r="AF254" s="11"/>
      <c r="AG254" s="11" t="s">
        <v>566</v>
      </c>
      <c r="AH254" s="13"/>
      <c r="AI254" s="105"/>
      <c r="AJ254" s="13"/>
    </row>
    <row r="255" spans="4:36" ht="24.75" customHeight="1">
      <c r="D255" s="8" t="s">
        <v>586</v>
      </c>
      <c r="E255" s="8" t="s">
        <v>41</v>
      </c>
      <c r="F255" s="11">
        <v>1000638</v>
      </c>
      <c r="G255" s="11">
        <v>1</v>
      </c>
      <c r="H255" s="8" t="s">
        <v>141</v>
      </c>
      <c r="I255" s="8">
        <v>1067</v>
      </c>
      <c r="J255" s="8">
        <v>55925</v>
      </c>
      <c r="K255" s="9">
        <v>45519</v>
      </c>
      <c r="L255" s="9" t="s">
        <v>334</v>
      </c>
      <c r="M255" s="9">
        <v>45519</v>
      </c>
      <c r="N255" s="62" t="s">
        <v>334</v>
      </c>
      <c r="O255" s="8">
        <v>117</v>
      </c>
      <c r="P255" s="10">
        <v>4.0999999999999996</v>
      </c>
      <c r="Q255" s="10" t="s">
        <v>50</v>
      </c>
      <c r="R255" s="8" t="s">
        <v>51</v>
      </c>
      <c r="S255" s="8" t="s">
        <v>7</v>
      </c>
      <c r="V255" s="9"/>
      <c r="Z255" s="9"/>
      <c r="AC255" s="11" t="s">
        <v>85</v>
      </c>
      <c r="AD255" s="11"/>
      <c r="AE255" s="11"/>
      <c r="AF255" s="11"/>
      <c r="AG255" s="11" t="s">
        <v>588</v>
      </c>
      <c r="AH255" s="13" t="s">
        <v>587</v>
      </c>
      <c r="AI255" s="105">
        <v>45519</v>
      </c>
      <c r="AJ255" s="13" t="s">
        <v>334</v>
      </c>
    </row>
    <row r="256" spans="4:36" ht="24.75" customHeight="1">
      <c r="D256" s="8" t="s">
        <v>589</v>
      </c>
      <c r="E256" s="8" t="s">
        <v>41</v>
      </c>
      <c r="F256" s="11">
        <v>1000634</v>
      </c>
      <c r="G256" s="11">
        <v>1</v>
      </c>
      <c r="H256" s="8" t="s">
        <v>140</v>
      </c>
      <c r="I256" s="8">
        <v>1066</v>
      </c>
      <c r="J256" s="8">
        <v>55925</v>
      </c>
      <c r="K256" s="9">
        <v>45519</v>
      </c>
      <c r="L256" s="9" t="s">
        <v>334</v>
      </c>
      <c r="M256" s="9">
        <v>45520</v>
      </c>
      <c r="N256" s="62" t="s">
        <v>334</v>
      </c>
      <c r="O256" s="8">
        <v>123</v>
      </c>
      <c r="P256" s="10">
        <v>20</v>
      </c>
      <c r="Q256" s="10" t="s">
        <v>51</v>
      </c>
      <c r="R256" s="8" t="s">
        <v>50</v>
      </c>
      <c r="V256" s="9"/>
      <c r="Z256" s="9"/>
      <c r="AC256" s="11" t="s">
        <v>280</v>
      </c>
      <c r="AD256" s="11" t="s">
        <v>322</v>
      </c>
      <c r="AE256" s="11"/>
      <c r="AF256" s="11"/>
      <c r="AG256" s="11" t="s">
        <v>566</v>
      </c>
      <c r="AH256" s="13"/>
      <c r="AI256" s="105"/>
      <c r="AJ256" s="13"/>
    </row>
    <row r="257" spans="4:36" ht="24.75" customHeight="1">
      <c r="D257" s="8" t="s">
        <v>589</v>
      </c>
      <c r="E257" s="8" t="s">
        <v>41</v>
      </c>
      <c r="F257" s="11">
        <v>1000634</v>
      </c>
      <c r="G257" s="11">
        <v>1</v>
      </c>
      <c r="H257" s="8" t="s">
        <v>140</v>
      </c>
      <c r="I257" s="8">
        <v>1066</v>
      </c>
      <c r="J257" s="8">
        <v>55925</v>
      </c>
      <c r="K257" s="9">
        <v>45519</v>
      </c>
      <c r="L257" s="9" t="s">
        <v>334</v>
      </c>
      <c r="M257" s="9">
        <v>45520</v>
      </c>
      <c r="N257" s="62" t="s">
        <v>334</v>
      </c>
      <c r="O257" s="8">
        <v>123</v>
      </c>
      <c r="P257" s="10">
        <v>10</v>
      </c>
      <c r="Q257" s="10" t="s">
        <v>51</v>
      </c>
      <c r="R257" s="8" t="s">
        <v>50</v>
      </c>
      <c r="V257" s="9"/>
      <c r="Z257" s="9"/>
      <c r="AC257" s="11" t="s">
        <v>280</v>
      </c>
      <c r="AD257" s="11" t="s">
        <v>322</v>
      </c>
      <c r="AE257" s="11"/>
      <c r="AF257" s="11"/>
      <c r="AG257" s="11" t="s">
        <v>566</v>
      </c>
      <c r="AH257" s="13" t="s">
        <v>367</v>
      </c>
      <c r="AI257" s="105">
        <v>45520</v>
      </c>
      <c r="AJ257" s="13" t="s">
        <v>334</v>
      </c>
    </row>
    <row r="258" spans="4:36" ht="24.75" customHeight="1">
      <c r="D258" s="8" t="s">
        <v>590</v>
      </c>
      <c r="E258" s="8" t="s">
        <v>41</v>
      </c>
      <c r="F258" s="11">
        <v>1000663</v>
      </c>
      <c r="G258" s="11">
        <v>1</v>
      </c>
      <c r="H258" s="8" t="s">
        <v>141</v>
      </c>
      <c r="I258" s="8">
        <v>1067</v>
      </c>
      <c r="J258" s="8">
        <v>55925</v>
      </c>
      <c r="K258" s="9">
        <v>45524</v>
      </c>
      <c r="L258" s="9" t="s">
        <v>334</v>
      </c>
      <c r="M258" s="9"/>
      <c r="P258" s="10"/>
      <c r="Q258" s="10"/>
      <c r="V258" s="9"/>
      <c r="Z258" s="9"/>
      <c r="AC258" s="11"/>
      <c r="AD258" s="11"/>
      <c r="AE258" s="11"/>
      <c r="AF258" s="11"/>
      <c r="AG258" s="11"/>
      <c r="AH258" s="13"/>
      <c r="AI258" s="105"/>
      <c r="AJ258" s="13"/>
    </row>
    <row r="259" spans="4:36" ht="24.75" customHeight="1">
      <c r="D259" s="8" t="s">
        <v>590</v>
      </c>
      <c r="E259" s="8" t="s">
        <v>41</v>
      </c>
      <c r="F259" s="11">
        <v>1000663</v>
      </c>
      <c r="G259" s="11">
        <v>1</v>
      </c>
      <c r="H259" s="8" t="s">
        <v>142</v>
      </c>
      <c r="I259" s="8">
        <v>1067</v>
      </c>
      <c r="J259" s="8">
        <v>55925</v>
      </c>
      <c r="K259" s="9">
        <v>45524</v>
      </c>
      <c r="L259" s="9" t="s">
        <v>334</v>
      </c>
      <c r="M259" s="9"/>
      <c r="P259" s="10"/>
      <c r="Q259" s="10"/>
      <c r="V259" s="9"/>
      <c r="Z259" s="9"/>
      <c r="AC259" s="11"/>
      <c r="AD259" s="11"/>
      <c r="AE259" s="11"/>
      <c r="AF259" s="11"/>
      <c r="AG259" s="11"/>
      <c r="AH259" s="13" t="s">
        <v>591</v>
      </c>
      <c r="AI259" s="105">
        <v>45524</v>
      </c>
      <c r="AJ259" s="13" t="s">
        <v>334</v>
      </c>
    </row>
    <row r="260" spans="4:36" ht="24.75" customHeight="1">
      <c r="D260" s="8" t="s">
        <v>592</v>
      </c>
      <c r="E260" s="8" t="s">
        <v>41</v>
      </c>
      <c r="F260" s="11">
        <v>1000664</v>
      </c>
      <c r="G260" s="11">
        <v>1</v>
      </c>
      <c r="H260" s="8" t="s">
        <v>141</v>
      </c>
      <c r="I260" s="8">
        <v>1067</v>
      </c>
      <c r="J260" s="8">
        <v>55925</v>
      </c>
      <c r="K260" s="9">
        <v>45524</v>
      </c>
      <c r="L260" s="9" t="s">
        <v>334</v>
      </c>
      <c r="M260" s="9"/>
      <c r="P260" s="10"/>
      <c r="Q260" s="10"/>
      <c r="V260" s="9"/>
      <c r="Z260" s="9"/>
      <c r="AC260" s="11"/>
      <c r="AD260" s="11"/>
      <c r="AE260" s="11"/>
      <c r="AF260" s="11"/>
      <c r="AG260" s="11"/>
      <c r="AH260" s="13"/>
      <c r="AI260" s="105"/>
      <c r="AJ260" s="13"/>
    </row>
    <row r="261" spans="4:36" ht="24.75" customHeight="1">
      <c r="D261" s="8" t="s">
        <v>592</v>
      </c>
      <c r="E261" s="8" t="s">
        <v>41</v>
      </c>
      <c r="F261" s="11">
        <v>1000664</v>
      </c>
      <c r="G261" s="11">
        <v>1</v>
      </c>
      <c r="H261" s="8" t="s">
        <v>142</v>
      </c>
      <c r="I261" s="8">
        <v>1067</v>
      </c>
      <c r="J261" s="8">
        <v>55925</v>
      </c>
      <c r="K261" s="9">
        <v>45524</v>
      </c>
      <c r="L261" s="9" t="s">
        <v>334</v>
      </c>
      <c r="M261" s="9"/>
      <c r="P261" s="10"/>
      <c r="Q261" s="10"/>
      <c r="V261" s="9"/>
      <c r="Z261" s="9"/>
      <c r="AC261" s="11"/>
      <c r="AD261" s="11"/>
      <c r="AE261" s="11"/>
      <c r="AF261" s="11"/>
      <c r="AG261" s="11"/>
      <c r="AH261" s="13" t="s">
        <v>591</v>
      </c>
      <c r="AI261" s="105">
        <v>45524</v>
      </c>
      <c r="AJ261" s="13" t="s">
        <v>334</v>
      </c>
    </row>
    <row r="262" spans="4:36" ht="24.75" customHeight="1">
      <c r="D262" s="8" t="s">
        <v>593</v>
      </c>
      <c r="E262" s="8" t="s">
        <v>41</v>
      </c>
      <c r="F262" s="11">
        <v>1000665</v>
      </c>
      <c r="G262" s="11">
        <v>1</v>
      </c>
      <c r="H262" s="8" t="s">
        <v>141</v>
      </c>
      <c r="I262" s="8">
        <v>1067</v>
      </c>
      <c r="J262" s="8">
        <v>55925</v>
      </c>
      <c r="K262" s="9">
        <v>45524</v>
      </c>
      <c r="L262" s="9" t="s">
        <v>334</v>
      </c>
      <c r="M262" s="9"/>
      <c r="P262" s="10"/>
      <c r="Q262" s="10"/>
      <c r="V262" s="9"/>
      <c r="Z262" s="9"/>
      <c r="AC262" s="11"/>
      <c r="AD262" s="11"/>
      <c r="AE262" s="11"/>
      <c r="AF262" s="11"/>
      <c r="AG262" s="11"/>
      <c r="AH262" s="13"/>
      <c r="AI262" s="105"/>
      <c r="AJ262" s="13"/>
    </row>
    <row r="263" spans="4:36" ht="24.75" customHeight="1">
      <c r="D263" s="8" t="s">
        <v>593</v>
      </c>
      <c r="E263" s="8" t="s">
        <v>41</v>
      </c>
      <c r="F263" s="11">
        <v>1000665</v>
      </c>
      <c r="G263" s="11">
        <v>1</v>
      </c>
      <c r="H263" s="8" t="s">
        <v>142</v>
      </c>
      <c r="I263" s="8">
        <v>1067</v>
      </c>
      <c r="J263" s="8">
        <v>55925</v>
      </c>
      <c r="K263" s="9">
        <v>45524</v>
      </c>
      <c r="L263" s="9" t="s">
        <v>334</v>
      </c>
      <c r="M263" s="9"/>
      <c r="P263" s="10"/>
      <c r="Q263" s="10"/>
      <c r="V263" s="9"/>
      <c r="Z263" s="9"/>
      <c r="AC263" s="11"/>
      <c r="AD263" s="11"/>
      <c r="AE263" s="11"/>
      <c r="AF263" s="11"/>
      <c r="AG263" s="11"/>
      <c r="AH263" s="13" t="s">
        <v>591</v>
      </c>
      <c r="AI263" s="105">
        <v>45524</v>
      </c>
      <c r="AJ263" s="13" t="s">
        <v>334</v>
      </c>
    </row>
    <row r="264" spans="4:36" ht="24.75" customHeight="1">
      <c r="D264" s="8" t="s">
        <v>595</v>
      </c>
      <c r="E264" s="8" t="s">
        <v>41</v>
      </c>
      <c r="F264" s="11">
        <v>1000692</v>
      </c>
      <c r="G264" s="11">
        <v>1</v>
      </c>
      <c r="H264" s="8" t="s">
        <v>142</v>
      </c>
      <c r="I264" s="8">
        <v>1065</v>
      </c>
      <c r="J264" s="8">
        <v>55925</v>
      </c>
      <c r="K264" s="9">
        <v>45527</v>
      </c>
      <c r="L264" s="9" t="s">
        <v>334</v>
      </c>
      <c r="M264" s="9">
        <v>45527</v>
      </c>
      <c r="N264" s="62" t="s">
        <v>334</v>
      </c>
      <c r="O264" s="8">
        <v>122</v>
      </c>
      <c r="P264" s="10">
        <v>0.73199999999999998</v>
      </c>
      <c r="Q264" s="10" t="s">
        <v>50</v>
      </c>
      <c r="R264" s="8" t="s">
        <v>51</v>
      </c>
      <c r="S264" s="8" t="s">
        <v>7</v>
      </c>
      <c r="V264" s="9"/>
      <c r="Z264" s="9"/>
      <c r="AC264" s="11" t="s">
        <v>85</v>
      </c>
      <c r="AD264" s="11"/>
      <c r="AE264" s="11"/>
      <c r="AF264" s="11"/>
      <c r="AG264" s="122" t="s">
        <v>583</v>
      </c>
      <c r="AH264" s="13"/>
      <c r="AI264" s="105"/>
      <c r="AJ264" s="13"/>
    </row>
    <row r="265" spans="4:36" ht="270">
      <c r="D265" s="8" t="s">
        <v>595</v>
      </c>
      <c r="E265" s="8" t="s">
        <v>41</v>
      </c>
      <c r="F265" s="11">
        <v>1000692</v>
      </c>
      <c r="G265" s="11">
        <v>1</v>
      </c>
      <c r="H265" s="8" t="s">
        <v>142</v>
      </c>
      <c r="I265" s="8">
        <v>1065</v>
      </c>
      <c r="J265" s="8">
        <v>55925</v>
      </c>
      <c r="K265" s="9">
        <v>45527</v>
      </c>
      <c r="L265" s="9" t="s">
        <v>334</v>
      </c>
      <c r="M265" s="9">
        <v>45527</v>
      </c>
      <c r="N265" s="62" t="s">
        <v>334</v>
      </c>
      <c r="O265" s="8">
        <v>122</v>
      </c>
      <c r="P265" s="10">
        <v>0.73199999999999998</v>
      </c>
      <c r="Q265" s="10" t="s">
        <v>50</v>
      </c>
      <c r="R265" s="8" t="s">
        <v>51</v>
      </c>
      <c r="S265" s="8" t="s">
        <v>7</v>
      </c>
      <c r="V265" s="9"/>
      <c r="Z265" s="9"/>
      <c r="AC265" s="11" t="s">
        <v>85</v>
      </c>
      <c r="AD265" s="11"/>
      <c r="AE265" s="11"/>
      <c r="AF265" s="11"/>
      <c r="AG265" s="122" t="s">
        <v>596</v>
      </c>
      <c r="AH265" s="13" t="s">
        <v>573</v>
      </c>
      <c r="AI265" s="105">
        <v>45527</v>
      </c>
      <c r="AJ265" s="13" t="s">
        <v>334</v>
      </c>
    </row>
    <row r="266" spans="4:36" ht="225">
      <c r="D266" s="8" t="s">
        <v>597</v>
      </c>
      <c r="E266" s="8" t="s">
        <v>41</v>
      </c>
      <c r="F266" s="11">
        <v>1000691</v>
      </c>
      <c r="G266" s="11">
        <v>1</v>
      </c>
      <c r="H266" s="8" t="s">
        <v>142</v>
      </c>
      <c r="I266" s="8">
        <v>1065</v>
      </c>
      <c r="J266" s="8">
        <v>55925</v>
      </c>
      <c r="K266" s="9">
        <v>45527</v>
      </c>
      <c r="L266" s="9" t="s">
        <v>334</v>
      </c>
      <c r="M266" s="9">
        <v>45527</v>
      </c>
      <c r="N266" s="62" t="s">
        <v>334</v>
      </c>
      <c r="O266" s="8">
        <v>123</v>
      </c>
      <c r="P266" s="10">
        <v>3.1920000000000002</v>
      </c>
      <c r="Q266" s="10" t="s">
        <v>51</v>
      </c>
      <c r="R266" s="8" t="s">
        <v>51</v>
      </c>
      <c r="S266" s="8" t="s">
        <v>8</v>
      </c>
      <c r="V266" s="9"/>
      <c r="Z266" s="9"/>
      <c r="AC266" s="11" t="s">
        <v>85</v>
      </c>
      <c r="AD266" s="11"/>
      <c r="AE266" s="11"/>
      <c r="AF266" s="11"/>
      <c r="AG266" s="122" t="s">
        <v>583</v>
      </c>
      <c r="AH266" s="13"/>
      <c r="AI266" s="105"/>
      <c r="AJ266" s="13"/>
    </row>
    <row r="267" spans="4:36" ht="270">
      <c r="D267" s="8" t="s">
        <v>597</v>
      </c>
      <c r="E267" s="8" t="s">
        <v>41</v>
      </c>
      <c r="F267" s="11">
        <v>1000691</v>
      </c>
      <c r="G267" s="11">
        <v>1</v>
      </c>
      <c r="H267" s="8" t="s">
        <v>142</v>
      </c>
      <c r="I267" s="8">
        <v>1065</v>
      </c>
      <c r="J267" s="8">
        <v>55925</v>
      </c>
      <c r="K267" s="9">
        <v>45527</v>
      </c>
      <c r="L267" s="9" t="s">
        <v>334</v>
      </c>
      <c r="M267" s="9">
        <v>45527</v>
      </c>
      <c r="N267" s="62" t="s">
        <v>334</v>
      </c>
      <c r="O267" s="8">
        <v>123</v>
      </c>
      <c r="P267" s="10">
        <v>3.1920000000000002</v>
      </c>
      <c r="Q267" s="10" t="s">
        <v>51</v>
      </c>
      <c r="R267" s="8" t="s">
        <v>51</v>
      </c>
      <c r="S267" s="8" t="s">
        <v>8</v>
      </c>
      <c r="V267" s="9"/>
      <c r="Z267" s="9"/>
      <c r="AC267" s="11" t="s">
        <v>85</v>
      </c>
      <c r="AD267" s="11"/>
      <c r="AE267" s="11"/>
      <c r="AF267" s="11"/>
      <c r="AG267" s="122" t="s">
        <v>598</v>
      </c>
      <c r="AH267" s="13" t="s">
        <v>599</v>
      </c>
      <c r="AI267" s="105">
        <v>45527</v>
      </c>
      <c r="AJ267" s="13" t="s">
        <v>334</v>
      </c>
    </row>
    <row r="268" spans="4:36" ht="225">
      <c r="D268" s="8" t="s">
        <v>600</v>
      </c>
      <c r="E268" s="8" t="s">
        <v>41</v>
      </c>
      <c r="F268" s="11">
        <v>1000689</v>
      </c>
      <c r="G268" s="11">
        <v>1</v>
      </c>
      <c r="H268" s="8" t="s">
        <v>141</v>
      </c>
      <c r="I268" s="8">
        <v>1067</v>
      </c>
      <c r="J268" s="8">
        <v>55925</v>
      </c>
      <c r="K268" s="9">
        <v>45527</v>
      </c>
      <c r="L268" s="9" t="s">
        <v>334</v>
      </c>
      <c r="M268" s="9">
        <v>45527</v>
      </c>
      <c r="N268" s="62" t="s">
        <v>334</v>
      </c>
      <c r="O268" s="8">
        <v>115</v>
      </c>
      <c r="P268" s="10">
        <v>5.798</v>
      </c>
      <c r="Q268" s="10" t="s">
        <v>50</v>
      </c>
      <c r="R268" s="8" t="s">
        <v>51</v>
      </c>
      <c r="S268" s="8" t="s">
        <v>7</v>
      </c>
      <c r="V268" s="9"/>
      <c r="Z268" s="9"/>
      <c r="AC268" s="11" t="s">
        <v>85</v>
      </c>
      <c r="AD268" s="11"/>
      <c r="AE268" s="11"/>
      <c r="AF268" s="11"/>
      <c r="AG268" s="122" t="s">
        <v>583</v>
      </c>
      <c r="AH268" s="13"/>
      <c r="AI268" s="105"/>
      <c r="AJ268" s="13"/>
    </row>
    <row r="269" spans="4:36" ht="360">
      <c r="D269" s="8" t="s">
        <v>600</v>
      </c>
      <c r="E269" s="8" t="s">
        <v>41</v>
      </c>
      <c r="F269" s="11">
        <v>1000689</v>
      </c>
      <c r="G269" s="11">
        <v>1</v>
      </c>
      <c r="H269" s="8" t="s">
        <v>141</v>
      </c>
      <c r="I269" s="8">
        <v>1067</v>
      </c>
      <c r="J269" s="8">
        <v>55925</v>
      </c>
      <c r="K269" s="9">
        <v>45527</v>
      </c>
      <c r="L269" s="9" t="s">
        <v>334</v>
      </c>
      <c r="M269" s="9">
        <v>45527</v>
      </c>
      <c r="N269" s="62" t="s">
        <v>334</v>
      </c>
      <c r="O269" s="8">
        <v>115</v>
      </c>
      <c r="P269" s="10">
        <v>5.798</v>
      </c>
      <c r="Q269" s="10" t="s">
        <v>50</v>
      </c>
      <c r="R269" s="8" t="s">
        <v>51</v>
      </c>
      <c r="S269" s="8" t="s">
        <v>7</v>
      </c>
      <c r="V269" s="9"/>
      <c r="Z269" s="9"/>
      <c r="AC269" s="11" t="s">
        <v>85</v>
      </c>
      <c r="AD269" s="11"/>
      <c r="AE269" s="11"/>
      <c r="AF269" s="11"/>
      <c r="AG269" s="122" t="s">
        <v>601</v>
      </c>
      <c r="AH269" s="13" t="s">
        <v>599</v>
      </c>
      <c r="AI269" s="105">
        <v>45527</v>
      </c>
      <c r="AJ269" s="13" t="s">
        <v>334</v>
      </c>
    </row>
    <row r="270" spans="4:36" ht="225">
      <c r="D270" s="8" t="s">
        <v>602</v>
      </c>
      <c r="E270" s="8" t="s">
        <v>41</v>
      </c>
      <c r="F270" s="11">
        <v>1000685</v>
      </c>
      <c r="G270" s="11">
        <v>1</v>
      </c>
      <c r="H270" s="8" t="s">
        <v>140</v>
      </c>
      <c r="I270" s="8">
        <v>1068</v>
      </c>
      <c r="J270" s="8">
        <v>55925</v>
      </c>
      <c r="K270" s="9">
        <v>45527</v>
      </c>
      <c r="L270" s="9" t="s">
        <v>334</v>
      </c>
      <c r="M270" s="9">
        <v>45527</v>
      </c>
      <c r="N270" s="62" t="s">
        <v>334</v>
      </c>
      <c r="O270" s="8">
        <v>123</v>
      </c>
      <c r="P270" s="10">
        <v>0.65900000000000003</v>
      </c>
      <c r="Q270" s="10" t="s">
        <v>50</v>
      </c>
      <c r="R270" s="8" t="s">
        <v>51</v>
      </c>
      <c r="S270" s="8" t="s">
        <v>7</v>
      </c>
      <c r="V270" s="9"/>
      <c r="Z270" s="9"/>
      <c r="AC270" s="11" t="s">
        <v>85</v>
      </c>
      <c r="AD270" s="11"/>
      <c r="AE270" s="11"/>
      <c r="AF270" s="11"/>
      <c r="AG270" s="122" t="s">
        <v>583</v>
      </c>
      <c r="AH270" s="13"/>
      <c r="AI270" s="105"/>
      <c r="AJ270" s="13"/>
    </row>
    <row r="271" spans="4:36" ht="270">
      <c r="D271" s="8" t="s">
        <v>602</v>
      </c>
      <c r="E271" s="8" t="s">
        <v>41</v>
      </c>
      <c r="F271" s="11">
        <v>1000685</v>
      </c>
      <c r="G271" s="11">
        <v>1</v>
      </c>
      <c r="H271" s="8" t="s">
        <v>140</v>
      </c>
      <c r="I271" s="8">
        <v>1068</v>
      </c>
      <c r="J271" s="8">
        <v>55925</v>
      </c>
      <c r="K271" s="9">
        <v>45527</v>
      </c>
      <c r="L271" s="9" t="s">
        <v>334</v>
      </c>
      <c r="M271" s="9">
        <v>45527</v>
      </c>
      <c r="N271" s="62" t="s">
        <v>334</v>
      </c>
      <c r="O271" s="8">
        <v>123</v>
      </c>
      <c r="P271" s="10">
        <v>0.65900000000000003</v>
      </c>
      <c r="Q271" s="10" t="s">
        <v>50</v>
      </c>
      <c r="R271" s="8" t="s">
        <v>51</v>
      </c>
      <c r="S271" s="8" t="s">
        <v>7</v>
      </c>
      <c r="V271" s="9"/>
      <c r="Z271" s="9"/>
      <c r="AC271" s="11" t="s">
        <v>85</v>
      </c>
      <c r="AD271" s="11"/>
      <c r="AE271" s="11"/>
      <c r="AF271" s="11"/>
      <c r="AG271" s="122" t="s">
        <v>603</v>
      </c>
      <c r="AH271" s="13" t="s">
        <v>599</v>
      </c>
      <c r="AI271" s="105">
        <v>45527</v>
      </c>
      <c r="AJ271" s="13" t="s">
        <v>334</v>
      </c>
    </row>
    <row r="272" spans="4:36" ht="225">
      <c r="D272" s="8" t="s">
        <v>604</v>
      </c>
      <c r="E272" s="8" t="s">
        <v>41</v>
      </c>
      <c r="F272" s="11">
        <v>1000684</v>
      </c>
      <c r="G272" s="11">
        <v>1</v>
      </c>
      <c r="H272" s="8" t="s">
        <v>140</v>
      </c>
      <c r="I272" s="8">
        <v>1068</v>
      </c>
      <c r="J272" s="8">
        <v>55925</v>
      </c>
      <c r="K272" s="9">
        <v>45527</v>
      </c>
      <c r="L272" s="9" t="s">
        <v>334</v>
      </c>
      <c r="M272" s="9">
        <v>45527</v>
      </c>
      <c r="N272" s="62" t="s">
        <v>334</v>
      </c>
      <c r="O272" s="8">
        <v>124</v>
      </c>
      <c r="P272" s="10">
        <v>0.95599999999999996</v>
      </c>
      <c r="Q272" s="10" t="s">
        <v>50</v>
      </c>
      <c r="R272" s="8" t="s">
        <v>51</v>
      </c>
      <c r="S272" s="8" t="s">
        <v>7</v>
      </c>
      <c r="V272" s="9"/>
      <c r="Z272" s="9"/>
      <c r="AC272" s="11" t="s">
        <v>85</v>
      </c>
      <c r="AD272" s="11"/>
      <c r="AE272" s="11"/>
      <c r="AF272" s="11"/>
      <c r="AG272" s="122" t="s">
        <v>583</v>
      </c>
      <c r="AH272" s="13"/>
      <c r="AI272" s="105"/>
      <c r="AJ272" s="13"/>
    </row>
    <row r="273" spans="4:36" ht="292.5">
      <c r="D273" s="8" t="s">
        <v>604</v>
      </c>
      <c r="E273" s="8" t="s">
        <v>41</v>
      </c>
      <c r="F273" s="11">
        <v>1000684</v>
      </c>
      <c r="G273" s="11">
        <v>1</v>
      </c>
      <c r="H273" s="8" t="s">
        <v>140</v>
      </c>
      <c r="I273" s="8">
        <v>1068</v>
      </c>
      <c r="J273" s="8">
        <v>55925</v>
      </c>
      <c r="K273" s="9">
        <v>45527</v>
      </c>
      <c r="L273" s="9" t="s">
        <v>334</v>
      </c>
      <c r="M273" s="9">
        <v>45527</v>
      </c>
      <c r="N273" s="62" t="s">
        <v>334</v>
      </c>
      <c r="O273" s="8">
        <v>124</v>
      </c>
      <c r="P273" s="10">
        <v>0.95599999999999996</v>
      </c>
      <c r="Q273" s="10" t="s">
        <v>50</v>
      </c>
      <c r="R273" s="8" t="s">
        <v>51</v>
      </c>
      <c r="S273" s="8" t="s">
        <v>7</v>
      </c>
      <c r="V273" s="9"/>
      <c r="Z273" s="9"/>
      <c r="AC273" s="11" t="s">
        <v>85</v>
      </c>
      <c r="AD273" s="11"/>
      <c r="AE273" s="11"/>
      <c r="AF273" s="11"/>
      <c r="AG273" s="122" t="s">
        <v>605</v>
      </c>
      <c r="AH273" s="13" t="s">
        <v>599</v>
      </c>
      <c r="AI273" s="105">
        <v>45527</v>
      </c>
      <c r="AJ273" s="13" t="s">
        <v>334</v>
      </c>
    </row>
    <row r="274" spans="4:36" ht="270">
      <c r="D274" s="8" t="s">
        <v>607</v>
      </c>
      <c r="E274" s="8" t="s">
        <v>41</v>
      </c>
      <c r="F274" s="11">
        <v>1000692</v>
      </c>
      <c r="G274" s="11">
        <v>1</v>
      </c>
      <c r="H274" s="8" t="s">
        <v>142</v>
      </c>
      <c r="I274" s="8">
        <v>1065</v>
      </c>
      <c r="J274" s="8">
        <v>55925</v>
      </c>
      <c r="K274" s="9">
        <v>45527</v>
      </c>
      <c r="L274" s="9" t="s">
        <v>334</v>
      </c>
      <c r="M274" s="9">
        <v>45527</v>
      </c>
      <c r="N274" s="62" t="s">
        <v>334</v>
      </c>
      <c r="O274" s="8">
        <v>122</v>
      </c>
      <c r="P274" s="10">
        <v>0.73199999999999998</v>
      </c>
      <c r="Q274" s="10" t="s">
        <v>50</v>
      </c>
      <c r="R274" s="8" t="s">
        <v>51</v>
      </c>
      <c r="S274" s="8" t="s">
        <v>7</v>
      </c>
      <c r="V274" s="9"/>
      <c r="Z274" s="9"/>
      <c r="AC274" s="11" t="s">
        <v>85</v>
      </c>
      <c r="AD274" s="11"/>
      <c r="AE274" s="11"/>
      <c r="AF274" s="11"/>
      <c r="AG274" s="122" t="s">
        <v>596</v>
      </c>
      <c r="AH274" s="13"/>
      <c r="AI274" s="105"/>
      <c r="AJ274" s="13"/>
    </row>
    <row r="275" spans="4:36" ht="292.5">
      <c r="D275" s="8" t="s">
        <v>607</v>
      </c>
      <c r="E275" s="8" t="s">
        <v>41</v>
      </c>
      <c r="F275" s="11">
        <v>1000692</v>
      </c>
      <c r="G275" s="11">
        <v>1</v>
      </c>
      <c r="H275" s="8" t="s">
        <v>142</v>
      </c>
      <c r="I275" s="8">
        <v>1065</v>
      </c>
      <c r="J275" s="8">
        <v>55925</v>
      </c>
      <c r="K275" s="9">
        <v>45527</v>
      </c>
      <c r="L275" s="9" t="s">
        <v>334</v>
      </c>
      <c r="M275" s="9">
        <v>45527</v>
      </c>
      <c r="N275" s="62" t="s">
        <v>334</v>
      </c>
      <c r="O275" s="8">
        <v>122</v>
      </c>
      <c r="P275" s="10">
        <v>0.73199999999999998</v>
      </c>
      <c r="Q275" s="10" t="s">
        <v>50</v>
      </c>
      <c r="R275" s="8" t="s">
        <v>51</v>
      </c>
      <c r="S275" s="8" t="s">
        <v>7</v>
      </c>
      <c r="V275" s="9"/>
      <c r="Z275" s="9"/>
      <c r="AC275" s="11" t="s">
        <v>85</v>
      </c>
      <c r="AD275" s="11"/>
      <c r="AE275" s="11"/>
      <c r="AF275" s="11"/>
      <c r="AG275" s="122" t="s">
        <v>608</v>
      </c>
      <c r="AH275" s="13" t="s">
        <v>599</v>
      </c>
      <c r="AI275" s="105">
        <v>45531</v>
      </c>
      <c r="AJ275" s="13" t="s">
        <v>334</v>
      </c>
    </row>
    <row r="276" spans="4:36" ht="292.5">
      <c r="D276" s="8" t="s">
        <v>609</v>
      </c>
      <c r="E276" s="8" t="s">
        <v>41</v>
      </c>
      <c r="F276" s="11">
        <v>1000692</v>
      </c>
      <c r="G276" s="11">
        <v>1</v>
      </c>
      <c r="H276" s="8" t="s">
        <v>142</v>
      </c>
      <c r="I276" s="8">
        <v>1065</v>
      </c>
      <c r="J276" s="8">
        <v>55925</v>
      </c>
      <c r="K276" s="9">
        <v>45527</v>
      </c>
      <c r="L276" s="9" t="s">
        <v>334</v>
      </c>
      <c r="M276" s="9">
        <v>45527</v>
      </c>
      <c r="N276" s="62" t="s">
        <v>334</v>
      </c>
      <c r="O276" s="8">
        <v>122</v>
      </c>
      <c r="P276" s="10">
        <v>0.73199999999999998</v>
      </c>
      <c r="Q276" s="10" t="s">
        <v>50</v>
      </c>
      <c r="R276" s="8" t="s">
        <v>51</v>
      </c>
      <c r="S276" s="8" t="s">
        <v>7</v>
      </c>
      <c r="V276" s="9"/>
      <c r="Z276" s="9"/>
      <c r="AC276" s="11" t="s">
        <v>85</v>
      </c>
      <c r="AD276" s="11"/>
      <c r="AE276" s="11"/>
      <c r="AF276" s="11"/>
      <c r="AG276" s="122" t="s">
        <v>608</v>
      </c>
      <c r="AH276" s="13"/>
      <c r="AI276" s="105"/>
      <c r="AJ276" s="13"/>
    </row>
    <row r="277" spans="4:36" ht="337.5">
      <c r="D277" s="8" t="s">
        <v>609</v>
      </c>
      <c r="E277" s="8" t="s">
        <v>41</v>
      </c>
      <c r="F277" s="11">
        <v>1000692</v>
      </c>
      <c r="G277" s="11">
        <v>1</v>
      </c>
      <c r="H277" s="8" t="s">
        <v>142</v>
      </c>
      <c r="I277" s="8">
        <v>1065</v>
      </c>
      <c r="J277" s="8">
        <v>55925</v>
      </c>
      <c r="K277" s="9">
        <v>45527</v>
      </c>
      <c r="L277" s="9" t="s">
        <v>334</v>
      </c>
      <c r="M277" s="9">
        <v>45527</v>
      </c>
      <c r="N277" s="62" t="s">
        <v>334</v>
      </c>
      <c r="O277" s="8">
        <v>122</v>
      </c>
      <c r="P277" s="10">
        <v>0.73199999999999998</v>
      </c>
      <c r="Q277" s="10" t="s">
        <v>50</v>
      </c>
      <c r="R277" s="8" t="s">
        <v>51</v>
      </c>
      <c r="S277" s="8" t="s">
        <v>7</v>
      </c>
      <c r="V277" s="9"/>
      <c r="Z277" s="9"/>
      <c r="AC277" s="11" t="s">
        <v>85</v>
      </c>
      <c r="AD277" s="11"/>
      <c r="AE277" s="11"/>
      <c r="AF277" s="11"/>
      <c r="AG277" s="122" t="s">
        <v>610</v>
      </c>
      <c r="AH277" s="13" t="s">
        <v>611</v>
      </c>
      <c r="AI277" s="105">
        <v>45531</v>
      </c>
      <c r="AJ277" s="13" t="s">
        <v>334</v>
      </c>
    </row>
    <row r="278" spans="4:36">
      <c r="D278" s="8" t="s">
        <v>612</v>
      </c>
      <c r="E278" s="8" t="s">
        <v>41</v>
      </c>
      <c r="F278" s="11">
        <v>1000695</v>
      </c>
      <c r="G278" s="11">
        <v>1</v>
      </c>
      <c r="H278" s="8" t="s">
        <v>140</v>
      </c>
      <c r="I278" s="8">
        <v>1068</v>
      </c>
      <c r="J278" s="8">
        <v>55925</v>
      </c>
      <c r="K278" s="9">
        <v>45530</v>
      </c>
      <c r="L278" s="9" t="s">
        <v>334</v>
      </c>
      <c r="M278" s="9">
        <v>45530</v>
      </c>
      <c r="N278" s="62" t="s">
        <v>334</v>
      </c>
      <c r="O278" s="8">
        <v>123</v>
      </c>
      <c r="P278" s="10">
        <v>1.6739999999999999</v>
      </c>
      <c r="Q278" s="10" t="s">
        <v>50</v>
      </c>
      <c r="R278" s="8" t="s">
        <v>51</v>
      </c>
      <c r="S278" s="8" t="s">
        <v>7</v>
      </c>
      <c r="V278" s="9"/>
      <c r="Z278" s="9"/>
      <c r="AC278" s="11" t="s">
        <v>85</v>
      </c>
      <c r="AD278" s="11"/>
      <c r="AE278" s="11"/>
      <c r="AF278" s="11"/>
      <c r="AG278" s="11" t="s">
        <v>566</v>
      </c>
      <c r="AH278" s="13"/>
      <c r="AI278" s="105"/>
      <c r="AJ278" s="13"/>
    </row>
    <row r="279" spans="4:36">
      <c r="D279" s="8" t="s">
        <v>612</v>
      </c>
      <c r="E279" s="8" t="s">
        <v>41</v>
      </c>
      <c r="F279" s="11">
        <v>1000695</v>
      </c>
      <c r="G279" s="11">
        <v>1</v>
      </c>
      <c r="H279" s="8" t="s">
        <v>140</v>
      </c>
      <c r="I279" s="8">
        <v>1068</v>
      </c>
      <c r="J279" s="8">
        <v>55925</v>
      </c>
      <c r="K279" s="9">
        <v>45530</v>
      </c>
      <c r="L279" s="9" t="s">
        <v>334</v>
      </c>
      <c r="M279" s="9">
        <v>45530</v>
      </c>
      <c r="N279" s="62" t="s">
        <v>334</v>
      </c>
      <c r="O279" s="8">
        <v>123</v>
      </c>
      <c r="P279" s="10">
        <v>1.6739999999999999</v>
      </c>
      <c r="Q279" s="10" t="s">
        <v>50</v>
      </c>
      <c r="R279" s="8" t="s">
        <v>51</v>
      </c>
      <c r="S279" s="8" t="s">
        <v>7</v>
      </c>
      <c r="V279" s="9"/>
      <c r="Z279" s="9"/>
      <c r="AC279" s="11" t="s">
        <v>85</v>
      </c>
      <c r="AD279" s="11"/>
      <c r="AE279" s="11"/>
      <c r="AF279" s="11"/>
      <c r="AG279" s="11" t="s">
        <v>613</v>
      </c>
      <c r="AH279" s="13" t="s">
        <v>611</v>
      </c>
      <c r="AI279" s="105">
        <v>45531</v>
      </c>
      <c r="AJ279" s="13" t="s">
        <v>334</v>
      </c>
    </row>
    <row r="280" spans="4:36">
      <c r="D280" s="8" t="s">
        <v>614</v>
      </c>
      <c r="E280" s="8" t="s">
        <v>41</v>
      </c>
      <c r="F280" s="11">
        <v>1000696</v>
      </c>
      <c r="G280" s="11">
        <v>1</v>
      </c>
      <c r="H280" s="8" t="s">
        <v>141</v>
      </c>
      <c r="I280" s="8">
        <v>1066</v>
      </c>
      <c r="J280" s="8">
        <v>55925</v>
      </c>
      <c r="K280" s="9">
        <v>45530</v>
      </c>
      <c r="L280" s="9" t="s">
        <v>334</v>
      </c>
      <c r="M280" s="9">
        <v>45530</v>
      </c>
      <c r="N280" s="62" t="s">
        <v>334</v>
      </c>
      <c r="O280" s="8">
        <v>122</v>
      </c>
      <c r="P280" s="10">
        <v>2.4289999999999998</v>
      </c>
      <c r="Q280" s="10" t="s">
        <v>50</v>
      </c>
      <c r="R280" s="8" t="s">
        <v>51</v>
      </c>
      <c r="S280" s="8" t="s">
        <v>7</v>
      </c>
      <c r="V280" s="9"/>
      <c r="Z280" s="9"/>
      <c r="AC280" s="11" t="s">
        <v>85</v>
      </c>
      <c r="AD280" s="11"/>
      <c r="AE280" s="11"/>
      <c r="AF280" s="11"/>
      <c r="AG280" s="11" t="s">
        <v>566</v>
      </c>
      <c r="AH280" s="13"/>
      <c r="AI280" s="105"/>
      <c r="AJ280" s="13"/>
    </row>
    <row r="281" spans="4:36">
      <c r="D281" s="8" t="s">
        <v>614</v>
      </c>
      <c r="E281" s="8" t="s">
        <v>41</v>
      </c>
      <c r="F281" s="11">
        <v>1000696</v>
      </c>
      <c r="G281" s="11">
        <v>1</v>
      </c>
      <c r="H281" s="8" t="s">
        <v>141</v>
      </c>
      <c r="I281" s="8">
        <v>1066</v>
      </c>
      <c r="J281" s="8">
        <v>55925</v>
      </c>
      <c r="K281" s="9">
        <v>45530</v>
      </c>
      <c r="L281" s="9" t="s">
        <v>334</v>
      </c>
      <c r="M281" s="9">
        <v>45530</v>
      </c>
      <c r="N281" s="62" t="s">
        <v>334</v>
      </c>
      <c r="O281" s="8">
        <v>122</v>
      </c>
      <c r="P281" s="10">
        <v>2.4289999999999998</v>
      </c>
      <c r="Q281" s="10" t="s">
        <v>50</v>
      </c>
      <c r="R281" s="8" t="s">
        <v>51</v>
      </c>
      <c r="S281" s="8" t="s">
        <v>7</v>
      </c>
      <c r="V281" s="9"/>
      <c r="Z281" s="9"/>
      <c r="AC281" s="11" t="s">
        <v>85</v>
      </c>
      <c r="AD281" s="11"/>
      <c r="AE281" s="11"/>
      <c r="AF281" s="11"/>
      <c r="AG281" s="11" t="s">
        <v>613</v>
      </c>
      <c r="AH281" s="13" t="s">
        <v>599</v>
      </c>
      <c r="AI281" s="105">
        <v>45531</v>
      </c>
      <c r="AJ281" s="13" t="s">
        <v>334</v>
      </c>
    </row>
    <row r="282" spans="4:36">
      <c r="D282" s="8" t="s">
        <v>615</v>
      </c>
      <c r="E282" s="8" t="s">
        <v>41</v>
      </c>
      <c r="F282" s="11">
        <v>1000698</v>
      </c>
      <c r="G282" s="11">
        <v>1</v>
      </c>
      <c r="H282" s="8" t="s">
        <v>141</v>
      </c>
      <c r="I282" s="8">
        <v>1066</v>
      </c>
      <c r="J282" s="8">
        <v>55925</v>
      </c>
      <c r="K282" s="9">
        <v>45530</v>
      </c>
      <c r="L282" s="9" t="s">
        <v>334</v>
      </c>
      <c r="M282" s="9">
        <v>45530</v>
      </c>
      <c r="N282" s="62" t="s">
        <v>334</v>
      </c>
      <c r="O282" s="8">
        <v>122</v>
      </c>
      <c r="P282" s="10">
        <v>0.38100000000000001</v>
      </c>
      <c r="Q282" s="10" t="s">
        <v>50</v>
      </c>
      <c r="R282" s="8" t="s">
        <v>51</v>
      </c>
      <c r="S282" s="8" t="s">
        <v>7</v>
      </c>
      <c r="V282" s="9"/>
      <c r="Z282" s="9"/>
      <c r="AC282" s="11" t="s">
        <v>85</v>
      </c>
      <c r="AD282" s="11"/>
      <c r="AE282" s="11"/>
      <c r="AF282" s="11"/>
      <c r="AG282" s="11" t="s">
        <v>566</v>
      </c>
      <c r="AH282" s="13"/>
      <c r="AI282" s="105"/>
      <c r="AJ282" s="13"/>
    </row>
    <row r="283" spans="4:36">
      <c r="D283" s="8" t="s">
        <v>615</v>
      </c>
      <c r="E283" s="8" t="s">
        <v>41</v>
      </c>
      <c r="F283" s="11">
        <v>1000698</v>
      </c>
      <c r="G283" s="11">
        <v>1</v>
      </c>
      <c r="H283" s="8" t="s">
        <v>141</v>
      </c>
      <c r="I283" s="8">
        <v>1066</v>
      </c>
      <c r="J283" s="8">
        <v>55925</v>
      </c>
      <c r="K283" s="9">
        <v>45530</v>
      </c>
      <c r="L283" s="9" t="s">
        <v>334</v>
      </c>
      <c r="M283" s="9">
        <v>45530</v>
      </c>
      <c r="N283" s="62" t="s">
        <v>334</v>
      </c>
      <c r="O283" s="8">
        <v>122</v>
      </c>
      <c r="P283" s="10">
        <v>0.38100000000000001</v>
      </c>
      <c r="Q283" s="10" t="s">
        <v>50</v>
      </c>
      <c r="R283" s="8" t="s">
        <v>51</v>
      </c>
      <c r="S283" s="8" t="s">
        <v>7</v>
      </c>
      <c r="V283" s="9"/>
      <c r="Z283" s="9"/>
      <c r="AC283" s="11" t="s">
        <v>85</v>
      </c>
      <c r="AD283" s="11"/>
      <c r="AE283" s="11"/>
      <c r="AF283" s="11"/>
      <c r="AG283" s="11" t="s">
        <v>613</v>
      </c>
      <c r="AH283" s="13" t="s">
        <v>599</v>
      </c>
      <c r="AI283" s="105">
        <v>45531</v>
      </c>
      <c r="AJ283" s="13" t="s">
        <v>334</v>
      </c>
    </row>
    <row r="284" spans="4:36" ht="225">
      <c r="D284" s="8" t="s">
        <v>616</v>
      </c>
      <c r="E284" s="8" t="s">
        <v>41</v>
      </c>
      <c r="F284" s="11">
        <v>1000703</v>
      </c>
      <c r="G284" s="11">
        <v>1</v>
      </c>
      <c r="H284" s="8" t="s">
        <v>140</v>
      </c>
      <c r="I284" s="8">
        <v>1068</v>
      </c>
      <c r="J284" s="8">
        <v>55925</v>
      </c>
      <c r="K284" s="9">
        <v>45531</v>
      </c>
      <c r="L284" s="9" t="s">
        <v>334</v>
      </c>
      <c r="M284" s="9">
        <v>45531</v>
      </c>
      <c r="N284" s="62" t="s">
        <v>334</v>
      </c>
      <c r="O284" s="8">
        <v>123</v>
      </c>
      <c r="P284" s="10">
        <v>0.624</v>
      </c>
      <c r="Q284" s="10" t="s">
        <v>50</v>
      </c>
      <c r="R284" s="8" t="s">
        <v>51</v>
      </c>
      <c r="S284" s="8" t="s">
        <v>7</v>
      </c>
      <c r="V284" s="9"/>
      <c r="Z284" s="9"/>
      <c r="AC284" s="11" t="s">
        <v>85</v>
      </c>
      <c r="AD284" s="11"/>
      <c r="AE284" s="11"/>
      <c r="AF284" s="11"/>
      <c r="AG284" s="122" t="s">
        <v>583</v>
      </c>
      <c r="AH284" s="13"/>
      <c r="AI284" s="105"/>
      <c r="AJ284" s="13"/>
    </row>
    <row r="285" spans="4:36" ht="225">
      <c r="D285" s="8" t="s">
        <v>616</v>
      </c>
      <c r="E285" s="8" t="s">
        <v>41</v>
      </c>
      <c r="F285" s="11">
        <v>1000703</v>
      </c>
      <c r="G285" s="11">
        <v>1</v>
      </c>
      <c r="H285" s="8" t="s">
        <v>140</v>
      </c>
      <c r="I285" s="8">
        <v>1068</v>
      </c>
      <c r="J285" s="8">
        <v>55925</v>
      </c>
      <c r="K285" s="9">
        <v>45531</v>
      </c>
      <c r="L285" s="9" t="s">
        <v>334</v>
      </c>
      <c r="M285" s="9">
        <v>45531</v>
      </c>
      <c r="N285" s="62" t="s">
        <v>334</v>
      </c>
      <c r="O285" s="8">
        <v>123</v>
      </c>
      <c r="P285" s="10">
        <v>10</v>
      </c>
      <c r="Q285" s="10" t="s">
        <v>50</v>
      </c>
      <c r="R285" s="8" t="s">
        <v>50</v>
      </c>
      <c r="S285" s="8" t="s">
        <v>7</v>
      </c>
      <c r="V285" s="9"/>
      <c r="Z285" s="9"/>
      <c r="AC285" s="11" t="s">
        <v>85</v>
      </c>
      <c r="AD285" s="11"/>
      <c r="AE285" s="11"/>
      <c r="AF285" s="11"/>
      <c r="AG285" s="122" t="s">
        <v>583</v>
      </c>
      <c r="AH285" s="13" t="s">
        <v>367</v>
      </c>
      <c r="AI285" s="105">
        <v>45531</v>
      </c>
      <c r="AJ285" s="13" t="s">
        <v>334</v>
      </c>
    </row>
    <row r="286" spans="4:36" ht="225">
      <c r="D286" s="8" t="s">
        <v>617</v>
      </c>
      <c r="E286" s="8" t="s">
        <v>41</v>
      </c>
      <c r="F286" s="11">
        <v>1000704</v>
      </c>
      <c r="G286" s="11">
        <v>1</v>
      </c>
      <c r="H286" s="8" t="s">
        <v>140</v>
      </c>
      <c r="I286" s="8">
        <v>1068</v>
      </c>
      <c r="J286" s="8">
        <v>55925</v>
      </c>
      <c r="K286" s="9">
        <v>45531</v>
      </c>
      <c r="L286" s="9" t="s">
        <v>334</v>
      </c>
      <c r="M286" s="9">
        <v>45531</v>
      </c>
      <c r="N286" s="62" t="s">
        <v>334</v>
      </c>
      <c r="O286" s="8">
        <v>123</v>
      </c>
      <c r="P286" s="10">
        <v>0.624</v>
      </c>
      <c r="Q286" s="10" t="s">
        <v>50</v>
      </c>
      <c r="R286" s="8" t="s">
        <v>50</v>
      </c>
      <c r="V286" s="9"/>
      <c r="Z286" s="9"/>
      <c r="AC286" s="11" t="s">
        <v>280</v>
      </c>
      <c r="AD286" s="11" t="s">
        <v>322</v>
      </c>
      <c r="AE286" s="11"/>
      <c r="AF286" s="11"/>
      <c r="AG286" s="122" t="s">
        <v>583</v>
      </c>
      <c r="AH286" s="13"/>
      <c r="AI286" s="105"/>
      <c r="AJ286" s="13"/>
    </row>
    <row r="287" spans="4:36" ht="225">
      <c r="D287" s="8" t="s">
        <v>617</v>
      </c>
      <c r="E287" s="8" t="s">
        <v>41</v>
      </c>
      <c r="F287" s="11">
        <v>1000704</v>
      </c>
      <c r="G287" s="11">
        <v>1</v>
      </c>
      <c r="H287" s="8" t="s">
        <v>140</v>
      </c>
      <c r="I287" s="8">
        <v>1068</v>
      </c>
      <c r="J287" s="8">
        <v>55925</v>
      </c>
      <c r="K287" s="9">
        <v>45531</v>
      </c>
      <c r="L287" s="9" t="s">
        <v>334</v>
      </c>
      <c r="M287" s="9">
        <v>45531</v>
      </c>
      <c r="N287" s="62" t="s">
        <v>334</v>
      </c>
      <c r="O287" s="8">
        <v>123</v>
      </c>
      <c r="P287" s="10">
        <v>0.624</v>
      </c>
      <c r="Q287" s="10" t="s">
        <v>51</v>
      </c>
      <c r="R287" s="8" t="s">
        <v>50</v>
      </c>
      <c r="V287" s="9"/>
      <c r="Z287" s="9"/>
      <c r="AC287" s="11" t="s">
        <v>280</v>
      </c>
      <c r="AD287" s="11" t="s">
        <v>322</v>
      </c>
      <c r="AE287" s="11"/>
      <c r="AF287" s="11"/>
      <c r="AG287" s="122" t="s">
        <v>583</v>
      </c>
      <c r="AH287" s="13" t="s">
        <v>618</v>
      </c>
      <c r="AI287" s="105">
        <v>45531</v>
      </c>
      <c r="AJ287" s="13" t="s">
        <v>334</v>
      </c>
    </row>
    <row r="288" spans="4:36" ht="225">
      <c r="D288" s="8" t="s">
        <v>619</v>
      </c>
      <c r="E288" s="8" t="s">
        <v>41</v>
      </c>
      <c r="F288" s="11">
        <v>1000704</v>
      </c>
      <c r="G288" s="11">
        <v>1</v>
      </c>
      <c r="H288" s="8" t="s">
        <v>140</v>
      </c>
      <c r="I288" s="8">
        <v>1068</v>
      </c>
      <c r="J288" s="8">
        <v>55925</v>
      </c>
      <c r="K288" s="9">
        <v>45531</v>
      </c>
      <c r="L288" s="9" t="s">
        <v>334</v>
      </c>
      <c r="M288" s="9">
        <v>45531</v>
      </c>
      <c r="N288" s="62" t="s">
        <v>334</v>
      </c>
      <c r="O288" s="8">
        <v>123</v>
      </c>
      <c r="P288" s="10">
        <v>0.624</v>
      </c>
      <c r="Q288" s="10" t="s">
        <v>51</v>
      </c>
      <c r="R288" s="8" t="s">
        <v>50</v>
      </c>
      <c r="V288" s="9"/>
      <c r="Z288" s="9"/>
      <c r="AC288" s="11" t="s">
        <v>280</v>
      </c>
      <c r="AD288" s="11" t="s">
        <v>322</v>
      </c>
      <c r="AE288" s="11"/>
      <c r="AF288" s="11"/>
      <c r="AG288" s="122" t="s">
        <v>583</v>
      </c>
      <c r="AH288" s="13"/>
      <c r="AI288" s="105"/>
      <c r="AJ288" s="13"/>
    </row>
    <row r="289" spans="4:36" ht="225">
      <c r="D289" s="8" t="s">
        <v>619</v>
      </c>
      <c r="E289" s="8" t="s">
        <v>41</v>
      </c>
      <c r="F289" s="11">
        <v>1000704</v>
      </c>
      <c r="G289" s="11">
        <v>1</v>
      </c>
      <c r="H289" s="8" t="s">
        <v>140</v>
      </c>
      <c r="I289" s="8">
        <v>1068</v>
      </c>
      <c r="J289" s="8">
        <v>55925</v>
      </c>
      <c r="K289" s="9">
        <v>45531</v>
      </c>
      <c r="L289" s="9" t="s">
        <v>334</v>
      </c>
      <c r="M289" s="9">
        <v>45531</v>
      </c>
      <c r="N289" s="62" t="s">
        <v>334</v>
      </c>
      <c r="O289" s="8">
        <v>123</v>
      </c>
      <c r="P289" s="10">
        <v>0.624</v>
      </c>
      <c r="Q289" s="10" t="s">
        <v>50</v>
      </c>
      <c r="R289" s="8" t="s">
        <v>51</v>
      </c>
      <c r="V289" s="9"/>
      <c r="Z289" s="9"/>
      <c r="AC289" s="11" t="s">
        <v>280</v>
      </c>
      <c r="AD289" s="11" t="s">
        <v>322</v>
      </c>
      <c r="AE289" s="11"/>
      <c r="AF289" s="11"/>
      <c r="AG289" s="122" t="s">
        <v>583</v>
      </c>
      <c r="AH289" s="13" t="s">
        <v>618</v>
      </c>
      <c r="AI289" s="105">
        <v>45531</v>
      </c>
      <c r="AJ289" s="13" t="s">
        <v>334</v>
      </c>
    </row>
    <row r="290" spans="4:36">
      <c r="D290" s="8" t="s">
        <v>620</v>
      </c>
      <c r="E290" s="8" t="s">
        <v>41</v>
      </c>
      <c r="F290" s="11">
        <v>1000714</v>
      </c>
      <c r="G290" s="11">
        <v>1</v>
      </c>
      <c r="H290" s="8" t="s">
        <v>141</v>
      </c>
      <c r="I290" s="8">
        <v>1066</v>
      </c>
      <c r="J290" s="8">
        <v>55925</v>
      </c>
      <c r="K290" s="9">
        <v>45532</v>
      </c>
      <c r="L290" s="9" t="s">
        <v>334</v>
      </c>
      <c r="M290" s="9">
        <v>45532</v>
      </c>
      <c r="N290" s="62" t="s">
        <v>334</v>
      </c>
      <c r="O290" s="8">
        <v>122</v>
      </c>
      <c r="P290" s="10">
        <v>5.6059999999999999</v>
      </c>
      <c r="Q290" s="10" t="s">
        <v>51</v>
      </c>
      <c r="R290" s="8" t="s">
        <v>51</v>
      </c>
      <c r="S290" s="8" t="s">
        <v>8</v>
      </c>
      <c r="V290" s="9"/>
      <c r="Z290" s="9"/>
      <c r="AC290" s="11" t="s">
        <v>85</v>
      </c>
      <c r="AD290" s="11"/>
      <c r="AE290" s="11"/>
      <c r="AF290" s="11"/>
      <c r="AG290" s="11"/>
      <c r="AH290" s="13"/>
      <c r="AI290" s="105"/>
      <c r="AJ290" s="13"/>
    </row>
    <row r="291" spans="4:36" ht="247.5">
      <c r="D291" s="8" t="s">
        <v>620</v>
      </c>
      <c r="E291" s="8" t="s">
        <v>41</v>
      </c>
      <c r="F291" s="11">
        <v>1000714</v>
      </c>
      <c r="G291" s="11">
        <v>1</v>
      </c>
      <c r="H291" s="8" t="s">
        <v>141</v>
      </c>
      <c r="I291" s="8">
        <v>1066</v>
      </c>
      <c r="J291" s="8">
        <v>55925</v>
      </c>
      <c r="K291" s="9">
        <v>45532</v>
      </c>
      <c r="L291" s="9" t="s">
        <v>334</v>
      </c>
      <c r="M291" s="9">
        <v>45532</v>
      </c>
      <c r="N291" s="62" t="s">
        <v>334</v>
      </c>
      <c r="O291" s="8">
        <v>122</v>
      </c>
      <c r="P291" s="10">
        <v>5.6059999999999999</v>
      </c>
      <c r="Q291" s="10" t="s">
        <v>50</v>
      </c>
      <c r="R291" s="8" t="s">
        <v>51</v>
      </c>
      <c r="S291" s="8" t="s">
        <v>7</v>
      </c>
      <c r="V291" s="9"/>
      <c r="Z291" s="9"/>
      <c r="AC291" s="11" t="s">
        <v>85</v>
      </c>
      <c r="AD291" s="11"/>
      <c r="AE291" s="11"/>
      <c r="AF291" s="11"/>
      <c r="AG291" s="122" t="s">
        <v>621</v>
      </c>
      <c r="AH291" s="13" t="s">
        <v>573</v>
      </c>
      <c r="AI291" s="105">
        <v>45532</v>
      </c>
      <c r="AJ291" s="13" t="s">
        <v>334</v>
      </c>
    </row>
    <row r="292" spans="4:36">
      <c r="D292" s="8" t="s">
        <v>622</v>
      </c>
      <c r="E292" s="8" t="s">
        <v>41</v>
      </c>
      <c r="F292" s="11">
        <v>1000711</v>
      </c>
      <c r="G292" s="11">
        <v>1</v>
      </c>
      <c r="H292" s="8" t="s">
        <v>140</v>
      </c>
      <c r="I292" s="8">
        <v>1065</v>
      </c>
      <c r="J292" s="8">
        <v>55925</v>
      </c>
      <c r="K292" s="9">
        <v>45532</v>
      </c>
      <c r="L292" s="9" t="s">
        <v>334</v>
      </c>
      <c r="M292" s="9">
        <v>45532</v>
      </c>
      <c r="N292" s="62" t="s">
        <v>334</v>
      </c>
      <c r="O292" s="8">
        <v>124</v>
      </c>
      <c r="P292" s="10">
        <v>3.6539999999999999</v>
      </c>
      <c r="Q292" s="10" t="s">
        <v>50</v>
      </c>
      <c r="R292" s="8" t="s">
        <v>51</v>
      </c>
      <c r="S292" s="8" t="s">
        <v>7</v>
      </c>
      <c r="V292" s="9"/>
      <c r="Z292" s="9"/>
      <c r="AC292" s="11" t="s">
        <v>85</v>
      </c>
      <c r="AD292" s="11"/>
      <c r="AE292" s="11"/>
      <c r="AF292" s="11"/>
      <c r="AG292" s="11"/>
      <c r="AH292" s="13"/>
      <c r="AI292" s="105"/>
      <c r="AJ292" s="13"/>
    </row>
    <row r="293" spans="4:36" ht="247.5">
      <c r="D293" s="8" t="s">
        <v>622</v>
      </c>
      <c r="E293" s="8" t="s">
        <v>41</v>
      </c>
      <c r="F293" s="11">
        <v>1000711</v>
      </c>
      <c r="G293" s="11">
        <v>1</v>
      </c>
      <c r="H293" s="8" t="s">
        <v>140</v>
      </c>
      <c r="I293" s="8">
        <v>1065</v>
      </c>
      <c r="J293" s="8">
        <v>55925</v>
      </c>
      <c r="K293" s="9">
        <v>45532</v>
      </c>
      <c r="L293" s="9" t="s">
        <v>334</v>
      </c>
      <c r="M293" s="9">
        <v>45532</v>
      </c>
      <c r="N293" s="62" t="s">
        <v>334</v>
      </c>
      <c r="O293" s="8">
        <v>124</v>
      </c>
      <c r="P293" s="10">
        <v>3.6539999999999999</v>
      </c>
      <c r="Q293" s="10" t="s">
        <v>50</v>
      </c>
      <c r="R293" s="8" t="s">
        <v>51</v>
      </c>
      <c r="S293" s="8" t="s">
        <v>7</v>
      </c>
      <c r="V293" s="9"/>
      <c r="Z293" s="9"/>
      <c r="AC293" s="11" t="s">
        <v>85</v>
      </c>
      <c r="AD293" s="11"/>
      <c r="AE293" s="11"/>
      <c r="AF293" s="11"/>
      <c r="AG293" s="122" t="s">
        <v>623</v>
      </c>
      <c r="AH293" s="13" t="s">
        <v>573</v>
      </c>
      <c r="AI293" s="105">
        <v>45532</v>
      </c>
      <c r="AJ293" s="13" t="s">
        <v>334</v>
      </c>
    </row>
    <row r="294" spans="4:36">
      <c r="D294" s="8" t="s">
        <v>624</v>
      </c>
      <c r="E294" s="8" t="s">
        <v>41</v>
      </c>
      <c r="F294" s="11">
        <v>1000712</v>
      </c>
      <c r="G294" s="11">
        <v>1</v>
      </c>
      <c r="H294" s="8" t="s">
        <v>140</v>
      </c>
      <c r="I294" s="8">
        <v>1065</v>
      </c>
      <c r="J294" s="8">
        <v>55925</v>
      </c>
      <c r="K294" s="9">
        <v>45532</v>
      </c>
      <c r="L294" s="9" t="s">
        <v>334</v>
      </c>
      <c r="M294" s="9">
        <v>45532</v>
      </c>
      <c r="N294" s="62" t="s">
        <v>334</v>
      </c>
      <c r="O294" s="8">
        <v>124</v>
      </c>
      <c r="P294" s="10">
        <v>2.1890000000000001</v>
      </c>
      <c r="Q294" s="10" t="s">
        <v>50</v>
      </c>
      <c r="R294" s="8" t="s">
        <v>51</v>
      </c>
      <c r="S294" s="8" t="s">
        <v>7</v>
      </c>
      <c r="V294" s="9"/>
      <c r="Z294" s="9"/>
      <c r="AC294" s="11" t="s">
        <v>85</v>
      </c>
      <c r="AD294" s="11"/>
      <c r="AE294" s="11"/>
      <c r="AF294" s="11"/>
      <c r="AG294" s="11"/>
      <c r="AH294" s="13"/>
      <c r="AI294" s="105"/>
      <c r="AJ294" s="13"/>
    </row>
    <row r="295" spans="4:36" ht="247.5">
      <c r="D295" s="8" t="s">
        <v>624</v>
      </c>
      <c r="E295" s="8" t="s">
        <v>41</v>
      </c>
      <c r="F295" s="11">
        <v>1000712</v>
      </c>
      <c r="G295" s="11">
        <v>1</v>
      </c>
      <c r="H295" s="8" t="s">
        <v>140</v>
      </c>
      <c r="I295" s="8">
        <v>1065</v>
      </c>
      <c r="J295" s="8">
        <v>55925</v>
      </c>
      <c r="K295" s="9">
        <v>45532</v>
      </c>
      <c r="L295" s="9" t="s">
        <v>334</v>
      </c>
      <c r="M295" s="9">
        <v>45532</v>
      </c>
      <c r="N295" s="62" t="s">
        <v>334</v>
      </c>
      <c r="O295" s="8">
        <v>124</v>
      </c>
      <c r="P295" s="10">
        <v>2.1890000000000001</v>
      </c>
      <c r="Q295" s="10" t="s">
        <v>50</v>
      </c>
      <c r="R295" s="8" t="s">
        <v>51</v>
      </c>
      <c r="S295" s="8" t="s">
        <v>7</v>
      </c>
      <c r="V295" s="9"/>
      <c r="Z295" s="9"/>
      <c r="AC295" s="11" t="s">
        <v>85</v>
      </c>
      <c r="AD295" s="11"/>
      <c r="AE295" s="11"/>
      <c r="AF295" s="11"/>
      <c r="AG295" s="122" t="s">
        <v>625</v>
      </c>
      <c r="AH295" s="13" t="s">
        <v>573</v>
      </c>
      <c r="AI295" s="105">
        <v>45532</v>
      </c>
      <c r="AJ295" s="13" t="s">
        <v>334</v>
      </c>
    </row>
    <row r="296" spans="4:36">
      <c r="D296" s="8" t="s">
        <v>626</v>
      </c>
      <c r="E296" s="8" t="s">
        <v>41</v>
      </c>
      <c r="F296" s="11">
        <v>1000713</v>
      </c>
      <c r="G296" s="11">
        <v>1</v>
      </c>
      <c r="H296" s="8" t="s">
        <v>140</v>
      </c>
      <c r="I296" s="8">
        <v>1065</v>
      </c>
      <c r="J296" s="8">
        <v>55925</v>
      </c>
      <c r="K296" s="9">
        <v>45532</v>
      </c>
      <c r="L296" s="9" t="s">
        <v>334</v>
      </c>
      <c r="M296" s="9">
        <v>45532</v>
      </c>
      <c r="N296" s="62" t="s">
        <v>334</v>
      </c>
      <c r="O296" s="8">
        <v>123</v>
      </c>
      <c r="P296" s="10">
        <v>2.5459999999999998</v>
      </c>
      <c r="Q296" s="10" t="s">
        <v>50</v>
      </c>
      <c r="R296" s="8" t="s">
        <v>51</v>
      </c>
      <c r="S296" s="8" t="s">
        <v>7</v>
      </c>
      <c r="V296" s="9"/>
      <c r="Z296" s="9"/>
      <c r="AC296" s="11" t="s">
        <v>85</v>
      </c>
      <c r="AD296" s="11"/>
      <c r="AE296" s="11"/>
      <c r="AF296" s="11"/>
      <c r="AG296" s="11"/>
      <c r="AH296" s="13"/>
      <c r="AI296" s="105"/>
      <c r="AJ296" s="13"/>
    </row>
    <row r="297" spans="4:36" ht="247.5">
      <c r="D297" s="8" t="s">
        <v>626</v>
      </c>
      <c r="E297" s="8" t="s">
        <v>41</v>
      </c>
      <c r="F297" s="11">
        <v>1000713</v>
      </c>
      <c r="G297" s="11">
        <v>1</v>
      </c>
      <c r="H297" s="8" t="s">
        <v>140</v>
      </c>
      <c r="I297" s="8">
        <v>1065</v>
      </c>
      <c r="J297" s="8">
        <v>55925</v>
      </c>
      <c r="K297" s="9">
        <v>45532</v>
      </c>
      <c r="L297" s="9" t="s">
        <v>334</v>
      </c>
      <c r="M297" s="9">
        <v>45532</v>
      </c>
      <c r="N297" s="62" t="s">
        <v>334</v>
      </c>
      <c r="O297" s="8">
        <v>123</v>
      </c>
      <c r="P297" s="10">
        <v>2.5459999999999998</v>
      </c>
      <c r="Q297" s="10" t="s">
        <v>50</v>
      </c>
      <c r="R297" s="8" t="s">
        <v>51</v>
      </c>
      <c r="S297" s="8" t="s">
        <v>7</v>
      </c>
      <c r="V297" s="9"/>
      <c r="Z297" s="9"/>
      <c r="AC297" s="11" t="s">
        <v>85</v>
      </c>
      <c r="AD297" s="11"/>
      <c r="AE297" s="11"/>
      <c r="AF297" s="11"/>
      <c r="AG297" s="122" t="s">
        <v>623</v>
      </c>
      <c r="AH297" s="13" t="s">
        <v>573</v>
      </c>
      <c r="AI297" s="105">
        <v>45532</v>
      </c>
      <c r="AJ297" s="13" t="s">
        <v>334</v>
      </c>
    </row>
    <row r="298" spans="4:36" ht="247.5">
      <c r="D298" s="8" t="s">
        <v>627</v>
      </c>
      <c r="E298" s="8" t="s">
        <v>41</v>
      </c>
      <c r="F298" s="11">
        <v>1000714</v>
      </c>
      <c r="G298" s="11">
        <v>1</v>
      </c>
      <c r="H298" s="8" t="s">
        <v>141</v>
      </c>
      <c r="I298" s="8">
        <v>1066</v>
      </c>
      <c r="J298" s="8">
        <v>55925</v>
      </c>
      <c r="K298" s="9">
        <v>45532</v>
      </c>
      <c r="L298" s="9" t="s">
        <v>334</v>
      </c>
      <c r="M298" s="9">
        <v>45532</v>
      </c>
      <c r="N298" s="62" t="s">
        <v>334</v>
      </c>
      <c r="O298" s="8">
        <v>122</v>
      </c>
      <c r="P298" s="10">
        <v>5.6059999999999999</v>
      </c>
      <c r="Q298" s="10" t="s">
        <v>50</v>
      </c>
      <c r="R298" s="8" t="s">
        <v>51</v>
      </c>
      <c r="S298" s="8" t="s">
        <v>7</v>
      </c>
      <c r="V298" s="9"/>
      <c r="Z298" s="9"/>
      <c r="AC298" s="11" t="s">
        <v>85</v>
      </c>
      <c r="AD298" s="11"/>
      <c r="AE298" s="11"/>
      <c r="AF298" s="11"/>
      <c r="AG298" s="122" t="s">
        <v>621</v>
      </c>
      <c r="AH298" s="13"/>
      <c r="AI298" s="105"/>
      <c r="AJ298" s="13"/>
    </row>
    <row r="299" spans="4:36" ht="247.5">
      <c r="D299" s="8" t="s">
        <v>627</v>
      </c>
      <c r="E299" s="8" t="s">
        <v>41</v>
      </c>
      <c r="F299" s="11">
        <v>1000714</v>
      </c>
      <c r="G299" s="11">
        <v>1</v>
      </c>
      <c r="H299" s="8" t="s">
        <v>141</v>
      </c>
      <c r="I299" s="8">
        <v>1066</v>
      </c>
      <c r="J299" s="8">
        <v>55925</v>
      </c>
      <c r="K299" s="9">
        <v>45532</v>
      </c>
      <c r="L299" s="9" t="s">
        <v>334</v>
      </c>
      <c r="M299" s="9">
        <v>45532</v>
      </c>
      <c r="N299" s="62" t="s">
        <v>334</v>
      </c>
      <c r="O299" s="8">
        <v>122</v>
      </c>
      <c r="P299" s="10">
        <v>5.6059999999999999</v>
      </c>
      <c r="Q299" s="10" t="s">
        <v>50</v>
      </c>
      <c r="R299" s="8" t="s">
        <v>51</v>
      </c>
      <c r="S299" s="8" t="s">
        <v>7</v>
      </c>
      <c r="V299" s="9"/>
      <c r="Z299" s="9"/>
      <c r="AC299" s="11" t="s">
        <v>85</v>
      </c>
      <c r="AD299" s="11"/>
      <c r="AE299" s="11"/>
      <c r="AF299" s="11"/>
      <c r="AG299" s="122" t="s">
        <v>621</v>
      </c>
      <c r="AH299" s="13" t="s">
        <v>573</v>
      </c>
      <c r="AI299" s="105">
        <v>45532</v>
      </c>
      <c r="AJ299" s="13" t="s">
        <v>334</v>
      </c>
    </row>
    <row r="300" spans="4:36">
      <c r="D300" s="8" t="s">
        <v>628</v>
      </c>
      <c r="E300" s="8" t="s">
        <v>41</v>
      </c>
      <c r="F300" s="11">
        <v>1000715</v>
      </c>
      <c r="G300" s="11">
        <v>1</v>
      </c>
      <c r="H300" s="8" t="s">
        <v>141</v>
      </c>
      <c r="I300" s="8">
        <v>1066</v>
      </c>
      <c r="J300" s="8">
        <v>55925</v>
      </c>
      <c r="K300" s="9">
        <v>45532</v>
      </c>
      <c r="L300" s="9" t="s">
        <v>334</v>
      </c>
      <c r="M300" s="9">
        <v>45532</v>
      </c>
      <c r="N300" s="62" t="s">
        <v>334</v>
      </c>
      <c r="O300" s="8">
        <v>122</v>
      </c>
      <c r="P300" s="10">
        <v>3.8980000000000001</v>
      </c>
      <c r="Q300" s="10" t="s">
        <v>50</v>
      </c>
      <c r="R300" s="8" t="s">
        <v>51</v>
      </c>
      <c r="S300" s="8" t="s">
        <v>7</v>
      </c>
      <c r="V300" s="9"/>
      <c r="Z300" s="9"/>
      <c r="AC300" s="11" t="s">
        <v>85</v>
      </c>
      <c r="AD300" s="11"/>
      <c r="AE300" s="11"/>
      <c r="AF300" s="11"/>
      <c r="AG300" s="11"/>
      <c r="AH300" s="13"/>
      <c r="AI300" s="105"/>
      <c r="AJ300" s="13"/>
    </row>
    <row r="301" spans="4:36" ht="292.5">
      <c r="D301" s="8" t="s">
        <v>628</v>
      </c>
      <c r="E301" s="8" t="s">
        <v>41</v>
      </c>
      <c r="F301" s="11">
        <v>1000715</v>
      </c>
      <c r="G301" s="11">
        <v>1</v>
      </c>
      <c r="H301" s="8" t="s">
        <v>141</v>
      </c>
      <c r="I301" s="8">
        <v>1066</v>
      </c>
      <c r="J301" s="8">
        <v>55925</v>
      </c>
      <c r="K301" s="9">
        <v>45532</v>
      </c>
      <c r="L301" s="9" t="s">
        <v>334</v>
      </c>
      <c r="M301" s="9">
        <v>45532</v>
      </c>
      <c r="N301" s="62" t="s">
        <v>334</v>
      </c>
      <c r="O301" s="8">
        <v>122</v>
      </c>
      <c r="P301" s="10">
        <v>3.8980000000000001</v>
      </c>
      <c r="Q301" s="10" t="s">
        <v>50</v>
      </c>
      <c r="R301" s="8" t="s">
        <v>51</v>
      </c>
      <c r="S301" s="8" t="s">
        <v>7</v>
      </c>
      <c r="V301" s="9"/>
      <c r="Z301" s="9"/>
      <c r="AC301" s="11" t="s">
        <v>85</v>
      </c>
      <c r="AD301" s="11"/>
      <c r="AE301" s="11"/>
      <c r="AF301" s="11"/>
      <c r="AG301" s="122" t="s">
        <v>629</v>
      </c>
      <c r="AH301" s="13" t="s">
        <v>573</v>
      </c>
      <c r="AI301" s="105">
        <v>45532</v>
      </c>
      <c r="AJ301" s="13" t="s">
        <v>334</v>
      </c>
    </row>
    <row r="302" spans="4:36">
      <c r="D302" s="8" t="s">
        <v>630</v>
      </c>
      <c r="E302" s="8" t="s">
        <v>41</v>
      </c>
      <c r="F302" s="11">
        <v>1000716</v>
      </c>
      <c r="G302" s="11">
        <v>1</v>
      </c>
      <c r="H302" s="8" t="s">
        <v>141</v>
      </c>
      <c r="I302" s="8">
        <v>1066</v>
      </c>
      <c r="J302" s="8">
        <v>55925</v>
      </c>
      <c r="K302" s="9">
        <v>45532</v>
      </c>
      <c r="L302" s="9" t="s">
        <v>334</v>
      </c>
      <c r="M302" s="9">
        <v>45532</v>
      </c>
      <c r="N302" s="62" t="s">
        <v>334</v>
      </c>
      <c r="O302" s="8">
        <v>121</v>
      </c>
      <c r="P302" s="10">
        <v>1.091</v>
      </c>
      <c r="Q302" s="10" t="s">
        <v>50</v>
      </c>
      <c r="R302" s="8" t="s">
        <v>51</v>
      </c>
      <c r="S302" s="8" t="s">
        <v>7</v>
      </c>
      <c r="V302" s="9"/>
      <c r="Z302" s="9"/>
      <c r="AC302" s="11" t="s">
        <v>85</v>
      </c>
      <c r="AD302" s="11"/>
      <c r="AE302" s="11"/>
      <c r="AF302" s="11"/>
      <c r="AG302" s="11"/>
      <c r="AH302" s="13"/>
      <c r="AI302" s="105"/>
      <c r="AJ302" s="13"/>
    </row>
    <row r="303" spans="4:36" ht="247.5">
      <c r="D303" s="8" t="s">
        <v>630</v>
      </c>
      <c r="E303" s="8" t="s">
        <v>41</v>
      </c>
      <c r="F303" s="11">
        <v>1000716</v>
      </c>
      <c r="G303" s="11">
        <v>1</v>
      </c>
      <c r="H303" s="8" t="s">
        <v>141</v>
      </c>
      <c r="I303" s="8">
        <v>1066</v>
      </c>
      <c r="J303" s="8">
        <v>55925</v>
      </c>
      <c r="K303" s="9">
        <v>45532</v>
      </c>
      <c r="L303" s="9" t="s">
        <v>334</v>
      </c>
      <c r="M303" s="9">
        <v>45532</v>
      </c>
      <c r="N303" s="62" t="s">
        <v>334</v>
      </c>
      <c r="O303" s="8">
        <v>121</v>
      </c>
      <c r="P303" s="10">
        <v>1.091</v>
      </c>
      <c r="Q303" s="10" t="s">
        <v>50</v>
      </c>
      <c r="R303" s="8" t="s">
        <v>51</v>
      </c>
      <c r="S303" s="8" t="s">
        <v>7</v>
      </c>
      <c r="V303" s="9"/>
      <c r="Z303" s="9"/>
      <c r="AC303" s="11" t="s">
        <v>85</v>
      </c>
      <c r="AD303" s="11"/>
      <c r="AE303" s="11"/>
      <c r="AF303" s="11"/>
      <c r="AG303" s="122" t="s">
        <v>631</v>
      </c>
      <c r="AH303" s="13" t="s">
        <v>573</v>
      </c>
      <c r="AI303" s="105">
        <v>45532</v>
      </c>
      <c r="AJ303" s="13" t="s">
        <v>334</v>
      </c>
    </row>
    <row r="304" spans="4:36">
      <c r="D304" s="8" t="s">
        <v>632</v>
      </c>
      <c r="E304" s="8" t="s">
        <v>41</v>
      </c>
      <c r="F304" s="11">
        <v>1000717</v>
      </c>
      <c r="G304" s="11">
        <v>1</v>
      </c>
      <c r="H304" s="8" t="s">
        <v>142</v>
      </c>
      <c r="I304" s="8">
        <v>1067</v>
      </c>
      <c r="J304" s="8">
        <v>55925</v>
      </c>
      <c r="K304" s="9">
        <v>45532</v>
      </c>
      <c r="L304" s="9" t="s">
        <v>334</v>
      </c>
      <c r="M304" s="9">
        <v>45532</v>
      </c>
      <c r="N304" s="62" t="s">
        <v>334</v>
      </c>
      <c r="O304" s="8">
        <v>115</v>
      </c>
      <c r="P304" s="10">
        <v>10</v>
      </c>
      <c r="Q304" s="10" t="s">
        <v>50</v>
      </c>
      <c r="R304" s="8" t="s">
        <v>50</v>
      </c>
      <c r="V304" s="9"/>
      <c r="Z304" s="9"/>
      <c r="AC304" s="11" t="s">
        <v>280</v>
      </c>
      <c r="AD304" s="11" t="s">
        <v>322</v>
      </c>
      <c r="AE304" s="11"/>
      <c r="AF304" s="11"/>
      <c r="AG304" s="11"/>
      <c r="AH304" s="13"/>
      <c r="AI304" s="105"/>
      <c r="AJ304" s="13"/>
    </row>
    <row r="305" spans="4:36" ht="247.5">
      <c r="D305" s="8" t="s">
        <v>632</v>
      </c>
      <c r="E305" s="8" t="s">
        <v>41</v>
      </c>
      <c r="F305" s="11">
        <v>1000717</v>
      </c>
      <c r="G305" s="11">
        <v>1</v>
      </c>
      <c r="H305" s="8" t="s">
        <v>142</v>
      </c>
      <c r="I305" s="8">
        <v>1067</v>
      </c>
      <c r="J305" s="8">
        <v>55925</v>
      </c>
      <c r="K305" s="9">
        <v>45532</v>
      </c>
      <c r="L305" s="9" t="s">
        <v>334</v>
      </c>
      <c r="M305" s="9">
        <v>45532</v>
      </c>
      <c r="N305" s="62" t="s">
        <v>334</v>
      </c>
      <c r="O305" s="8">
        <v>115</v>
      </c>
      <c r="P305" s="10">
        <v>10</v>
      </c>
      <c r="Q305" s="10" t="s">
        <v>50</v>
      </c>
      <c r="R305" s="8" t="s">
        <v>50</v>
      </c>
      <c r="V305" s="9"/>
      <c r="Z305" s="9"/>
      <c r="AC305" s="11" t="s">
        <v>280</v>
      </c>
      <c r="AD305" s="11" t="s">
        <v>322</v>
      </c>
      <c r="AE305" s="11"/>
      <c r="AF305" s="11"/>
      <c r="AG305" s="122" t="s">
        <v>633</v>
      </c>
      <c r="AH305" s="13" t="s">
        <v>573</v>
      </c>
      <c r="AI305" s="105">
        <v>45532</v>
      </c>
      <c r="AJ305" s="13" t="s">
        <v>334</v>
      </c>
    </row>
    <row r="306" spans="4:36">
      <c r="D306" s="8" t="s">
        <v>634</v>
      </c>
      <c r="E306" s="8" t="s">
        <v>41</v>
      </c>
      <c r="F306" s="11">
        <v>1000718</v>
      </c>
      <c r="G306" s="11">
        <v>1</v>
      </c>
      <c r="H306" s="8" t="s">
        <v>142</v>
      </c>
      <c r="I306" s="8">
        <v>1067</v>
      </c>
      <c r="J306" s="8">
        <v>55925</v>
      </c>
      <c r="K306" s="9">
        <v>45532</v>
      </c>
      <c r="L306" s="9" t="s">
        <v>334</v>
      </c>
      <c r="M306" s="9">
        <v>45532</v>
      </c>
      <c r="N306" s="62" t="s">
        <v>334</v>
      </c>
      <c r="O306" s="8">
        <v>116</v>
      </c>
      <c r="P306" s="10">
        <v>10</v>
      </c>
      <c r="Q306" s="10" t="s">
        <v>50</v>
      </c>
      <c r="R306" s="8" t="s">
        <v>50</v>
      </c>
      <c r="V306" s="9"/>
      <c r="Z306" s="9"/>
      <c r="AC306" s="11" t="s">
        <v>280</v>
      </c>
      <c r="AD306" s="11" t="s">
        <v>322</v>
      </c>
      <c r="AE306" s="11"/>
      <c r="AF306" s="11"/>
      <c r="AG306" s="11"/>
      <c r="AH306" s="13"/>
      <c r="AI306" s="105"/>
      <c r="AJ306" s="13"/>
    </row>
    <row r="307" spans="4:36" ht="270">
      <c r="D307" s="8" t="s">
        <v>634</v>
      </c>
      <c r="E307" s="8" t="s">
        <v>41</v>
      </c>
      <c r="F307" s="11">
        <v>1000718</v>
      </c>
      <c r="G307" s="11">
        <v>1</v>
      </c>
      <c r="H307" s="8" t="s">
        <v>142</v>
      </c>
      <c r="I307" s="8">
        <v>1067</v>
      </c>
      <c r="J307" s="8">
        <v>55925</v>
      </c>
      <c r="K307" s="9">
        <v>45532</v>
      </c>
      <c r="L307" s="9" t="s">
        <v>334</v>
      </c>
      <c r="M307" s="9">
        <v>45532</v>
      </c>
      <c r="N307" s="62" t="s">
        <v>334</v>
      </c>
      <c r="O307" s="8">
        <v>116</v>
      </c>
      <c r="P307" s="10">
        <v>10</v>
      </c>
      <c r="Q307" s="10" t="s">
        <v>50</v>
      </c>
      <c r="R307" s="8" t="s">
        <v>50</v>
      </c>
      <c r="V307" s="9"/>
      <c r="Z307" s="9"/>
      <c r="AC307" s="11" t="s">
        <v>280</v>
      </c>
      <c r="AD307" s="11" t="s">
        <v>322</v>
      </c>
      <c r="AE307" s="11"/>
      <c r="AF307" s="11"/>
      <c r="AG307" s="122" t="s">
        <v>635</v>
      </c>
      <c r="AH307" s="13" t="s">
        <v>573</v>
      </c>
      <c r="AI307" s="105">
        <v>45532</v>
      </c>
      <c r="AJ307" s="13" t="s">
        <v>334</v>
      </c>
    </row>
    <row r="308" spans="4:36">
      <c r="D308" s="8" t="s">
        <v>636</v>
      </c>
      <c r="E308" s="8" t="s">
        <v>41</v>
      </c>
      <c r="F308" s="11">
        <v>1000719</v>
      </c>
      <c r="G308" s="11">
        <v>1</v>
      </c>
      <c r="H308" s="8" t="s">
        <v>142</v>
      </c>
      <c r="I308" s="8">
        <v>1067</v>
      </c>
      <c r="J308" s="8">
        <v>55925</v>
      </c>
      <c r="K308" s="9">
        <v>45532</v>
      </c>
      <c r="L308" s="9" t="s">
        <v>334</v>
      </c>
      <c r="M308" s="9">
        <v>45532</v>
      </c>
      <c r="N308" s="62" t="s">
        <v>334</v>
      </c>
      <c r="O308" s="8">
        <v>114</v>
      </c>
      <c r="P308" s="10">
        <v>3.1949999999999998</v>
      </c>
      <c r="Q308" s="10" t="s">
        <v>50</v>
      </c>
      <c r="R308" s="8" t="s">
        <v>51</v>
      </c>
      <c r="S308" s="8" t="s">
        <v>7</v>
      </c>
      <c r="V308" s="9"/>
      <c r="Z308" s="9"/>
      <c r="AC308" s="11" t="s">
        <v>85</v>
      </c>
      <c r="AD308" s="11"/>
      <c r="AE308" s="11"/>
      <c r="AF308" s="11"/>
      <c r="AG308" s="11"/>
      <c r="AH308" s="13"/>
      <c r="AI308" s="105"/>
      <c r="AJ308" s="13"/>
    </row>
    <row r="309" spans="4:36" ht="247.5">
      <c r="D309" s="8" t="s">
        <v>636</v>
      </c>
      <c r="E309" s="8" t="s">
        <v>41</v>
      </c>
      <c r="F309" s="11">
        <v>1000719</v>
      </c>
      <c r="G309" s="11">
        <v>1</v>
      </c>
      <c r="H309" s="8" t="s">
        <v>142</v>
      </c>
      <c r="I309" s="8">
        <v>1067</v>
      </c>
      <c r="J309" s="8">
        <v>55925</v>
      </c>
      <c r="K309" s="9">
        <v>45532</v>
      </c>
      <c r="L309" s="9" t="s">
        <v>334</v>
      </c>
      <c r="M309" s="9">
        <v>45532</v>
      </c>
      <c r="N309" s="62" t="s">
        <v>334</v>
      </c>
      <c r="O309" s="8">
        <v>114</v>
      </c>
      <c r="P309" s="10">
        <v>3.1949999999999998</v>
      </c>
      <c r="Q309" s="10" t="s">
        <v>50</v>
      </c>
      <c r="R309" s="8" t="s">
        <v>51</v>
      </c>
      <c r="S309" s="8" t="s">
        <v>7</v>
      </c>
      <c r="V309" s="9"/>
      <c r="Z309" s="9"/>
      <c r="AC309" s="11" t="s">
        <v>85</v>
      </c>
      <c r="AD309" s="11"/>
      <c r="AE309" s="11"/>
      <c r="AF309" s="11"/>
      <c r="AG309" s="122" t="s">
        <v>637</v>
      </c>
      <c r="AH309" s="13" t="s">
        <v>573</v>
      </c>
      <c r="AI309" s="105">
        <v>45532</v>
      </c>
      <c r="AJ309" s="13" t="s">
        <v>334</v>
      </c>
    </row>
    <row r="310" spans="4:36">
      <c r="D310" s="8" t="s">
        <v>638</v>
      </c>
      <c r="E310" s="8" t="s">
        <v>41</v>
      </c>
      <c r="F310" s="11">
        <v>1000732</v>
      </c>
      <c r="G310" s="11">
        <v>1</v>
      </c>
      <c r="H310" s="8" t="s">
        <v>141</v>
      </c>
      <c r="I310" s="8">
        <v>1068</v>
      </c>
      <c r="J310" s="8">
        <v>55925</v>
      </c>
      <c r="K310" s="9">
        <v>45537</v>
      </c>
      <c r="L310" s="9" t="s">
        <v>334</v>
      </c>
      <c r="M310" s="9">
        <v>45537</v>
      </c>
      <c r="N310" s="62" t="s">
        <v>334</v>
      </c>
      <c r="O310" s="8">
        <v>136</v>
      </c>
      <c r="P310" s="10">
        <v>2.3730000000000002</v>
      </c>
      <c r="Q310" s="10" t="s">
        <v>51</v>
      </c>
      <c r="R310" s="8" t="s">
        <v>51</v>
      </c>
      <c r="S310" s="8" t="s">
        <v>7</v>
      </c>
      <c r="V310" s="9"/>
      <c r="Z310" s="9"/>
      <c r="AC310" s="11" t="s">
        <v>85</v>
      </c>
      <c r="AD310" s="11"/>
      <c r="AE310" s="11"/>
      <c r="AF310" s="11"/>
      <c r="AG310" s="11"/>
      <c r="AH310" s="13"/>
      <c r="AI310" s="105"/>
      <c r="AJ310" s="13"/>
    </row>
    <row r="311" spans="4:36">
      <c r="D311" s="8" t="s">
        <v>638</v>
      </c>
      <c r="E311" s="8" t="s">
        <v>41</v>
      </c>
      <c r="F311" s="11">
        <v>1000732</v>
      </c>
      <c r="G311" s="11">
        <v>1</v>
      </c>
      <c r="H311" s="8" t="s">
        <v>141</v>
      </c>
      <c r="I311" s="8">
        <v>1068</v>
      </c>
      <c r="J311" s="8">
        <v>55925</v>
      </c>
      <c r="K311" s="9">
        <v>45537</v>
      </c>
      <c r="L311" s="9" t="s">
        <v>334</v>
      </c>
      <c r="M311" s="9">
        <v>45537</v>
      </c>
      <c r="N311" s="62" t="s">
        <v>334</v>
      </c>
      <c r="O311" s="8">
        <v>136</v>
      </c>
      <c r="P311" s="10">
        <v>2.0270000000000001</v>
      </c>
      <c r="Q311" s="10" t="s">
        <v>51</v>
      </c>
      <c r="R311" s="8" t="s">
        <v>51</v>
      </c>
      <c r="S311" s="8" t="s">
        <v>7</v>
      </c>
      <c r="V311" s="9"/>
      <c r="Z311" s="9"/>
      <c r="AC311" s="11" t="s">
        <v>85</v>
      </c>
      <c r="AD311" s="11"/>
      <c r="AE311" s="11"/>
      <c r="AF311" s="11"/>
      <c r="AG311" s="11"/>
      <c r="AH311" s="13" t="s">
        <v>639</v>
      </c>
      <c r="AI311" s="105">
        <v>45537</v>
      </c>
      <c r="AJ311" s="13" t="s">
        <v>334</v>
      </c>
    </row>
    <row r="312" spans="4:36">
      <c r="D312" s="8" t="s">
        <v>640</v>
      </c>
      <c r="E312" s="8" t="s">
        <v>41</v>
      </c>
      <c r="F312" s="11">
        <v>1000734</v>
      </c>
      <c r="G312" s="11">
        <v>1</v>
      </c>
      <c r="H312" s="8" t="s">
        <v>141</v>
      </c>
      <c r="I312" s="8">
        <v>1068</v>
      </c>
      <c r="J312" s="8">
        <v>55925</v>
      </c>
      <c r="K312" s="9">
        <v>45537</v>
      </c>
      <c r="L312" s="9" t="s">
        <v>334</v>
      </c>
      <c r="M312" s="9">
        <v>45537</v>
      </c>
      <c r="N312" s="62" t="s">
        <v>334</v>
      </c>
      <c r="O312" s="8">
        <v>136</v>
      </c>
      <c r="P312" s="10">
        <v>10</v>
      </c>
      <c r="Q312" s="10" t="s">
        <v>51</v>
      </c>
      <c r="R312" s="8" t="s">
        <v>50</v>
      </c>
      <c r="V312" s="9"/>
      <c r="Z312" s="9"/>
      <c r="AC312" s="11" t="s">
        <v>280</v>
      </c>
      <c r="AD312" s="11" t="s">
        <v>322</v>
      </c>
      <c r="AE312" s="11"/>
      <c r="AF312" s="11"/>
      <c r="AG312" s="11"/>
      <c r="AH312" s="13"/>
      <c r="AI312" s="105"/>
      <c r="AJ312" s="13"/>
    </row>
    <row r="313" spans="4:36">
      <c r="D313" s="8" t="s">
        <v>640</v>
      </c>
      <c r="E313" s="8" t="s">
        <v>41</v>
      </c>
      <c r="F313" s="11">
        <v>1000734</v>
      </c>
      <c r="G313" s="11">
        <v>1</v>
      </c>
      <c r="H313" s="8" t="s">
        <v>141</v>
      </c>
      <c r="I313" s="8">
        <v>1068</v>
      </c>
      <c r="J313" s="8">
        <v>55925</v>
      </c>
      <c r="K313" s="9">
        <v>45537</v>
      </c>
      <c r="L313" s="9" t="s">
        <v>334</v>
      </c>
      <c r="M313" s="9">
        <v>45537</v>
      </c>
      <c r="N313" s="62" t="s">
        <v>334</v>
      </c>
      <c r="O313" s="8">
        <v>136</v>
      </c>
      <c r="P313" s="10">
        <v>2.3069999999999999</v>
      </c>
      <c r="Q313" s="10" t="s">
        <v>51</v>
      </c>
      <c r="R313" s="8" t="s">
        <v>51</v>
      </c>
      <c r="V313" s="9"/>
      <c r="Z313" s="9"/>
      <c r="AC313" s="11" t="s">
        <v>280</v>
      </c>
      <c r="AD313" s="11" t="s">
        <v>322</v>
      </c>
      <c r="AE313" s="11"/>
      <c r="AF313" s="11"/>
      <c r="AG313" s="11"/>
      <c r="AH313" s="13" t="s">
        <v>641</v>
      </c>
      <c r="AI313" s="105">
        <v>45537</v>
      </c>
      <c r="AJ313" s="13" t="s">
        <v>334</v>
      </c>
    </row>
    <row r="314" spans="4:36">
      <c r="D314" s="8" t="s">
        <v>642</v>
      </c>
      <c r="E314" s="8" t="s">
        <v>41</v>
      </c>
      <c r="F314" s="11">
        <v>1000736</v>
      </c>
      <c r="G314" s="11">
        <v>1</v>
      </c>
      <c r="H314" s="8" t="s">
        <v>142</v>
      </c>
      <c r="I314" s="8">
        <v>1066</v>
      </c>
      <c r="J314" s="8">
        <v>55925</v>
      </c>
      <c r="K314" s="9">
        <v>45537</v>
      </c>
      <c r="L314" s="9" t="s">
        <v>334</v>
      </c>
      <c r="M314" s="9">
        <v>45537</v>
      </c>
      <c r="N314" s="62" t="s">
        <v>334</v>
      </c>
      <c r="O314" s="8">
        <v>136</v>
      </c>
      <c r="P314" s="10">
        <v>0.74</v>
      </c>
      <c r="Q314" s="10" t="s">
        <v>51</v>
      </c>
      <c r="R314" s="8" t="s">
        <v>51</v>
      </c>
      <c r="S314" s="8" t="s">
        <v>7</v>
      </c>
      <c r="V314" s="9"/>
      <c r="Z314" s="9"/>
      <c r="AC314" s="11" t="s">
        <v>85</v>
      </c>
      <c r="AD314" s="11"/>
      <c r="AE314" s="11"/>
      <c r="AF314" s="11"/>
      <c r="AG314" s="11"/>
      <c r="AH314" s="13"/>
      <c r="AI314" s="105"/>
      <c r="AJ314" s="13"/>
    </row>
    <row r="315" spans="4:36">
      <c r="D315" s="8" t="s">
        <v>642</v>
      </c>
      <c r="E315" s="8" t="s">
        <v>41</v>
      </c>
      <c r="F315" s="11">
        <v>1000736</v>
      </c>
      <c r="G315" s="11">
        <v>1</v>
      </c>
      <c r="H315" s="8" t="s">
        <v>142</v>
      </c>
      <c r="I315" s="8">
        <v>1066</v>
      </c>
      <c r="J315" s="8">
        <v>55925</v>
      </c>
      <c r="K315" s="9">
        <v>45537</v>
      </c>
      <c r="L315" s="9" t="s">
        <v>334</v>
      </c>
      <c r="M315" s="9">
        <v>45537</v>
      </c>
      <c r="N315" s="62" t="s">
        <v>334</v>
      </c>
      <c r="O315" s="8">
        <v>136</v>
      </c>
      <c r="P315" s="10">
        <v>3.9409999999999998</v>
      </c>
      <c r="Q315" s="10" t="s">
        <v>51</v>
      </c>
      <c r="R315" s="8" t="s">
        <v>51</v>
      </c>
      <c r="S315" s="8" t="s">
        <v>7</v>
      </c>
      <c r="V315" s="9"/>
      <c r="Z315" s="9"/>
      <c r="AC315" s="11" t="s">
        <v>85</v>
      </c>
      <c r="AD315" s="11"/>
      <c r="AE315" s="11"/>
      <c r="AF315" s="11"/>
      <c r="AG315" s="11"/>
      <c r="AH315" s="13" t="s">
        <v>643</v>
      </c>
      <c r="AI315" s="105">
        <v>45537</v>
      </c>
      <c r="AJ315" s="13" t="s">
        <v>334</v>
      </c>
    </row>
    <row r="316" spans="4:36">
      <c r="D316" s="8" t="s">
        <v>644</v>
      </c>
      <c r="E316" s="8" t="s">
        <v>41</v>
      </c>
      <c r="F316" s="11">
        <v>1000735</v>
      </c>
      <c r="G316" s="11">
        <v>1</v>
      </c>
      <c r="H316" s="8" t="s">
        <v>142</v>
      </c>
      <c r="I316" s="8">
        <v>1066</v>
      </c>
      <c r="J316" s="8">
        <v>55925</v>
      </c>
      <c r="K316" s="9">
        <v>45537</v>
      </c>
      <c r="L316" s="9" t="s">
        <v>334</v>
      </c>
      <c r="M316" s="9">
        <v>45537</v>
      </c>
      <c r="N316" s="62" t="s">
        <v>334</v>
      </c>
      <c r="O316" s="8">
        <v>136</v>
      </c>
      <c r="P316" s="10">
        <v>3.9409999999999998</v>
      </c>
      <c r="Q316" s="10" t="s">
        <v>51</v>
      </c>
      <c r="R316" s="8" t="s">
        <v>51</v>
      </c>
      <c r="S316" s="8" t="s">
        <v>7</v>
      </c>
      <c r="V316" s="9"/>
      <c r="Z316" s="9"/>
      <c r="AC316" s="11" t="s">
        <v>85</v>
      </c>
      <c r="AD316" s="11"/>
      <c r="AE316" s="11"/>
      <c r="AF316" s="11"/>
      <c r="AG316" s="11"/>
      <c r="AH316" s="13"/>
      <c r="AI316" s="105"/>
      <c r="AJ316" s="13"/>
    </row>
    <row r="317" spans="4:36">
      <c r="D317" s="8" t="s">
        <v>644</v>
      </c>
      <c r="E317" s="8" t="s">
        <v>41</v>
      </c>
      <c r="F317" s="11">
        <v>1000735</v>
      </c>
      <c r="G317" s="11">
        <v>1</v>
      </c>
      <c r="H317" s="8" t="s">
        <v>142</v>
      </c>
      <c r="I317" s="8">
        <v>1066</v>
      </c>
      <c r="J317" s="8">
        <v>55925</v>
      </c>
      <c r="K317" s="9">
        <v>45537</v>
      </c>
      <c r="L317" s="9" t="s">
        <v>334</v>
      </c>
      <c r="M317" s="9">
        <v>45537</v>
      </c>
      <c r="N317" s="62" t="s">
        <v>334</v>
      </c>
      <c r="O317" s="8">
        <v>136</v>
      </c>
      <c r="P317" s="10">
        <v>10</v>
      </c>
      <c r="Q317" s="10" t="s">
        <v>51</v>
      </c>
      <c r="R317" s="8" t="s">
        <v>50</v>
      </c>
      <c r="S317" s="8" t="s">
        <v>7</v>
      </c>
      <c r="V317" s="9"/>
      <c r="Z317" s="9"/>
      <c r="AC317" s="11" t="s">
        <v>85</v>
      </c>
      <c r="AD317" s="11"/>
      <c r="AE317" s="11"/>
      <c r="AF317" s="11"/>
      <c r="AG317" s="11"/>
      <c r="AH317" s="13" t="s">
        <v>645</v>
      </c>
      <c r="AI317" s="105">
        <v>45537</v>
      </c>
      <c r="AJ317" s="13" t="s">
        <v>334</v>
      </c>
    </row>
    <row r="318" spans="4:36">
      <c r="D318" s="8" t="s">
        <v>650</v>
      </c>
      <c r="E318" s="8" t="s">
        <v>41</v>
      </c>
      <c r="F318" s="11">
        <v>1000774</v>
      </c>
      <c r="G318" s="11">
        <v>1</v>
      </c>
      <c r="H318" s="8" t="s">
        <v>142</v>
      </c>
      <c r="I318" s="8">
        <v>1068</v>
      </c>
      <c r="J318" s="8">
        <v>55925</v>
      </c>
      <c r="K318" s="9">
        <v>45544</v>
      </c>
      <c r="L318" s="9" t="s">
        <v>334</v>
      </c>
      <c r="M318" s="9">
        <v>45544</v>
      </c>
      <c r="N318" s="62" t="s">
        <v>334</v>
      </c>
      <c r="O318" s="8">
        <v>141</v>
      </c>
      <c r="P318" s="10">
        <v>1.669</v>
      </c>
      <c r="Q318" s="10" t="s">
        <v>50</v>
      </c>
      <c r="R318" s="8" t="s">
        <v>51</v>
      </c>
      <c r="S318" s="8" t="s">
        <v>7</v>
      </c>
      <c r="V318" s="9"/>
      <c r="Z318" s="9"/>
      <c r="AC318" s="11" t="s">
        <v>85</v>
      </c>
      <c r="AD318" s="11"/>
      <c r="AE318" s="11"/>
      <c r="AF318" s="11"/>
      <c r="AG318" s="11"/>
      <c r="AH318" s="13"/>
      <c r="AI318" s="105"/>
      <c r="AJ318" s="13"/>
    </row>
    <row r="319" spans="4:36">
      <c r="D319" s="8" t="s">
        <v>650</v>
      </c>
      <c r="E319" s="8" t="s">
        <v>41</v>
      </c>
      <c r="F319" s="11">
        <v>1000774</v>
      </c>
      <c r="G319" s="11">
        <v>1</v>
      </c>
      <c r="H319" s="8" t="s">
        <v>142</v>
      </c>
      <c r="I319" s="8">
        <v>1068</v>
      </c>
      <c r="J319" s="8">
        <v>55925</v>
      </c>
      <c r="K319" s="9">
        <v>45544</v>
      </c>
      <c r="L319" s="9" t="s">
        <v>334</v>
      </c>
      <c r="M319" s="9">
        <v>45544</v>
      </c>
      <c r="N319" s="62" t="s">
        <v>334</v>
      </c>
      <c r="O319" s="8">
        <v>141</v>
      </c>
      <c r="P319" s="10">
        <v>1.669</v>
      </c>
      <c r="Q319" s="10" t="s">
        <v>50</v>
      </c>
      <c r="R319" s="8" t="s">
        <v>51</v>
      </c>
      <c r="S319" s="8" t="s">
        <v>7</v>
      </c>
      <c r="V319" s="9"/>
      <c r="Z319" s="9"/>
      <c r="AC319" s="11" t="s">
        <v>85</v>
      </c>
      <c r="AD319" s="11"/>
      <c r="AE319" s="11"/>
      <c r="AF319" s="11"/>
      <c r="AG319" s="11" t="s">
        <v>651</v>
      </c>
      <c r="AH319" s="13" t="s">
        <v>573</v>
      </c>
      <c r="AI319" s="105">
        <v>45545</v>
      </c>
      <c r="AJ319" s="13" t="s">
        <v>334</v>
      </c>
    </row>
    <row r="320" spans="4:36">
      <c r="D320" s="8" t="s">
        <v>652</v>
      </c>
      <c r="E320" s="8" t="s">
        <v>41</v>
      </c>
      <c r="F320" s="11">
        <v>1000773</v>
      </c>
      <c r="G320" s="11">
        <v>1</v>
      </c>
      <c r="H320" s="8" t="s">
        <v>142</v>
      </c>
      <c r="I320" s="8">
        <v>1068</v>
      </c>
      <c r="J320" s="8">
        <v>55925</v>
      </c>
      <c r="K320" s="9">
        <v>45544</v>
      </c>
      <c r="L320" s="9" t="s">
        <v>334</v>
      </c>
      <c r="M320" s="9">
        <v>45544</v>
      </c>
      <c r="N320" s="62" t="s">
        <v>334</v>
      </c>
      <c r="O320" s="8">
        <v>140</v>
      </c>
      <c r="P320" s="10">
        <v>0.97899999999999998</v>
      </c>
      <c r="Q320" s="10" t="s">
        <v>50</v>
      </c>
      <c r="R320" s="8" t="s">
        <v>51</v>
      </c>
      <c r="S320" s="8" t="s">
        <v>7</v>
      </c>
      <c r="V320" s="9"/>
      <c r="Z320" s="9"/>
      <c r="AC320" s="11" t="s">
        <v>85</v>
      </c>
      <c r="AD320" s="11"/>
      <c r="AE320" s="11"/>
      <c r="AF320" s="11"/>
      <c r="AG320" s="11"/>
      <c r="AH320" s="13"/>
      <c r="AI320" s="105"/>
      <c r="AJ320" s="13"/>
    </row>
    <row r="321" spans="4:36">
      <c r="D321" s="8" t="s">
        <v>652</v>
      </c>
      <c r="E321" s="8" t="s">
        <v>41</v>
      </c>
      <c r="F321" s="11">
        <v>1000773</v>
      </c>
      <c r="G321" s="11">
        <v>1</v>
      </c>
      <c r="H321" s="8" t="s">
        <v>142</v>
      </c>
      <c r="I321" s="8">
        <v>1068</v>
      </c>
      <c r="J321" s="8">
        <v>55925</v>
      </c>
      <c r="K321" s="9">
        <v>45544</v>
      </c>
      <c r="L321" s="9" t="s">
        <v>334</v>
      </c>
      <c r="M321" s="9">
        <v>45544</v>
      </c>
      <c r="N321" s="62" t="s">
        <v>334</v>
      </c>
      <c r="O321" s="8">
        <v>140</v>
      </c>
      <c r="P321" s="10">
        <v>0.97899999999999998</v>
      </c>
      <c r="Q321" s="10" t="s">
        <v>50</v>
      </c>
      <c r="R321" s="8" t="s">
        <v>51</v>
      </c>
      <c r="S321" s="8" t="s">
        <v>7</v>
      </c>
      <c r="V321" s="9"/>
      <c r="Z321" s="9"/>
      <c r="AC321" s="11" t="s">
        <v>85</v>
      </c>
      <c r="AD321" s="11"/>
      <c r="AE321" s="11"/>
      <c r="AF321" s="11"/>
      <c r="AG321" s="11" t="s">
        <v>653</v>
      </c>
      <c r="AH321" s="13" t="s">
        <v>573</v>
      </c>
      <c r="AI321" s="105">
        <v>45545</v>
      </c>
      <c r="AJ321" s="13" t="s">
        <v>334</v>
      </c>
    </row>
    <row r="322" spans="4:36">
      <c r="D322" s="8" t="s">
        <v>654</v>
      </c>
      <c r="E322" s="8" t="s">
        <v>41</v>
      </c>
      <c r="F322" s="11">
        <v>1000771</v>
      </c>
      <c r="G322" s="11">
        <v>1</v>
      </c>
      <c r="H322" s="8" t="s">
        <v>142</v>
      </c>
      <c r="I322" s="8">
        <v>1068</v>
      </c>
      <c r="J322" s="8">
        <v>55925</v>
      </c>
      <c r="K322" s="9">
        <v>45544</v>
      </c>
      <c r="L322" s="9" t="s">
        <v>334</v>
      </c>
      <c r="M322" s="9">
        <v>45544</v>
      </c>
      <c r="N322" s="62" t="s">
        <v>334</v>
      </c>
      <c r="O322" s="8">
        <v>141</v>
      </c>
      <c r="P322" s="10">
        <v>0.68400000000000005</v>
      </c>
      <c r="Q322" s="10" t="s">
        <v>50</v>
      </c>
      <c r="R322" s="8" t="s">
        <v>51</v>
      </c>
      <c r="S322" s="8" t="s">
        <v>7</v>
      </c>
      <c r="V322" s="9"/>
      <c r="Z322" s="9"/>
      <c r="AC322" s="11" t="s">
        <v>85</v>
      </c>
      <c r="AD322" s="11"/>
      <c r="AE322" s="11"/>
      <c r="AF322" s="11"/>
      <c r="AG322" s="11"/>
      <c r="AH322" s="13"/>
      <c r="AI322" s="105"/>
      <c r="AJ322" s="13"/>
    </row>
    <row r="323" spans="4:36">
      <c r="D323" s="8" t="s">
        <v>654</v>
      </c>
      <c r="E323" s="8" t="s">
        <v>41</v>
      </c>
      <c r="F323" s="11">
        <v>1000771</v>
      </c>
      <c r="G323" s="11">
        <v>1</v>
      </c>
      <c r="H323" s="8" t="s">
        <v>142</v>
      </c>
      <c r="I323" s="8">
        <v>1068</v>
      </c>
      <c r="J323" s="8">
        <v>55925</v>
      </c>
      <c r="K323" s="9">
        <v>45544</v>
      </c>
      <c r="L323" s="9" t="s">
        <v>334</v>
      </c>
      <c r="M323" s="9">
        <v>45544</v>
      </c>
      <c r="N323" s="62" t="s">
        <v>334</v>
      </c>
      <c r="O323" s="8">
        <v>141</v>
      </c>
      <c r="P323" s="10">
        <v>0.68400000000000005</v>
      </c>
      <c r="Q323" s="10" t="s">
        <v>50</v>
      </c>
      <c r="R323" s="8" t="s">
        <v>51</v>
      </c>
      <c r="S323" s="8" t="s">
        <v>7</v>
      </c>
      <c r="V323" s="9"/>
      <c r="Z323" s="9"/>
      <c r="AC323" s="11" t="s">
        <v>85</v>
      </c>
      <c r="AD323" s="11"/>
      <c r="AE323" s="11"/>
      <c r="AF323" s="11"/>
      <c r="AG323" s="11" t="s">
        <v>655</v>
      </c>
      <c r="AH323" s="13" t="s">
        <v>573</v>
      </c>
      <c r="AI323" s="105">
        <v>45545</v>
      </c>
      <c r="AJ323" s="13" t="s">
        <v>334</v>
      </c>
    </row>
    <row r="324" spans="4:36">
      <c r="D324" s="8" t="s">
        <v>656</v>
      </c>
      <c r="E324" s="8" t="s">
        <v>41</v>
      </c>
      <c r="F324" s="11">
        <v>1000769</v>
      </c>
      <c r="G324" s="11">
        <v>1</v>
      </c>
      <c r="H324" s="8" t="s">
        <v>141</v>
      </c>
      <c r="I324" s="8">
        <v>1069</v>
      </c>
      <c r="J324" s="8">
        <v>55925</v>
      </c>
      <c r="K324" s="9">
        <v>45544</v>
      </c>
      <c r="L324" s="9" t="s">
        <v>334</v>
      </c>
      <c r="M324" s="9">
        <v>45544</v>
      </c>
      <c r="N324" s="62" t="s">
        <v>334</v>
      </c>
      <c r="O324" s="8">
        <v>141</v>
      </c>
      <c r="P324" s="10">
        <v>0.221</v>
      </c>
      <c r="Q324" s="10" t="s">
        <v>50</v>
      </c>
      <c r="R324" s="8" t="s">
        <v>51</v>
      </c>
      <c r="S324" s="8" t="s">
        <v>7</v>
      </c>
      <c r="V324" s="9"/>
      <c r="Z324" s="9"/>
      <c r="AC324" s="11" t="s">
        <v>85</v>
      </c>
      <c r="AD324" s="11"/>
      <c r="AE324" s="11"/>
      <c r="AF324" s="11"/>
      <c r="AG324" s="11"/>
      <c r="AH324" s="13"/>
      <c r="AI324" s="105"/>
      <c r="AJ324" s="13"/>
    </row>
    <row r="325" spans="4:36">
      <c r="D325" s="8" t="s">
        <v>656</v>
      </c>
      <c r="E325" s="8" t="s">
        <v>41</v>
      </c>
      <c r="F325" s="11">
        <v>1000769</v>
      </c>
      <c r="G325" s="11">
        <v>1</v>
      </c>
      <c r="H325" s="8" t="s">
        <v>141</v>
      </c>
      <c r="I325" s="8">
        <v>1069</v>
      </c>
      <c r="J325" s="8">
        <v>55925</v>
      </c>
      <c r="K325" s="9">
        <v>45544</v>
      </c>
      <c r="L325" s="9" t="s">
        <v>334</v>
      </c>
      <c r="M325" s="9">
        <v>45544</v>
      </c>
      <c r="N325" s="62" t="s">
        <v>334</v>
      </c>
      <c r="O325" s="8">
        <v>141</v>
      </c>
      <c r="P325" s="10">
        <v>0.221</v>
      </c>
      <c r="Q325" s="10" t="s">
        <v>50</v>
      </c>
      <c r="R325" s="8" t="s">
        <v>51</v>
      </c>
      <c r="S325" s="8" t="s">
        <v>7</v>
      </c>
      <c r="V325" s="9"/>
      <c r="Z325" s="9"/>
      <c r="AC325" s="11" t="s">
        <v>85</v>
      </c>
      <c r="AD325" s="11"/>
      <c r="AE325" s="11"/>
      <c r="AF325" s="11"/>
      <c r="AG325" s="11" t="s">
        <v>657</v>
      </c>
      <c r="AH325" s="13" t="s">
        <v>573</v>
      </c>
      <c r="AI325" s="105">
        <v>45545</v>
      </c>
      <c r="AJ325" s="13" t="s">
        <v>334</v>
      </c>
    </row>
    <row r="326" spans="4:36">
      <c r="D326" s="8" t="s">
        <v>658</v>
      </c>
      <c r="E326" s="8" t="s">
        <v>41</v>
      </c>
      <c r="F326" s="11">
        <v>1000768</v>
      </c>
      <c r="G326" s="11">
        <v>1</v>
      </c>
      <c r="H326" s="8" t="s">
        <v>141</v>
      </c>
      <c r="I326" s="8">
        <v>1069</v>
      </c>
      <c r="J326" s="8">
        <v>55925</v>
      </c>
      <c r="K326" s="9">
        <v>45544</v>
      </c>
      <c r="L326" s="9" t="s">
        <v>334</v>
      </c>
      <c r="M326" s="9">
        <v>45544</v>
      </c>
      <c r="N326" s="62" t="s">
        <v>334</v>
      </c>
      <c r="O326" s="8">
        <v>142</v>
      </c>
      <c r="P326" s="10">
        <v>0.19</v>
      </c>
      <c r="Q326" s="10" t="s">
        <v>50</v>
      </c>
      <c r="R326" s="8" t="s">
        <v>51</v>
      </c>
      <c r="S326" s="8" t="s">
        <v>7</v>
      </c>
      <c r="V326" s="9"/>
      <c r="Z326" s="9"/>
      <c r="AC326" s="11" t="s">
        <v>85</v>
      </c>
      <c r="AD326" s="11"/>
      <c r="AE326" s="11"/>
      <c r="AF326" s="11"/>
      <c r="AG326" s="11"/>
      <c r="AH326" s="13"/>
      <c r="AI326" s="105"/>
      <c r="AJ326" s="13"/>
    </row>
    <row r="327" spans="4:36">
      <c r="D327" s="8" t="s">
        <v>658</v>
      </c>
      <c r="E327" s="8" t="s">
        <v>41</v>
      </c>
      <c r="F327" s="11">
        <v>1000768</v>
      </c>
      <c r="G327" s="11">
        <v>1</v>
      </c>
      <c r="H327" s="8" t="s">
        <v>141</v>
      </c>
      <c r="I327" s="8">
        <v>1069</v>
      </c>
      <c r="J327" s="8">
        <v>55925</v>
      </c>
      <c r="K327" s="9">
        <v>45544</v>
      </c>
      <c r="L327" s="9" t="s">
        <v>334</v>
      </c>
      <c r="M327" s="9">
        <v>45544</v>
      </c>
      <c r="N327" s="62" t="s">
        <v>334</v>
      </c>
      <c r="O327" s="8">
        <v>142</v>
      </c>
      <c r="P327" s="10">
        <v>0.19</v>
      </c>
      <c r="Q327" s="10" t="s">
        <v>50</v>
      </c>
      <c r="R327" s="8" t="s">
        <v>51</v>
      </c>
      <c r="S327" s="8" t="s">
        <v>7</v>
      </c>
      <c r="V327" s="9"/>
      <c r="Z327" s="9"/>
      <c r="AC327" s="11" t="s">
        <v>85</v>
      </c>
      <c r="AD327" s="11"/>
      <c r="AE327" s="11"/>
      <c r="AF327" s="11"/>
      <c r="AG327" s="11" t="s">
        <v>659</v>
      </c>
      <c r="AH327" s="13" t="s">
        <v>573</v>
      </c>
      <c r="AI327" s="105">
        <v>45545</v>
      </c>
      <c r="AJ327" s="13" t="s">
        <v>334</v>
      </c>
    </row>
    <row r="328" spans="4:36" ht="225">
      <c r="D328" s="8" t="s">
        <v>660</v>
      </c>
      <c r="E328" s="8" t="s">
        <v>41</v>
      </c>
      <c r="F328" s="11">
        <v>1000702</v>
      </c>
      <c r="G328" s="11">
        <v>1</v>
      </c>
      <c r="H328" s="8" t="s">
        <v>140</v>
      </c>
      <c r="I328" s="8">
        <v>1068</v>
      </c>
      <c r="J328" s="8">
        <v>55925</v>
      </c>
      <c r="K328" s="9">
        <v>45531</v>
      </c>
      <c r="L328" s="9" t="s">
        <v>334</v>
      </c>
      <c r="M328" s="9">
        <v>45531</v>
      </c>
      <c r="N328" s="62" t="s">
        <v>334</v>
      </c>
      <c r="O328" s="8">
        <v>124</v>
      </c>
      <c r="P328" s="10">
        <v>3.5110000000000001</v>
      </c>
      <c r="Q328" s="10" t="s">
        <v>50</v>
      </c>
      <c r="R328" s="8" t="s">
        <v>51</v>
      </c>
      <c r="S328" s="8" t="s">
        <v>7</v>
      </c>
      <c r="V328" s="9"/>
      <c r="Z328" s="9"/>
      <c r="AC328" s="11" t="s">
        <v>85</v>
      </c>
      <c r="AD328" s="11"/>
      <c r="AE328" s="11"/>
      <c r="AF328" s="11"/>
      <c r="AG328" s="122" t="s">
        <v>583</v>
      </c>
      <c r="AH328" s="13"/>
      <c r="AI328" s="105"/>
      <c r="AJ328" s="13"/>
    </row>
    <row r="329" spans="4:36" ht="315">
      <c r="D329" s="8" t="s">
        <v>660</v>
      </c>
      <c r="E329" s="8" t="s">
        <v>41</v>
      </c>
      <c r="F329" s="11">
        <v>1000702</v>
      </c>
      <c r="G329" s="11">
        <v>1</v>
      </c>
      <c r="H329" s="8" t="s">
        <v>140</v>
      </c>
      <c r="I329" s="8">
        <v>1068</v>
      </c>
      <c r="J329" s="8">
        <v>55925</v>
      </c>
      <c r="K329" s="9">
        <v>45531</v>
      </c>
      <c r="L329" s="9" t="s">
        <v>334</v>
      </c>
      <c r="M329" s="9">
        <v>45531</v>
      </c>
      <c r="N329" s="62" t="s">
        <v>334</v>
      </c>
      <c r="O329" s="8">
        <v>124</v>
      </c>
      <c r="P329" s="10">
        <v>3.5110000000000001</v>
      </c>
      <c r="Q329" s="10" t="s">
        <v>50</v>
      </c>
      <c r="R329" s="8" t="s">
        <v>51</v>
      </c>
      <c r="S329" s="8" t="s">
        <v>7</v>
      </c>
      <c r="V329" s="9"/>
      <c r="Z329" s="9"/>
      <c r="AC329" s="11" t="s">
        <v>85</v>
      </c>
      <c r="AD329" s="11"/>
      <c r="AE329" s="11"/>
      <c r="AF329" s="11"/>
      <c r="AG329" s="122" t="s">
        <v>661</v>
      </c>
      <c r="AH329" s="13" t="s">
        <v>599</v>
      </c>
      <c r="AI329" s="105">
        <v>45545</v>
      </c>
      <c r="AJ329" s="13" t="s">
        <v>334</v>
      </c>
    </row>
    <row r="330" spans="4:36" ht="225">
      <c r="D330" s="8" t="s">
        <v>662</v>
      </c>
      <c r="E330" s="8" t="s">
        <v>41</v>
      </c>
      <c r="F330" s="11">
        <v>1000705</v>
      </c>
      <c r="G330" s="11">
        <v>1</v>
      </c>
      <c r="H330" s="8" t="s">
        <v>141</v>
      </c>
      <c r="I330" s="8">
        <v>1066</v>
      </c>
      <c r="J330" s="8">
        <v>55925</v>
      </c>
      <c r="K330" s="9">
        <v>45531</v>
      </c>
      <c r="L330" s="9" t="s">
        <v>334</v>
      </c>
      <c r="M330" s="9">
        <v>45531</v>
      </c>
      <c r="N330" s="62" t="s">
        <v>334</v>
      </c>
      <c r="O330" s="8">
        <v>122</v>
      </c>
      <c r="P330" s="10">
        <v>4.0090000000000003</v>
      </c>
      <c r="Q330" s="10" t="s">
        <v>50</v>
      </c>
      <c r="R330" s="8" t="s">
        <v>51</v>
      </c>
      <c r="S330" s="8" t="s">
        <v>7</v>
      </c>
      <c r="V330" s="9"/>
      <c r="Z330" s="9"/>
      <c r="AC330" s="11" t="s">
        <v>85</v>
      </c>
      <c r="AD330" s="11"/>
      <c r="AE330" s="11"/>
      <c r="AF330" s="11"/>
      <c r="AG330" s="122" t="s">
        <v>583</v>
      </c>
      <c r="AH330" s="13"/>
      <c r="AI330" s="105"/>
      <c r="AJ330" s="13"/>
    </row>
    <row r="331" spans="4:36" ht="360">
      <c r="D331" s="8" t="s">
        <v>662</v>
      </c>
      <c r="E331" s="8" t="s">
        <v>41</v>
      </c>
      <c r="F331" s="11">
        <v>1000705</v>
      </c>
      <c r="G331" s="11">
        <v>1</v>
      </c>
      <c r="H331" s="8" t="s">
        <v>141</v>
      </c>
      <c r="I331" s="8">
        <v>1066</v>
      </c>
      <c r="J331" s="8">
        <v>55925</v>
      </c>
      <c r="K331" s="9">
        <v>45531</v>
      </c>
      <c r="L331" s="9" t="s">
        <v>334</v>
      </c>
      <c r="M331" s="9">
        <v>45531</v>
      </c>
      <c r="N331" s="62" t="s">
        <v>334</v>
      </c>
      <c r="O331" s="8">
        <v>122</v>
      </c>
      <c r="P331" s="10">
        <v>4.0090000000000003</v>
      </c>
      <c r="Q331" s="10" t="s">
        <v>50</v>
      </c>
      <c r="R331" s="8" t="s">
        <v>51</v>
      </c>
      <c r="S331" s="8" t="s">
        <v>7</v>
      </c>
      <c r="V331" s="9"/>
      <c r="Z331" s="9"/>
      <c r="AC331" s="11" t="s">
        <v>85</v>
      </c>
      <c r="AD331" s="11"/>
      <c r="AE331" s="11"/>
      <c r="AF331" s="11"/>
      <c r="AG331" s="122" t="s">
        <v>663</v>
      </c>
      <c r="AH331" s="13" t="s">
        <v>573</v>
      </c>
      <c r="AI331" s="105">
        <v>45545</v>
      </c>
      <c r="AJ331" s="13" t="s">
        <v>334</v>
      </c>
    </row>
    <row r="332" spans="4:36" ht="225">
      <c r="D332" s="8" t="s">
        <v>664</v>
      </c>
      <c r="E332" s="8" t="s">
        <v>41</v>
      </c>
      <c r="F332" s="11">
        <v>1000706</v>
      </c>
      <c r="G332" s="11">
        <v>1</v>
      </c>
      <c r="H332" s="8" t="s">
        <v>141</v>
      </c>
      <c r="I332" s="8">
        <v>1066</v>
      </c>
      <c r="J332" s="8">
        <v>55925</v>
      </c>
      <c r="K332" s="9">
        <v>45531</v>
      </c>
      <c r="L332" s="9" t="s">
        <v>334</v>
      </c>
      <c r="M332" s="9">
        <v>45531</v>
      </c>
      <c r="N332" s="62" t="s">
        <v>334</v>
      </c>
      <c r="O332" s="8">
        <v>122</v>
      </c>
      <c r="P332" s="10">
        <v>3.2629999999999999</v>
      </c>
      <c r="Q332" s="10" t="s">
        <v>50</v>
      </c>
      <c r="R332" s="8" t="s">
        <v>51</v>
      </c>
      <c r="S332" s="8" t="s">
        <v>7</v>
      </c>
      <c r="V332" s="9"/>
      <c r="Z332" s="9"/>
      <c r="AC332" s="11" t="s">
        <v>85</v>
      </c>
      <c r="AD332" s="11"/>
      <c r="AE332" s="11"/>
      <c r="AF332" s="11"/>
      <c r="AG332" s="122" t="s">
        <v>583</v>
      </c>
      <c r="AH332" s="13"/>
      <c r="AI332" s="105"/>
      <c r="AJ332" s="13"/>
    </row>
    <row r="333" spans="4:36" ht="270">
      <c r="D333" s="8" t="s">
        <v>664</v>
      </c>
      <c r="E333" s="8" t="s">
        <v>41</v>
      </c>
      <c r="F333" s="11">
        <v>1000706</v>
      </c>
      <c r="G333" s="11">
        <v>1</v>
      </c>
      <c r="H333" s="8" t="s">
        <v>141</v>
      </c>
      <c r="I333" s="8">
        <v>1066</v>
      </c>
      <c r="J333" s="8">
        <v>55925</v>
      </c>
      <c r="K333" s="9">
        <v>45531</v>
      </c>
      <c r="L333" s="9" t="s">
        <v>334</v>
      </c>
      <c r="M333" s="9">
        <v>45531</v>
      </c>
      <c r="N333" s="62" t="s">
        <v>334</v>
      </c>
      <c r="O333" s="8">
        <v>122</v>
      </c>
      <c r="P333" s="10">
        <v>3.2629999999999999</v>
      </c>
      <c r="Q333" s="10" t="s">
        <v>50</v>
      </c>
      <c r="R333" s="8" t="s">
        <v>51</v>
      </c>
      <c r="S333" s="8" t="s">
        <v>7</v>
      </c>
      <c r="V333" s="9"/>
      <c r="Z333" s="9"/>
      <c r="AC333" s="11" t="s">
        <v>85</v>
      </c>
      <c r="AD333" s="11"/>
      <c r="AE333" s="11"/>
      <c r="AF333" s="11"/>
      <c r="AG333" s="122" t="s">
        <v>665</v>
      </c>
      <c r="AH333" s="13" t="s">
        <v>573</v>
      </c>
      <c r="AI333" s="105">
        <v>45545</v>
      </c>
      <c r="AJ333" s="13" t="s">
        <v>334</v>
      </c>
    </row>
    <row r="334" spans="4:36" ht="225">
      <c r="D334" s="8" t="s">
        <v>666</v>
      </c>
      <c r="E334" s="8" t="s">
        <v>41</v>
      </c>
      <c r="F334" s="11">
        <v>1000707</v>
      </c>
      <c r="G334" s="11">
        <v>1</v>
      </c>
      <c r="H334" s="8" t="s">
        <v>141</v>
      </c>
      <c r="I334" s="8">
        <v>1066</v>
      </c>
      <c r="J334" s="8">
        <v>55925</v>
      </c>
      <c r="K334" s="9">
        <v>45531</v>
      </c>
      <c r="L334" s="9" t="s">
        <v>334</v>
      </c>
      <c r="M334" s="9">
        <v>45531</v>
      </c>
      <c r="N334" s="62" t="s">
        <v>334</v>
      </c>
      <c r="O334" s="8">
        <v>121</v>
      </c>
      <c r="P334" s="10">
        <v>0.49199999999999999</v>
      </c>
      <c r="Q334" s="10" t="s">
        <v>50</v>
      </c>
      <c r="R334" s="8" t="s">
        <v>51</v>
      </c>
      <c r="S334" s="8" t="s">
        <v>7</v>
      </c>
      <c r="V334" s="9"/>
      <c r="Z334" s="9"/>
      <c r="AC334" s="11" t="s">
        <v>85</v>
      </c>
      <c r="AD334" s="11"/>
      <c r="AE334" s="11"/>
      <c r="AF334" s="11"/>
      <c r="AG334" s="122" t="s">
        <v>583</v>
      </c>
      <c r="AH334" s="13"/>
      <c r="AI334" s="105"/>
      <c r="AJ334" s="13"/>
    </row>
    <row r="335" spans="4:36" ht="270">
      <c r="D335" s="8" t="s">
        <v>666</v>
      </c>
      <c r="E335" s="8" t="s">
        <v>41</v>
      </c>
      <c r="F335" s="11">
        <v>1000707</v>
      </c>
      <c r="G335" s="11">
        <v>1</v>
      </c>
      <c r="H335" s="8" t="s">
        <v>141</v>
      </c>
      <c r="I335" s="8">
        <v>1066</v>
      </c>
      <c r="J335" s="8">
        <v>55925</v>
      </c>
      <c r="K335" s="9">
        <v>45531</v>
      </c>
      <c r="L335" s="9" t="s">
        <v>334</v>
      </c>
      <c r="M335" s="9">
        <v>45531</v>
      </c>
      <c r="N335" s="62" t="s">
        <v>334</v>
      </c>
      <c r="O335" s="8">
        <v>121</v>
      </c>
      <c r="P335" s="10">
        <v>0.49199999999999999</v>
      </c>
      <c r="Q335" s="10" t="s">
        <v>50</v>
      </c>
      <c r="R335" s="8" t="s">
        <v>51</v>
      </c>
      <c r="S335" s="8" t="s">
        <v>7</v>
      </c>
      <c r="V335" s="9"/>
      <c r="Z335" s="9"/>
      <c r="AC335" s="11" t="s">
        <v>85</v>
      </c>
      <c r="AD335" s="11"/>
      <c r="AE335" s="11"/>
      <c r="AF335" s="11"/>
      <c r="AG335" s="122" t="s">
        <v>667</v>
      </c>
      <c r="AH335" s="13" t="s">
        <v>573</v>
      </c>
      <c r="AI335" s="105">
        <v>45545</v>
      </c>
      <c r="AJ335" s="13" t="s">
        <v>334</v>
      </c>
    </row>
    <row r="336" spans="4:36" ht="315">
      <c r="D336" s="8" t="s">
        <v>668</v>
      </c>
      <c r="E336" s="8" t="s">
        <v>41</v>
      </c>
      <c r="F336" s="11">
        <v>1000702</v>
      </c>
      <c r="G336" s="11">
        <v>1</v>
      </c>
      <c r="H336" s="8" t="s">
        <v>140</v>
      </c>
      <c r="I336" s="8">
        <v>1068</v>
      </c>
      <c r="J336" s="8">
        <v>55925</v>
      </c>
      <c r="K336" s="9">
        <v>45531</v>
      </c>
      <c r="L336" s="9" t="s">
        <v>334</v>
      </c>
      <c r="M336" s="9">
        <v>45531</v>
      </c>
      <c r="N336" s="62" t="s">
        <v>334</v>
      </c>
      <c r="O336" s="8">
        <v>124</v>
      </c>
      <c r="P336" s="10">
        <v>3.5110000000000001</v>
      </c>
      <c r="Q336" s="10" t="s">
        <v>50</v>
      </c>
      <c r="R336" s="8" t="s">
        <v>51</v>
      </c>
      <c r="S336" s="8" t="s">
        <v>7</v>
      </c>
      <c r="V336" s="9"/>
      <c r="Z336" s="9"/>
      <c r="AC336" s="11" t="s">
        <v>85</v>
      </c>
      <c r="AD336" s="11"/>
      <c r="AE336" s="11"/>
      <c r="AF336" s="11"/>
      <c r="AG336" s="122" t="s">
        <v>661</v>
      </c>
      <c r="AH336" s="13"/>
      <c r="AI336" s="105"/>
      <c r="AJ336" s="13"/>
    </row>
    <row r="337" spans="4:36">
      <c r="D337" s="8" t="s">
        <v>670</v>
      </c>
      <c r="E337" s="8" t="s">
        <v>41</v>
      </c>
      <c r="F337" s="11">
        <v>1000777</v>
      </c>
      <c r="G337" s="11">
        <v>1</v>
      </c>
      <c r="H337" s="8" t="s">
        <v>142</v>
      </c>
      <c r="I337" s="8">
        <v>1068</v>
      </c>
      <c r="J337" s="8">
        <v>55925</v>
      </c>
      <c r="K337" s="9">
        <v>45545</v>
      </c>
      <c r="L337" s="9" t="s">
        <v>334</v>
      </c>
      <c r="M337" s="9">
        <v>45545</v>
      </c>
      <c r="N337" s="62" t="s">
        <v>334</v>
      </c>
      <c r="O337" s="8">
        <v>139</v>
      </c>
      <c r="P337" s="10">
        <v>0.79300000000000004</v>
      </c>
      <c r="Q337" s="10" t="s">
        <v>51</v>
      </c>
      <c r="R337" s="8" t="s">
        <v>51</v>
      </c>
      <c r="S337" s="8" t="s">
        <v>7</v>
      </c>
      <c r="V337" s="9"/>
      <c r="Z337" s="9"/>
      <c r="AC337" s="11" t="s">
        <v>85</v>
      </c>
      <c r="AD337" s="11"/>
      <c r="AE337" s="11"/>
      <c r="AF337" s="11"/>
      <c r="AG337" s="11"/>
      <c r="AH337" s="13"/>
      <c r="AI337" s="105"/>
      <c r="AJ337" s="13"/>
    </row>
    <row r="338" spans="4:36">
      <c r="D338" s="8" t="s">
        <v>671</v>
      </c>
      <c r="E338" s="8" t="s">
        <v>40</v>
      </c>
      <c r="F338" s="11">
        <v>1000778</v>
      </c>
      <c r="G338" s="11">
        <v>1</v>
      </c>
      <c r="J338" s="8"/>
      <c r="K338" s="9"/>
      <c r="L338" s="9"/>
      <c r="M338" s="9"/>
      <c r="P338" s="10"/>
      <c r="Q338" s="10"/>
      <c r="V338" s="9"/>
      <c r="Z338" s="9"/>
      <c r="AC338" s="11"/>
      <c r="AD338" s="11"/>
      <c r="AE338" s="11"/>
      <c r="AF338" s="11"/>
      <c r="AG338" s="11">
        <v>2</v>
      </c>
      <c r="AH338" s="13"/>
      <c r="AI338" s="105"/>
      <c r="AJ338" s="13"/>
    </row>
    <row r="339" spans="4:36">
      <c r="D339" s="8" t="s">
        <v>671</v>
      </c>
      <c r="E339" s="8" t="s">
        <v>40</v>
      </c>
      <c r="F339" s="11">
        <v>1000778</v>
      </c>
      <c r="G339" s="11">
        <v>1</v>
      </c>
      <c r="H339" s="8" t="s">
        <v>222</v>
      </c>
      <c r="J339" s="8"/>
      <c r="K339" s="9"/>
      <c r="L339" s="9"/>
      <c r="M339" s="9"/>
      <c r="P339" s="10"/>
      <c r="Q339" s="10"/>
      <c r="V339" s="9"/>
      <c r="Z339" s="9"/>
      <c r="AC339" s="11"/>
      <c r="AD339" s="11"/>
      <c r="AE339" s="11"/>
      <c r="AF339" s="11"/>
      <c r="AG339" s="11">
        <v>2</v>
      </c>
      <c r="AH339" s="13" t="s">
        <v>672</v>
      </c>
      <c r="AI339" s="105">
        <v>45572</v>
      </c>
      <c r="AJ339" s="13" t="s">
        <v>296</v>
      </c>
    </row>
    <row r="340" spans="4:36">
      <c r="D340" s="8" t="s">
        <v>673</v>
      </c>
      <c r="E340" s="8" t="s">
        <v>40</v>
      </c>
      <c r="F340" s="11">
        <v>1000778</v>
      </c>
      <c r="G340" s="11">
        <v>1</v>
      </c>
      <c r="H340" s="8" t="s">
        <v>222</v>
      </c>
      <c r="J340" s="8"/>
      <c r="K340" s="9"/>
      <c r="L340" s="9"/>
      <c r="M340" s="9"/>
      <c r="P340" s="10"/>
      <c r="Q340" s="10"/>
      <c r="V340" s="9"/>
      <c r="Z340" s="9"/>
      <c r="AC340" s="11"/>
      <c r="AD340" s="11"/>
      <c r="AE340" s="11"/>
      <c r="AF340" s="11"/>
      <c r="AG340" s="11">
        <v>2</v>
      </c>
      <c r="AH340" s="13"/>
      <c r="AI340" s="105"/>
      <c r="AJ340" s="13"/>
    </row>
    <row r="341" spans="4:36">
      <c r="D341" s="8" t="s">
        <v>674</v>
      </c>
      <c r="E341" s="8" t="s">
        <v>40</v>
      </c>
      <c r="F341" s="11">
        <v>1000778</v>
      </c>
      <c r="G341" s="11">
        <v>1</v>
      </c>
      <c r="H341" s="8" t="s">
        <v>222</v>
      </c>
      <c r="J341" s="8"/>
      <c r="K341" s="9"/>
      <c r="L341" s="9"/>
      <c r="M341" s="9"/>
      <c r="P341" s="10"/>
      <c r="Q341" s="10"/>
      <c r="V341" s="9"/>
      <c r="Z341" s="9"/>
      <c r="AC341" s="11"/>
      <c r="AD341" s="11"/>
      <c r="AE341" s="11"/>
      <c r="AF341" s="11"/>
      <c r="AG341" s="11">
        <v>2</v>
      </c>
      <c r="AH341" s="13"/>
      <c r="AI341" s="105"/>
      <c r="AJ341" s="13"/>
    </row>
    <row r="342" spans="4:36">
      <c r="D342" s="8" t="s">
        <v>674</v>
      </c>
      <c r="E342" s="8" t="s">
        <v>40</v>
      </c>
      <c r="F342" s="11">
        <v>1000778</v>
      </c>
      <c r="G342" s="11">
        <v>1</v>
      </c>
      <c r="H342" s="8" t="s">
        <v>222</v>
      </c>
      <c r="J342" s="8"/>
      <c r="K342" s="9">
        <v>45567</v>
      </c>
      <c r="L342" s="9" t="s">
        <v>339</v>
      </c>
      <c r="M342" s="9">
        <v>45567</v>
      </c>
      <c r="N342" s="62" t="s">
        <v>339</v>
      </c>
      <c r="O342" s="8">
        <v>837</v>
      </c>
      <c r="P342" s="10">
        <v>3.0049999999999999</v>
      </c>
      <c r="Q342" s="10" t="s">
        <v>51</v>
      </c>
      <c r="R342" s="8" t="s">
        <v>51</v>
      </c>
      <c r="S342" s="8" t="s">
        <v>8</v>
      </c>
      <c r="V342" s="9"/>
      <c r="Z342" s="9"/>
      <c r="AC342" s="11" t="s">
        <v>85</v>
      </c>
      <c r="AD342" s="11"/>
      <c r="AE342" s="11"/>
      <c r="AF342" s="11"/>
      <c r="AG342" s="11">
        <v>2</v>
      </c>
      <c r="AH342" s="13" t="s">
        <v>675</v>
      </c>
      <c r="AI342" s="105">
        <v>45572</v>
      </c>
      <c r="AJ342" s="13" t="s">
        <v>338</v>
      </c>
    </row>
    <row r="343" spans="4:36">
      <c r="D343" s="8" t="s">
        <v>676</v>
      </c>
      <c r="E343" s="8" t="s">
        <v>40</v>
      </c>
      <c r="F343" s="11">
        <v>1000779</v>
      </c>
      <c r="G343" s="11">
        <v>1</v>
      </c>
      <c r="J343" s="8"/>
      <c r="K343" s="9"/>
      <c r="L343" s="9"/>
      <c r="M343" s="9"/>
      <c r="P343" s="10"/>
      <c r="Q343" s="10"/>
      <c r="V343" s="9"/>
      <c r="Z343" s="9"/>
      <c r="AC343" s="11"/>
      <c r="AD343" s="11"/>
      <c r="AE343" s="11"/>
      <c r="AF343" s="11"/>
      <c r="AG343" s="11">
        <v>2</v>
      </c>
      <c r="AH343" s="13"/>
      <c r="AI343" s="105"/>
      <c r="AJ343" s="13"/>
    </row>
    <row r="344" spans="4:36">
      <c r="D344" s="8" t="s">
        <v>676</v>
      </c>
      <c r="E344" s="8" t="s">
        <v>40</v>
      </c>
      <c r="F344" s="11">
        <v>1000779</v>
      </c>
      <c r="G344" s="11">
        <v>1</v>
      </c>
      <c r="J344" s="8"/>
      <c r="K344" s="9">
        <v>45567</v>
      </c>
      <c r="L344" s="9" t="s">
        <v>339</v>
      </c>
      <c r="M344" s="9">
        <v>45567</v>
      </c>
      <c r="N344" s="62" t="s">
        <v>339</v>
      </c>
      <c r="O344" s="8">
        <v>877</v>
      </c>
      <c r="P344" s="10">
        <v>0.78600000000000003</v>
      </c>
      <c r="Q344" s="10" t="s">
        <v>51</v>
      </c>
      <c r="R344" s="8" t="s">
        <v>51</v>
      </c>
      <c r="S344" s="8" t="s">
        <v>8</v>
      </c>
      <c r="V344" s="9"/>
      <c r="Z344" s="9"/>
      <c r="AC344" s="11" t="s">
        <v>85</v>
      </c>
      <c r="AD344" s="11"/>
      <c r="AE344" s="11"/>
      <c r="AF344" s="11"/>
      <c r="AG344" s="11">
        <v>2</v>
      </c>
      <c r="AH344" s="13" t="s">
        <v>675</v>
      </c>
      <c r="AI344" s="105">
        <v>45572</v>
      </c>
      <c r="AJ344" s="13" t="s">
        <v>338</v>
      </c>
    </row>
    <row r="345" spans="4:36">
      <c r="D345" s="8" t="s">
        <v>677</v>
      </c>
      <c r="E345" s="8" t="s">
        <v>40</v>
      </c>
      <c r="F345" s="11">
        <v>1000779</v>
      </c>
      <c r="G345" s="11">
        <v>1</v>
      </c>
      <c r="J345" s="8"/>
      <c r="K345" s="9">
        <v>45567</v>
      </c>
      <c r="L345" s="9" t="s">
        <v>339</v>
      </c>
      <c r="M345" s="9">
        <v>45567</v>
      </c>
      <c r="N345" s="62" t="s">
        <v>339</v>
      </c>
      <c r="O345" s="8">
        <v>877</v>
      </c>
      <c r="P345" s="10">
        <v>0.78600000000000003</v>
      </c>
      <c r="Q345" s="10" t="s">
        <v>51</v>
      </c>
      <c r="R345" s="8" t="s">
        <v>51</v>
      </c>
      <c r="S345" s="8" t="s">
        <v>8</v>
      </c>
      <c r="V345" s="9"/>
      <c r="Z345" s="9"/>
      <c r="AC345" s="11" t="s">
        <v>85</v>
      </c>
      <c r="AD345" s="11"/>
      <c r="AE345" s="11"/>
      <c r="AF345" s="11"/>
      <c r="AG345" s="11">
        <v>2</v>
      </c>
      <c r="AH345" s="13"/>
      <c r="AI345" s="105"/>
      <c r="AJ345" s="13"/>
    </row>
    <row r="346" spans="4:36">
      <c r="D346" s="8" t="s">
        <v>677</v>
      </c>
      <c r="E346" s="8" t="s">
        <v>40</v>
      </c>
      <c r="F346" s="11">
        <v>1000779</v>
      </c>
      <c r="G346" s="11">
        <v>1</v>
      </c>
      <c r="H346" s="8" t="s">
        <v>216</v>
      </c>
      <c r="J346" s="8"/>
      <c r="K346" s="9">
        <v>45567</v>
      </c>
      <c r="L346" s="9" t="s">
        <v>339</v>
      </c>
      <c r="M346" s="9">
        <v>45567</v>
      </c>
      <c r="N346" s="62" t="s">
        <v>339</v>
      </c>
      <c r="O346" s="8">
        <v>877</v>
      </c>
      <c r="P346" s="10">
        <v>0.78600000000000003</v>
      </c>
      <c r="Q346" s="10" t="s">
        <v>51</v>
      </c>
      <c r="R346" s="8" t="s">
        <v>51</v>
      </c>
      <c r="S346" s="8" t="s">
        <v>8</v>
      </c>
      <c r="V346" s="9"/>
      <c r="Z346" s="9"/>
      <c r="AC346" s="11" t="s">
        <v>85</v>
      </c>
      <c r="AD346" s="11"/>
      <c r="AE346" s="11"/>
      <c r="AF346" s="11"/>
      <c r="AG346" s="11">
        <v>2</v>
      </c>
      <c r="AH346" s="13" t="s">
        <v>675</v>
      </c>
      <c r="AI346" s="105">
        <v>45572</v>
      </c>
      <c r="AJ346" s="13" t="s">
        <v>338</v>
      </c>
    </row>
    <row r="347" spans="4:36">
      <c r="D347" s="8" t="s">
        <v>678</v>
      </c>
      <c r="E347" s="8" t="s">
        <v>40</v>
      </c>
      <c r="F347" s="11">
        <v>1000780</v>
      </c>
      <c r="G347" s="11">
        <v>1</v>
      </c>
      <c r="J347" s="8"/>
      <c r="K347" s="9"/>
      <c r="L347" s="9"/>
      <c r="M347" s="9"/>
      <c r="P347" s="10"/>
      <c r="Q347" s="10"/>
      <c r="V347" s="9"/>
      <c r="Z347" s="9"/>
      <c r="AC347" s="11"/>
      <c r="AD347" s="11"/>
      <c r="AE347" s="11"/>
      <c r="AF347" s="11"/>
      <c r="AG347" s="11">
        <v>2</v>
      </c>
      <c r="AH347" s="13"/>
      <c r="AI347" s="105"/>
      <c r="AJ347" s="13"/>
    </row>
    <row r="348" spans="4:36">
      <c r="D348" s="8" t="s">
        <v>678</v>
      </c>
      <c r="E348" s="8" t="s">
        <v>40</v>
      </c>
      <c r="F348" s="11">
        <v>1000780</v>
      </c>
      <c r="G348" s="11">
        <v>1</v>
      </c>
      <c r="H348" s="8" t="s">
        <v>216</v>
      </c>
      <c r="J348" s="8"/>
      <c r="K348" s="9">
        <v>45569</v>
      </c>
      <c r="L348" s="9" t="s">
        <v>339</v>
      </c>
      <c r="M348" s="9">
        <v>45569</v>
      </c>
      <c r="N348" s="62" t="s">
        <v>339</v>
      </c>
      <c r="O348" s="8">
        <v>830</v>
      </c>
      <c r="P348" s="10">
        <v>4408</v>
      </c>
      <c r="Q348" s="10" t="s">
        <v>50</v>
      </c>
      <c r="R348" s="8" t="s">
        <v>51</v>
      </c>
      <c r="S348" s="8" t="s">
        <v>7</v>
      </c>
      <c r="V348" s="9"/>
      <c r="Z348" s="9"/>
      <c r="AC348" s="11"/>
      <c r="AD348" s="11"/>
      <c r="AE348" s="11"/>
      <c r="AF348" s="11"/>
      <c r="AG348" s="11">
        <v>2</v>
      </c>
      <c r="AH348" s="13" t="s">
        <v>675</v>
      </c>
      <c r="AI348" s="105">
        <v>45572</v>
      </c>
      <c r="AJ348" s="13" t="s">
        <v>338</v>
      </c>
    </row>
    <row r="349" spans="4:36">
      <c r="D349" s="8" t="s">
        <v>679</v>
      </c>
      <c r="E349" s="8" t="s">
        <v>40</v>
      </c>
      <c r="F349" s="11">
        <v>1000781</v>
      </c>
      <c r="G349" s="11">
        <v>1</v>
      </c>
      <c r="J349" s="8"/>
      <c r="K349" s="9"/>
      <c r="L349" s="9"/>
      <c r="M349" s="9"/>
      <c r="P349" s="10"/>
      <c r="Q349" s="10"/>
      <c r="V349" s="9"/>
      <c r="Z349" s="9"/>
      <c r="AC349" s="11"/>
      <c r="AD349" s="11"/>
      <c r="AE349" s="11"/>
      <c r="AF349" s="11"/>
      <c r="AG349" s="11">
        <v>2</v>
      </c>
      <c r="AH349" s="13"/>
      <c r="AI349" s="105"/>
      <c r="AJ349" s="13"/>
    </row>
    <row r="350" spans="4:36">
      <c r="D350" s="8" t="s">
        <v>679</v>
      </c>
      <c r="E350" s="8" t="s">
        <v>40</v>
      </c>
      <c r="F350" s="11">
        <v>1000781</v>
      </c>
      <c r="G350" s="11">
        <v>1</v>
      </c>
      <c r="H350" s="8" t="s">
        <v>222</v>
      </c>
      <c r="J350" s="8"/>
      <c r="K350" s="9">
        <v>45572</v>
      </c>
      <c r="L350" s="9" t="s">
        <v>339</v>
      </c>
      <c r="M350" s="9">
        <v>45572</v>
      </c>
      <c r="N350" s="62" t="s">
        <v>339</v>
      </c>
      <c r="O350" s="8">
        <v>848</v>
      </c>
      <c r="P350" s="10">
        <v>2.6640000000000001</v>
      </c>
      <c r="Q350" s="10" t="s">
        <v>51</v>
      </c>
      <c r="R350" s="8" t="s">
        <v>51</v>
      </c>
      <c r="S350" s="8" t="s">
        <v>8</v>
      </c>
      <c r="V350" s="9"/>
      <c r="Z350" s="9"/>
      <c r="AC350" s="11" t="s">
        <v>85</v>
      </c>
      <c r="AD350" s="11"/>
      <c r="AE350" s="11"/>
      <c r="AF350" s="11"/>
      <c r="AG350" s="11">
        <v>2</v>
      </c>
      <c r="AH350" s="13" t="s">
        <v>675</v>
      </c>
      <c r="AI350" s="105">
        <v>45572</v>
      </c>
      <c r="AJ350" s="13" t="s">
        <v>338</v>
      </c>
    </row>
    <row r="351" spans="4:36">
      <c r="D351" s="8" t="s">
        <v>680</v>
      </c>
      <c r="E351" s="8" t="s">
        <v>40</v>
      </c>
      <c r="F351" s="11">
        <v>1000782</v>
      </c>
      <c r="G351" s="11">
        <v>1</v>
      </c>
      <c r="J351" s="8"/>
      <c r="K351" s="9"/>
      <c r="L351" s="9"/>
      <c r="M351" s="9"/>
      <c r="P351" s="10"/>
      <c r="Q351" s="10"/>
      <c r="V351" s="9"/>
      <c r="Z351" s="9"/>
      <c r="AC351" s="11"/>
      <c r="AD351" s="11"/>
      <c r="AE351" s="11"/>
      <c r="AF351" s="11"/>
      <c r="AG351" s="11">
        <v>2</v>
      </c>
      <c r="AH351" s="13"/>
      <c r="AI351" s="105"/>
      <c r="AJ351" s="13"/>
    </row>
    <row r="352" spans="4:36">
      <c r="D352" s="8" t="s">
        <v>680</v>
      </c>
      <c r="E352" s="8" t="s">
        <v>40</v>
      </c>
      <c r="F352" s="11">
        <v>1000782</v>
      </c>
      <c r="G352" s="11">
        <v>1</v>
      </c>
      <c r="H352" s="8" t="s">
        <v>216</v>
      </c>
      <c r="J352" s="8"/>
      <c r="K352" s="9">
        <v>45572</v>
      </c>
      <c r="L352" s="9" t="s">
        <v>339</v>
      </c>
      <c r="M352" s="9">
        <v>45572</v>
      </c>
      <c r="N352" s="62" t="s">
        <v>339</v>
      </c>
      <c r="O352" s="8">
        <v>832</v>
      </c>
      <c r="P352" s="10">
        <v>3.5430000000000001</v>
      </c>
      <c r="Q352" s="10" t="s">
        <v>51</v>
      </c>
      <c r="R352" s="8" t="s">
        <v>51</v>
      </c>
      <c r="S352" s="8" t="s">
        <v>8</v>
      </c>
      <c r="V352" s="9"/>
      <c r="Z352" s="9"/>
      <c r="AC352" s="11" t="s">
        <v>85</v>
      </c>
      <c r="AD352" s="11"/>
      <c r="AE352" s="11"/>
      <c r="AF352" s="11"/>
      <c r="AG352" s="11">
        <v>2</v>
      </c>
      <c r="AH352" s="13" t="s">
        <v>675</v>
      </c>
      <c r="AI352" s="105">
        <v>45572</v>
      </c>
      <c r="AJ352" s="13" t="s">
        <v>338</v>
      </c>
    </row>
    <row r="353" spans="4:36">
      <c r="D353" s="8" t="s">
        <v>687</v>
      </c>
      <c r="E353" s="8" t="s">
        <v>41</v>
      </c>
      <c r="F353" s="11">
        <v>1000438</v>
      </c>
      <c r="G353" s="11">
        <v>1</v>
      </c>
      <c r="H353" s="8" t="s">
        <v>141</v>
      </c>
      <c r="I353" s="8">
        <v>1063</v>
      </c>
      <c r="J353" s="8" t="s">
        <v>346</v>
      </c>
      <c r="K353" s="9">
        <v>45461</v>
      </c>
      <c r="L353" s="9" t="s">
        <v>334</v>
      </c>
      <c r="M353" s="9">
        <v>45461</v>
      </c>
      <c r="N353" s="62" t="s">
        <v>334</v>
      </c>
      <c r="O353" s="8">
        <v>122</v>
      </c>
      <c r="P353" s="10">
        <v>4.9370000000000003</v>
      </c>
      <c r="Q353" s="10" t="s">
        <v>51</v>
      </c>
      <c r="R353" s="8" t="s">
        <v>51</v>
      </c>
      <c r="S353" s="8" t="s">
        <v>8</v>
      </c>
      <c r="V353" s="9"/>
      <c r="Z353" s="9"/>
      <c r="AC353" s="11" t="s">
        <v>34</v>
      </c>
      <c r="AD353" s="11"/>
      <c r="AE353" s="11" t="s">
        <v>684</v>
      </c>
      <c r="AF353" s="11"/>
      <c r="AG353" s="11"/>
      <c r="AH353" s="13"/>
      <c r="AI353" s="105"/>
      <c r="AJ353" s="13"/>
    </row>
    <row r="354" spans="4:36">
      <c r="D354" s="8" t="s">
        <v>687</v>
      </c>
      <c r="E354" s="8" t="s">
        <v>41</v>
      </c>
      <c r="F354" s="11">
        <v>1000438</v>
      </c>
      <c r="G354" s="11">
        <v>1</v>
      </c>
      <c r="H354" s="8" t="s">
        <v>141</v>
      </c>
      <c r="I354" s="8">
        <v>1063</v>
      </c>
      <c r="J354" s="8" t="s">
        <v>346</v>
      </c>
      <c r="K354" s="9">
        <v>45461</v>
      </c>
      <c r="L354" s="9" t="s">
        <v>334</v>
      </c>
      <c r="M354" s="9">
        <v>45461</v>
      </c>
      <c r="N354" s="62" t="s">
        <v>334</v>
      </c>
      <c r="O354" s="8">
        <v>122</v>
      </c>
      <c r="P354" s="10">
        <v>4.9370000000000003</v>
      </c>
      <c r="Q354" s="10" t="s">
        <v>51</v>
      </c>
      <c r="R354" s="8" t="s">
        <v>51</v>
      </c>
      <c r="S354" s="8" t="s">
        <v>8</v>
      </c>
      <c r="V354" s="9"/>
      <c r="Z354" s="9"/>
      <c r="AC354" s="11" t="s">
        <v>34</v>
      </c>
      <c r="AD354" s="11"/>
      <c r="AE354" s="11" t="s">
        <v>684</v>
      </c>
      <c r="AF354" s="11"/>
      <c r="AG354" s="11" t="s">
        <v>688</v>
      </c>
      <c r="AH354" s="13" t="s">
        <v>689</v>
      </c>
      <c r="AI354" s="105">
        <v>45573</v>
      </c>
      <c r="AJ354" s="13" t="s">
        <v>339</v>
      </c>
    </row>
    <row r="355" spans="4:36">
      <c r="D355" s="8" t="s">
        <v>690</v>
      </c>
      <c r="E355" s="8" t="s">
        <v>41</v>
      </c>
      <c r="F355" s="11">
        <v>1000465</v>
      </c>
      <c r="G355" s="11">
        <v>1</v>
      </c>
      <c r="H355" s="8" t="s">
        <v>142</v>
      </c>
      <c r="I355" s="8">
        <v>1061</v>
      </c>
      <c r="J355" s="8" t="s">
        <v>346</v>
      </c>
      <c r="K355" s="9">
        <v>45474</v>
      </c>
      <c r="L355" s="9" t="s">
        <v>334</v>
      </c>
      <c r="M355" s="9">
        <v>45474</v>
      </c>
      <c r="N355" s="62" t="s">
        <v>334</v>
      </c>
      <c r="O355" s="8">
        <v>120</v>
      </c>
      <c r="P355" s="10">
        <v>3.95</v>
      </c>
      <c r="Q355" s="10" t="s">
        <v>51</v>
      </c>
      <c r="R355" s="8" t="s">
        <v>51</v>
      </c>
      <c r="S355" s="8" t="s">
        <v>8</v>
      </c>
      <c r="V355" s="9"/>
      <c r="Z355" s="9"/>
      <c r="AC355" s="11" t="s">
        <v>34</v>
      </c>
      <c r="AD355" s="11"/>
      <c r="AE355" s="11" t="s">
        <v>684</v>
      </c>
      <c r="AF355" s="11"/>
      <c r="AG355" s="11"/>
      <c r="AH355" s="13"/>
      <c r="AI355" s="105"/>
      <c r="AJ355" s="13"/>
    </row>
    <row r="356" spans="4:36">
      <c r="D356" s="8" t="s">
        <v>690</v>
      </c>
      <c r="E356" s="8" t="s">
        <v>41</v>
      </c>
      <c r="F356" s="11">
        <v>1000465</v>
      </c>
      <c r="G356" s="11">
        <v>1</v>
      </c>
      <c r="H356" s="8" t="s">
        <v>142</v>
      </c>
      <c r="I356" s="8">
        <v>1061</v>
      </c>
      <c r="J356" s="8" t="s">
        <v>346</v>
      </c>
      <c r="K356" s="9">
        <v>45474</v>
      </c>
      <c r="L356" s="9" t="s">
        <v>334</v>
      </c>
      <c r="M356" s="9">
        <v>45474</v>
      </c>
      <c r="N356" s="62" t="s">
        <v>334</v>
      </c>
      <c r="O356" s="8">
        <v>120</v>
      </c>
      <c r="P356" s="10">
        <v>3.95</v>
      </c>
      <c r="Q356" s="10" t="s">
        <v>51</v>
      </c>
      <c r="R356" s="8" t="s">
        <v>51</v>
      </c>
      <c r="S356" s="8" t="s">
        <v>8</v>
      </c>
      <c r="V356" s="9"/>
      <c r="Z356" s="9"/>
      <c r="AC356" s="11" t="s">
        <v>34</v>
      </c>
      <c r="AD356" s="11"/>
      <c r="AE356" s="11" t="s">
        <v>684</v>
      </c>
      <c r="AF356" s="11"/>
      <c r="AG356" s="11" t="s">
        <v>688</v>
      </c>
      <c r="AH356" s="13" t="s">
        <v>689</v>
      </c>
      <c r="AI356" s="105">
        <v>45573</v>
      </c>
      <c r="AJ356" s="13" t="s">
        <v>339</v>
      </c>
    </row>
    <row r="357" spans="4:36">
      <c r="D357" s="8" t="s">
        <v>691</v>
      </c>
      <c r="E357" s="8" t="s">
        <v>40</v>
      </c>
      <c r="F357" s="11">
        <v>1000780</v>
      </c>
      <c r="G357" s="11">
        <v>1</v>
      </c>
      <c r="H357" s="8" t="s">
        <v>216</v>
      </c>
      <c r="J357" s="8"/>
      <c r="K357" s="9">
        <v>45569</v>
      </c>
      <c r="L357" s="9" t="s">
        <v>339</v>
      </c>
      <c r="M357" s="9">
        <v>45569</v>
      </c>
      <c r="N357" s="62" t="s">
        <v>339</v>
      </c>
      <c r="O357" s="8">
        <v>830</v>
      </c>
      <c r="P357" s="10">
        <v>4408</v>
      </c>
      <c r="Q357" s="10" t="s">
        <v>50</v>
      </c>
      <c r="R357" s="8" t="s">
        <v>51</v>
      </c>
      <c r="S357" s="8" t="s">
        <v>7</v>
      </c>
      <c r="V357" s="9"/>
      <c r="Z357" s="9"/>
      <c r="AC357" s="11"/>
      <c r="AD357" s="11"/>
      <c r="AE357" s="11"/>
      <c r="AF357" s="11"/>
      <c r="AG357" s="11">
        <v>2</v>
      </c>
      <c r="AH357" s="13"/>
      <c r="AI357" s="105"/>
      <c r="AJ357" s="13"/>
    </row>
    <row r="358" spans="4:36">
      <c r="D358" s="8" t="s">
        <v>691</v>
      </c>
      <c r="E358" s="8" t="s">
        <v>40</v>
      </c>
      <c r="F358" s="11">
        <v>1000780</v>
      </c>
      <c r="G358" s="11">
        <v>1</v>
      </c>
      <c r="H358" s="8" t="s">
        <v>216</v>
      </c>
      <c r="J358" s="8"/>
      <c r="K358" s="9">
        <v>45569</v>
      </c>
      <c r="L358" s="9" t="s">
        <v>339</v>
      </c>
      <c r="M358" s="9">
        <v>45569</v>
      </c>
      <c r="N358" s="62" t="s">
        <v>339</v>
      </c>
      <c r="O358" s="8">
        <v>830</v>
      </c>
      <c r="P358" s="10">
        <v>4.4080000000000004</v>
      </c>
      <c r="Q358" s="10" t="s">
        <v>50</v>
      </c>
      <c r="R358" s="8" t="s">
        <v>51</v>
      </c>
      <c r="S358" s="8" t="s">
        <v>7</v>
      </c>
      <c r="V358" s="9"/>
      <c r="Z358" s="9"/>
      <c r="AC358" s="11"/>
      <c r="AD358" s="11"/>
      <c r="AE358" s="11"/>
      <c r="AF358" s="11"/>
      <c r="AG358" s="11">
        <v>2</v>
      </c>
      <c r="AH358" s="13" t="s">
        <v>692</v>
      </c>
      <c r="AI358" s="105">
        <v>45575</v>
      </c>
      <c r="AJ358" s="13" t="s">
        <v>339</v>
      </c>
    </row>
    <row r="359" spans="4:36">
      <c r="D359" s="8" t="s">
        <v>693</v>
      </c>
      <c r="F359" s="11"/>
      <c r="G359" s="11">
        <v>1</v>
      </c>
      <c r="J359" s="8"/>
      <c r="K359" s="9"/>
      <c r="L359" s="9"/>
      <c r="M359" s="9"/>
      <c r="P359" s="10"/>
      <c r="Q359" s="10"/>
      <c r="V359" s="9"/>
      <c r="Z359" s="9"/>
      <c r="AC359" s="11"/>
      <c r="AD359" s="11"/>
      <c r="AE359" s="11"/>
      <c r="AF359" s="11"/>
      <c r="AG359" s="11"/>
      <c r="AH359" s="13"/>
      <c r="AI359" s="105"/>
      <c r="AJ359" s="13"/>
    </row>
    <row r="360" spans="4:36">
      <c r="D360" s="8" t="s">
        <v>694</v>
      </c>
      <c r="E360" s="8" t="s">
        <v>40</v>
      </c>
      <c r="F360" s="11">
        <v>1000786</v>
      </c>
      <c r="G360" s="11">
        <v>1</v>
      </c>
      <c r="J360" s="8"/>
      <c r="K360" s="9"/>
      <c r="L360" s="9"/>
      <c r="M360" s="9"/>
      <c r="P360" s="10"/>
      <c r="Q360" s="10"/>
      <c r="V360" s="9"/>
      <c r="Z360" s="9"/>
      <c r="AC360" s="11"/>
      <c r="AD360" s="11"/>
      <c r="AE360" s="11"/>
      <c r="AF360" s="11"/>
      <c r="AG360" s="11">
        <v>2</v>
      </c>
      <c r="AH360" s="13"/>
      <c r="AI360" s="105"/>
      <c r="AJ360" s="13"/>
    </row>
    <row r="361" spans="4:36">
      <c r="D361" s="8" t="s">
        <v>694</v>
      </c>
      <c r="E361" s="8" t="s">
        <v>40</v>
      </c>
      <c r="F361" s="11">
        <v>1000786</v>
      </c>
      <c r="G361" s="11">
        <v>1</v>
      </c>
      <c r="H361" s="8" t="s">
        <v>222</v>
      </c>
      <c r="J361" s="8"/>
      <c r="K361" s="9">
        <v>45574</v>
      </c>
      <c r="L361" s="9" t="s">
        <v>335</v>
      </c>
      <c r="M361" s="9">
        <v>45574</v>
      </c>
      <c r="N361" s="62" t="s">
        <v>335</v>
      </c>
      <c r="O361" s="8">
        <v>826</v>
      </c>
      <c r="P361" s="10">
        <v>6</v>
      </c>
      <c r="Q361" s="10" t="s">
        <v>51</v>
      </c>
      <c r="R361" s="8" t="s">
        <v>50</v>
      </c>
      <c r="S361" s="8" t="s">
        <v>8</v>
      </c>
      <c r="V361" s="9"/>
      <c r="Z361" s="9"/>
      <c r="AC361" s="11"/>
      <c r="AD361" s="11"/>
      <c r="AE361" s="11"/>
      <c r="AF361" s="11"/>
      <c r="AG361" s="11">
        <v>2</v>
      </c>
      <c r="AH361" s="13" t="s">
        <v>695</v>
      </c>
      <c r="AI361" s="105">
        <v>45582</v>
      </c>
      <c r="AJ361" s="13" t="s">
        <v>338</v>
      </c>
    </row>
    <row r="362" spans="4:36">
      <c r="D362" s="8" t="s">
        <v>696</v>
      </c>
      <c r="E362" s="8" t="s">
        <v>40</v>
      </c>
      <c r="F362" s="11">
        <v>1000787</v>
      </c>
      <c r="G362" s="11">
        <v>1</v>
      </c>
      <c r="J362" s="8"/>
      <c r="K362" s="9"/>
      <c r="L362" s="9"/>
      <c r="M362" s="9"/>
      <c r="P362" s="10"/>
      <c r="Q362" s="10"/>
      <c r="V362" s="9"/>
      <c r="Z362" s="9"/>
      <c r="AC362" s="11"/>
      <c r="AD362" s="11"/>
      <c r="AE362" s="11"/>
      <c r="AF362" s="11"/>
      <c r="AG362" s="11">
        <v>2</v>
      </c>
      <c r="AH362" s="13"/>
      <c r="AI362" s="105"/>
      <c r="AJ362" s="13"/>
    </row>
    <row r="363" spans="4:36">
      <c r="D363" s="8" t="s">
        <v>696</v>
      </c>
      <c r="E363" s="8" t="s">
        <v>40</v>
      </c>
      <c r="F363" s="11">
        <v>1000787</v>
      </c>
      <c r="G363" s="11">
        <v>1</v>
      </c>
      <c r="H363" s="8" t="s">
        <v>216</v>
      </c>
      <c r="J363" s="8"/>
      <c r="K363" s="9">
        <v>45574</v>
      </c>
      <c r="L363" s="9" t="s">
        <v>335</v>
      </c>
      <c r="M363" s="9">
        <v>45574</v>
      </c>
      <c r="N363" s="62" t="s">
        <v>335</v>
      </c>
      <c r="O363" s="8">
        <v>839</v>
      </c>
      <c r="P363" s="10">
        <v>6</v>
      </c>
      <c r="Q363" s="10" t="s">
        <v>51</v>
      </c>
      <c r="R363" s="8" t="s">
        <v>50</v>
      </c>
      <c r="S363" s="8" t="s">
        <v>8</v>
      </c>
      <c r="V363" s="9"/>
      <c r="Z363" s="9"/>
      <c r="AC363" s="11"/>
      <c r="AD363" s="11"/>
      <c r="AE363" s="11"/>
      <c r="AF363" s="11"/>
      <c r="AG363" s="11">
        <v>2</v>
      </c>
      <c r="AH363" s="13" t="s">
        <v>695</v>
      </c>
      <c r="AI363" s="105">
        <v>45582</v>
      </c>
      <c r="AJ363" s="13" t="s">
        <v>338</v>
      </c>
    </row>
    <row r="364" spans="4:36">
      <c r="D364" s="8" t="s">
        <v>697</v>
      </c>
      <c r="E364" s="8" t="s">
        <v>40</v>
      </c>
      <c r="F364" s="11">
        <v>1000788</v>
      </c>
      <c r="G364" s="11">
        <v>1</v>
      </c>
      <c r="J364" s="8"/>
      <c r="K364" s="9"/>
      <c r="L364" s="9"/>
      <c r="M364" s="9"/>
      <c r="P364" s="10"/>
      <c r="Q364" s="10"/>
      <c r="V364" s="9"/>
      <c r="Z364" s="9"/>
      <c r="AC364" s="11"/>
      <c r="AD364" s="11"/>
      <c r="AE364" s="11"/>
      <c r="AF364" s="11"/>
      <c r="AG364" s="11">
        <v>2</v>
      </c>
      <c r="AH364" s="13"/>
      <c r="AI364" s="105"/>
      <c r="AJ364" s="13"/>
    </row>
    <row r="365" spans="4:36">
      <c r="D365" s="8" t="s">
        <v>697</v>
      </c>
      <c r="E365" s="8" t="s">
        <v>40</v>
      </c>
      <c r="F365" s="11">
        <v>1000788</v>
      </c>
      <c r="G365" s="11">
        <v>1</v>
      </c>
      <c r="H365" s="8" t="s">
        <v>222</v>
      </c>
      <c r="J365" s="8"/>
      <c r="K365" s="9">
        <v>45576</v>
      </c>
      <c r="L365" s="9" t="s">
        <v>335</v>
      </c>
      <c r="M365" s="9">
        <v>45576</v>
      </c>
      <c r="N365" s="62" t="s">
        <v>335</v>
      </c>
      <c r="P365" s="10">
        <v>6</v>
      </c>
      <c r="Q365" s="10" t="s">
        <v>51</v>
      </c>
      <c r="R365" s="8" t="s">
        <v>50</v>
      </c>
      <c r="S365" s="8" t="s">
        <v>8</v>
      </c>
      <c r="V365" s="9"/>
      <c r="Z365" s="9"/>
      <c r="AC365" s="11"/>
      <c r="AD365" s="11"/>
      <c r="AE365" s="11"/>
      <c r="AF365" s="11"/>
      <c r="AG365" s="11">
        <v>2</v>
      </c>
      <c r="AH365" s="13" t="s">
        <v>695</v>
      </c>
      <c r="AI365" s="105">
        <v>45582</v>
      </c>
      <c r="AJ365" s="13" t="s">
        <v>338</v>
      </c>
    </row>
    <row r="366" spans="4:36">
      <c r="D366" s="8" t="s">
        <v>698</v>
      </c>
      <c r="E366" s="8" t="s">
        <v>40</v>
      </c>
      <c r="F366" s="11">
        <v>1000789</v>
      </c>
      <c r="G366" s="11">
        <v>1</v>
      </c>
      <c r="J366" s="8"/>
      <c r="K366" s="9"/>
      <c r="L366" s="9"/>
      <c r="M366" s="9"/>
      <c r="P366" s="10"/>
      <c r="Q366" s="10"/>
      <c r="V366" s="9"/>
      <c r="Z366" s="9"/>
      <c r="AC366" s="11"/>
      <c r="AD366" s="11"/>
      <c r="AE366" s="11"/>
      <c r="AF366" s="11"/>
      <c r="AG366" s="11">
        <v>2</v>
      </c>
      <c r="AH366" s="13"/>
      <c r="AI366" s="105"/>
      <c r="AJ366" s="13"/>
    </row>
    <row r="367" spans="4:36">
      <c r="D367" s="8" t="s">
        <v>698</v>
      </c>
      <c r="E367" s="8" t="s">
        <v>40</v>
      </c>
      <c r="F367" s="11">
        <v>1000789</v>
      </c>
      <c r="G367" s="11">
        <v>1</v>
      </c>
      <c r="H367" s="8" t="s">
        <v>216</v>
      </c>
      <c r="J367" s="8"/>
      <c r="K367" s="9">
        <v>45576</v>
      </c>
      <c r="L367" s="9" t="s">
        <v>335</v>
      </c>
      <c r="M367" s="9">
        <v>45576</v>
      </c>
      <c r="N367" s="62" t="s">
        <v>335</v>
      </c>
      <c r="P367" s="10">
        <v>6</v>
      </c>
      <c r="Q367" s="10" t="s">
        <v>51</v>
      </c>
      <c r="R367" s="8" t="s">
        <v>50</v>
      </c>
      <c r="S367" s="8" t="s">
        <v>8</v>
      </c>
      <c r="V367" s="9"/>
      <c r="Z367" s="9"/>
      <c r="AC367" s="11"/>
      <c r="AD367" s="11"/>
      <c r="AE367" s="11"/>
      <c r="AF367" s="11"/>
      <c r="AG367" s="11">
        <v>2</v>
      </c>
      <c r="AH367" s="13" t="s">
        <v>695</v>
      </c>
      <c r="AI367" s="105">
        <v>45582</v>
      </c>
      <c r="AJ367" s="13" t="s">
        <v>338</v>
      </c>
    </row>
    <row r="368" spans="4:36">
      <c r="D368" s="8" t="s">
        <v>699</v>
      </c>
      <c r="E368" s="8" t="s">
        <v>40</v>
      </c>
      <c r="F368" s="11">
        <v>1000790</v>
      </c>
      <c r="G368" s="11">
        <v>1</v>
      </c>
      <c r="J368" s="8"/>
      <c r="K368" s="9"/>
      <c r="L368" s="9"/>
      <c r="M368" s="9"/>
      <c r="P368" s="10"/>
      <c r="Q368" s="10"/>
      <c r="V368" s="9"/>
      <c r="Z368" s="9"/>
      <c r="AC368" s="11"/>
      <c r="AD368" s="11"/>
      <c r="AE368" s="11"/>
      <c r="AF368" s="11"/>
      <c r="AG368" s="11">
        <v>2</v>
      </c>
      <c r="AH368" s="13"/>
      <c r="AI368" s="105"/>
      <c r="AJ368" s="13"/>
    </row>
    <row r="369" spans="4:36">
      <c r="D369" s="8" t="s">
        <v>699</v>
      </c>
      <c r="E369" s="8" t="s">
        <v>40</v>
      </c>
      <c r="F369" s="11">
        <v>1000790</v>
      </c>
      <c r="G369" s="11">
        <v>1</v>
      </c>
      <c r="H369" s="8" t="s">
        <v>142</v>
      </c>
      <c r="J369" s="8"/>
      <c r="K369" s="9">
        <v>45579</v>
      </c>
      <c r="L369" s="9" t="s">
        <v>334</v>
      </c>
      <c r="M369" s="9">
        <v>45579</v>
      </c>
      <c r="N369" s="62" t="s">
        <v>334</v>
      </c>
      <c r="O369" s="8">
        <v>820</v>
      </c>
      <c r="P369" s="10">
        <v>6</v>
      </c>
      <c r="Q369" s="10" t="s">
        <v>51</v>
      </c>
      <c r="R369" s="8" t="s">
        <v>50</v>
      </c>
      <c r="S369" s="8" t="s">
        <v>8</v>
      </c>
      <c r="V369" s="9"/>
      <c r="Z369" s="9"/>
      <c r="AC369" s="11"/>
      <c r="AD369" s="11"/>
      <c r="AE369" s="11"/>
      <c r="AF369" s="11"/>
      <c r="AG369" s="11">
        <v>2</v>
      </c>
      <c r="AH369" s="13" t="s">
        <v>695</v>
      </c>
      <c r="AI369" s="105">
        <v>45582</v>
      </c>
      <c r="AJ369" s="13" t="s">
        <v>338</v>
      </c>
    </row>
    <row r="370" spans="4:36">
      <c r="D370" s="8" t="s">
        <v>700</v>
      </c>
      <c r="E370" s="8" t="s">
        <v>40</v>
      </c>
      <c r="F370" s="11">
        <v>1000791</v>
      </c>
      <c r="G370" s="11">
        <v>1</v>
      </c>
      <c r="J370" s="8"/>
      <c r="K370" s="9"/>
      <c r="L370" s="9"/>
      <c r="M370" s="9"/>
      <c r="P370" s="10"/>
      <c r="Q370" s="10"/>
      <c r="V370" s="9"/>
      <c r="Z370" s="9"/>
      <c r="AC370" s="11"/>
      <c r="AD370" s="11"/>
      <c r="AE370" s="11"/>
      <c r="AF370" s="11"/>
      <c r="AG370" s="11">
        <v>2</v>
      </c>
      <c r="AH370" s="13"/>
      <c r="AI370" s="105"/>
      <c r="AJ370" s="13"/>
    </row>
    <row r="371" spans="4:36">
      <c r="D371" s="8" t="s">
        <v>700</v>
      </c>
      <c r="E371" s="8" t="s">
        <v>40</v>
      </c>
      <c r="F371" s="11">
        <v>1000791</v>
      </c>
      <c r="G371" s="11">
        <v>1</v>
      </c>
      <c r="H371" s="8" t="s">
        <v>141</v>
      </c>
      <c r="J371" s="8"/>
      <c r="K371" s="9">
        <v>45581</v>
      </c>
      <c r="L371" s="9" t="s">
        <v>334</v>
      </c>
      <c r="M371" s="9">
        <v>45581</v>
      </c>
      <c r="N371" s="62" t="s">
        <v>334</v>
      </c>
      <c r="O371" s="8">
        <v>791</v>
      </c>
      <c r="P371" s="10">
        <v>6</v>
      </c>
      <c r="Q371" s="10" t="s">
        <v>50</v>
      </c>
      <c r="R371" s="8" t="s">
        <v>50</v>
      </c>
      <c r="S371" s="8" t="s">
        <v>8</v>
      </c>
      <c r="V371" s="9"/>
      <c r="Z371" s="9"/>
      <c r="AC371" s="11"/>
      <c r="AD371" s="11"/>
      <c r="AE371" s="11"/>
      <c r="AF371" s="11"/>
      <c r="AG371" s="11">
        <v>2</v>
      </c>
      <c r="AH371" s="13" t="s">
        <v>695</v>
      </c>
      <c r="AI371" s="105">
        <v>45582</v>
      </c>
      <c r="AJ371" s="13" t="s">
        <v>338</v>
      </c>
    </row>
    <row r="372" spans="4:36">
      <c r="D372" s="8" t="s">
        <v>705</v>
      </c>
      <c r="E372" s="8" t="s">
        <v>40</v>
      </c>
      <c r="F372" s="11">
        <v>1000778</v>
      </c>
      <c r="G372" s="11">
        <v>1</v>
      </c>
      <c r="H372" s="8" t="s">
        <v>222</v>
      </c>
      <c r="J372" s="8"/>
      <c r="K372" s="9">
        <v>45567</v>
      </c>
      <c r="L372" s="9" t="s">
        <v>339</v>
      </c>
      <c r="M372" s="9">
        <v>45567</v>
      </c>
      <c r="N372" s="62" t="s">
        <v>339</v>
      </c>
      <c r="O372" s="8">
        <v>837</v>
      </c>
      <c r="P372" s="10">
        <v>3.0049999999999999</v>
      </c>
      <c r="Q372" s="10" t="s">
        <v>51</v>
      </c>
      <c r="R372" s="8" t="s">
        <v>51</v>
      </c>
      <c r="S372" s="8" t="s">
        <v>8</v>
      </c>
      <c r="V372" s="9"/>
      <c r="Z372" s="9"/>
      <c r="AC372" s="11" t="s">
        <v>85</v>
      </c>
      <c r="AD372" s="11"/>
      <c r="AE372" s="11" t="s">
        <v>704</v>
      </c>
      <c r="AF372" s="11"/>
      <c r="AG372" s="11">
        <v>2</v>
      </c>
      <c r="AH372" s="13"/>
      <c r="AI372" s="105"/>
      <c r="AJ372" s="13"/>
    </row>
    <row r="373" spans="4:36">
      <c r="D373" s="8" t="s">
        <v>705</v>
      </c>
      <c r="E373" s="8" t="s">
        <v>40</v>
      </c>
      <c r="F373" s="11">
        <v>1000778</v>
      </c>
      <c r="G373" s="11">
        <v>1</v>
      </c>
      <c r="H373" s="8" t="s">
        <v>222</v>
      </c>
      <c r="I373" s="8" t="s">
        <v>706</v>
      </c>
      <c r="J373" s="8">
        <v>55925</v>
      </c>
      <c r="K373" s="9">
        <v>45567</v>
      </c>
      <c r="L373" s="9" t="s">
        <v>339</v>
      </c>
      <c r="M373" s="9">
        <v>45567</v>
      </c>
      <c r="N373" s="62" t="s">
        <v>339</v>
      </c>
      <c r="O373" s="8">
        <v>837</v>
      </c>
      <c r="P373" s="10">
        <v>3.0049999999999999</v>
      </c>
      <c r="Q373" s="10" t="s">
        <v>51</v>
      </c>
      <c r="R373" s="8" t="s">
        <v>51</v>
      </c>
      <c r="S373" s="8" t="s">
        <v>8</v>
      </c>
      <c r="V373" s="9"/>
      <c r="Z373" s="9"/>
      <c r="AC373" s="11" t="s">
        <v>85</v>
      </c>
      <c r="AD373" s="11"/>
      <c r="AE373" s="11" t="s">
        <v>704</v>
      </c>
      <c r="AF373" s="11"/>
      <c r="AG373" s="11">
        <v>2</v>
      </c>
      <c r="AH373" s="13" t="s">
        <v>707</v>
      </c>
      <c r="AI373" s="105">
        <v>45593</v>
      </c>
      <c r="AJ373" s="13" t="s">
        <v>339</v>
      </c>
    </row>
    <row r="374" spans="4:36">
      <c r="D374" s="8" t="s">
        <v>708</v>
      </c>
      <c r="E374" s="8" t="s">
        <v>40</v>
      </c>
      <c r="F374" s="11">
        <v>1000779</v>
      </c>
      <c r="G374" s="11">
        <v>1</v>
      </c>
      <c r="H374" s="8" t="s">
        <v>216</v>
      </c>
      <c r="J374" s="8"/>
      <c r="K374" s="9">
        <v>45567</v>
      </c>
      <c r="L374" s="9" t="s">
        <v>339</v>
      </c>
      <c r="M374" s="9">
        <v>45567</v>
      </c>
      <c r="N374" s="62" t="s">
        <v>339</v>
      </c>
      <c r="O374" s="8">
        <v>877</v>
      </c>
      <c r="P374" s="10">
        <v>0.78600000000000003</v>
      </c>
      <c r="Q374" s="10" t="s">
        <v>51</v>
      </c>
      <c r="R374" s="8" t="s">
        <v>51</v>
      </c>
      <c r="S374" s="8" t="s">
        <v>8</v>
      </c>
      <c r="V374" s="9"/>
      <c r="Z374" s="9"/>
      <c r="AC374" s="11" t="s">
        <v>85</v>
      </c>
      <c r="AD374" s="11"/>
      <c r="AE374" s="11" t="s">
        <v>704</v>
      </c>
      <c r="AF374" s="11"/>
      <c r="AG374" s="11">
        <v>2</v>
      </c>
      <c r="AH374" s="13"/>
      <c r="AI374" s="105"/>
      <c r="AJ374" s="13"/>
    </row>
    <row r="375" spans="4:36">
      <c r="D375" s="8" t="s">
        <v>708</v>
      </c>
      <c r="E375" s="8" t="s">
        <v>40</v>
      </c>
      <c r="F375" s="11">
        <v>1000779</v>
      </c>
      <c r="G375" s="11">
        <v>1</v>
      </c>
      <c r="H375" s="8" t="s">
        <v>216</v>
      </c>
      <c r="I375" s="8" t="s">
        <v>706</v>
      </c>
      <c r="J375" s="8">
        <v>55925</v>
      </c>
      <c r="K375" s="9">
        <v>45567</v>
      </c>
      <c r="L375" s="9" t="s">
        <v>339</v>
      </c>
      <c r="M375" s="9">
        <v>45567</v>
      </c>
      <c r="N375" s="62" t="s">
        <v>339</v>
      </c>
      <c r="O375" s="8">
        <v>877</v>
      </c>
      <c r="P375" s="10">
        <v>0.78600000000000003</v>
      </c>
      <c r="Q375" s="10" t="s">
        <v>51</v>
      </c>
      <c r="R375" s="8" t="s">
        <v>51</v>
      </c>
      <c r="S375" s="8" t="s">
        <v>8</v>
      </c>
      <c r="V375" s="9"/>
      <c r="Z375" s="9"/>
      <c r="AC375" s="11" t="s">
        <v>85</v>
      </c>
      <c r="AD375" s="11"/>
      <c r="AE375" s="11" t="s">
        <v>704</v>
      </c>
      <c r="AF375" s="11"/>
      <c r="AG375" s="11">
        <v>2</v>
      </c>
      <c r="AH375" s="13" t="s">
        <v>707</v>
      </c>
      <c r="AI375" s="105">
        <v>45593</v>
      </c>
      <c r="AJ375" s="13" t="s">
        <v>339</v>
      </c>
    </row>
    <row r="376" spans="4:36">
      <c r="D376" s="8" t="s">
        <v>709</v>
      </c>
      <c r="E376" s="8" t="s">
        <v>40</v>
      </c>
      <c r="F376" s="11">
        <v>1000781</v>
      </c>
      <c r="G376" s="11">
        <v>1</v>
      </c>
      <c r="H376" s="8" t="s">
        <v>222</v>
      </c>
      <c r="J376" s="8"/>
      <c r="K376" s="9">
        <v>45572</v>
      </c>
      <c r="L376" s="9" t="s">
        <v>339</v>
      </c>
      <c r="M376" s="9">
        <v>45572</v>
      </c>
      <c r="N376" s="62" t="s">
        <v>339</v>
      </c>
      <c r="O376" s="8">
        <v>848</v>
      </c>
      <c r="P376" s="10">
        <v>2.6640000000000001</v>
      </c>
      <c r="Q376" s="10" t="s">
        <v>51</v>
      </c>
      <c r="R376" s="8" t="s">
        <v>51</v>
      </c>
      <c r="S376" s="8" t="s">
        <v>8</v>
      </c>
      <c r="V376" s="9"/>
      <c r="Z376" s="9"/>
      <c r="AC376" s="11" t="s">
        <v>85</v>
      </c>
      <c r="AD376" s="11"/>
      <c r="AE376" s="11" t="s">
        <v>704</v>
      </c>
      <c r="AF376" s="11"/>
      <c r="AG376" s="11">
        <v>2</v>
      </c>
      <c r="AH376" s="13"/>
      <c r="AI376" s="105"/>
      <c r="AJ376" s="13"/>
    </row>
    <row r="377" spans="4:36">
      <c r="D377" s="8" t="s">
        <v>709</v>
      </c>
      <c r="E377" s="8" t="s">
        <v>40</v>
      </c>
      <c r="F377" s="11">
        <v>1000781</v>
      </c>
      <c r="G377" s="11">
        <v>1</v>
      </c>
      <c r="H377" s="8" t="s">
        <v>222</v>
      </c>
      <c r="I377" s="8" t="s">
        <v>706</v>
      </c>
      <c r="J377" s="8">
        <v>55925</v>
      </c>
      <c r="K377" s="9">
        <v>45572</v>
      </c>
      <c r="L377" s="9" t="s">
        <v>339</v>
      </c>
      <c r="M377" s="9">
        <v>45572</v>
      </c>
      <c r="N377" s="62" t="s">
        <v>339</v>
      </c>
      <c r="O377" s="8">
        <v>848</v>
      </c>
      <c r="P377" s="10">
        <v>2.6640000000000001</v>
      </c>
      <c r="Q377" s="10" t="s">
        <v>51</v>
      </c>
      <c r="R377" s="8" t="s">
        <v>51</v>
      </c>
      <c r="S377" s="8" t="s">
        <v>8</v>
      </c>
      <c r="V377" s="9"/>
      <c r="Z377" s="9"/>
      <c r="AC377" s="11" t="s">
        <v>85</v>
      </c>
      <c r="AD377" s="11"/>
      <c r="AE377" s="11" t="s">
        <v>704</v>
      </c>
      <c r="AF377" s="11"/>
      <c r="AG377" s="11">
        <v>2</v>
      </c>
      <c r="AH377" s="13" t="s">
        <v>707</v>
      </c>
      <c r="AI377" s="105">
        <v>45593</v>
      </c>
      <c r="AJ377" s="13" t="s">
        <v>339</v>
      </c>
    </row>
    <row r="378" spans="4:36">
      <c r="D378" s="8" t="s">
        <v>710</v>
      </c>
      <c r="E378" s="8" t="s">
        <v>40</v>
      </c>
      <c r="F378" s="11">
        <v>1000782</v>
      </c>
      <c r="G378" s="11">
        <v>1</v>
      </c>
      <c r="H378" s="8" t="s">
        <v>216</v>
      </c>
      <c r="J378" s="8"/>
      <c r="K378" s="9">
        <v>45572</v>
      </c>
      <c r="L378" s="9" t="s">
        <v>339</v>
      </c>
      <c r="M378" s="9">
        <v>45572</v>
      </c>
      <c r="N378" s="62" t="s">
        <v>339</v>
      </c>
      <c r="O378" s="8">
        <v>832</v>
      </c>
      <c r="P378" s="10">
        <v>3.5430000000000001</v>
      </c>
      <c r="Q378" s="10" t="s">
        <v>51</v>
      </c>
      <c r="R378" s="8" t="s">
        <v>51</v>
      </c>
      <c r="S378" s="8" t="s">
        <v>8</v>
      </c>
      <c r="V378" s="9"/>
      <c r="Z378" s="9"/>
      <c r="AC378" s="11" t="s">
        <v>85</v>
      </c>
      <c r="AD378" s="11"/>
      <c r="AE378" s="11" t="s">
        <v>704</v>
      </c>
      <c r="AF378" s="11"/>
      <c r="AG378" s="11">
        <v>2</v>
      </c>
      <c r="AH378" s="13"/>
      <c r="AI378" s="105"/>
      <c r="AJ378" s="13"/>
    </row>
    <row r="379" spans="4:36">
      <c r="D379" s="8" t="s">
        <v>710</v>
      </c>
      <c r="E379" s="8" t="s">
        <v>40</v>
      </c>
      <c r="F379" s="11">
        <v>1000782</v>
      </c>
      <c r="G379" s="11">
        <v>1</v>
      </c>
      <c r="H379" s="8" t="s">
        <v>216</v>
      </c>
      <c r="I379" s="8" t="s">
        <v>706</v>
      </c>
      <c r="J379" s="8">
        <v>55925</v>
      </c>
      <c r="K379" s="9">
        <v>45572</v>
      </c>
      <c r="L379" s="9" t="s">
        <v>339</v>
      </c>
      <c r="M379" s="9">
        <v>45572</v>
      </c>
      <c r="N379" s="62" t="s">
        <v>339</v>
      </c>
      <c r="O379" s="8">
        <v>832</v>
      </c>
      <c r="P379" s="10">
        <v>3.5430000000000001</v>
      </c>
      <c r="Q379" s="10" t="s">
        <v>51</v>
      </c>
      <c r="R379" s="8" t="s">
        <v>51</v>
      </c>
      <c r="S379" s="8" t="s">
        <v>8</v>
      </c>
      <c r="V379" s="9"/>
      <c r="Z379" s="9"/>
      <c r="AC379" s="11" t="s">
        <v>85</v>
      </c>
      <c r="AD379" s="11"/>
      <c r="AE379" s="11" t="s">
        <v>704</v>
      </c>
      <c r="AF379" s="11"/>
      <c r="AG379" s="11">
        <v>2</v>
      </c>
      <c r="AH379" s="13" t="s">
        <v>707</v>
      </c>
      <c r="AI379" s="105">
        <v>45593</v>
      </c>
      <c r="AJ379" s="13" t="s">
        <v>339</v>
      </c>
    </row>
    <row r="380" spans="4:36">
      <c r="D380" s="8" t="s">
        <v>718</v>
      </c>
      <c r="E380" s="8" t="s">
        <v>30</v>
      </c>
      <c r="F380" s="11">
        <v>1000210</v>
      </c>
      <c r="G380" s="11">
        <v>1</v>
      </c>
      <c r="H380" s="8" t="s">
        <v>141</v>
      </c>
      <c r="I380" s="8">
        <v>1004</v>
      </c>
      <c r="J380" s="8" t="s">
        <v>83</v>
      </c>
      <c r="K380" s="9">
        <v>45153</v>
      </c>
      <c r="L380" s="9"/>
      <c r="M380" s="9"/>
      <c r="O380" s="8">
        <v>557.47</v>
      </c>
      <c r="P380" s="10">
        <v>0.65</v>
      </c>
      <c r="Q380" s="10"/>
      <c r="R380" s="8" t="s">
        <v>51</v>
      </c>
      <c r="S380" s="8" t="s">
        <v>8</v>
      </c>
      <c r="V380" s="9"/>
      <c r="Z380" s="9"/>
      <c r="AC380" s="11" t="s">
        <v>145</v>
      </c>
      <c r="AD380" s="11">
        <v>2298</v>
      </c>
      <c r="AE380" s="11"/>
      <c r="AF380" s="11"/>
      <c r="AG380" s="11"/>
      <c r="AH380" s="13"/>
      <c r="AI380" s="105"/>
      <c r="AJ380" s="13"/>
    </row>
    <row r="381" spans="4:36">
      <c r="D381" s="8" t="s">
        <v>718</v>
      </c>
      <c r="E381" s="8" t="s">
        <v>719</v>
      </c>
      <c r="F381" s="11">
        <v>1000210</v>
      </c>
      <c r="G381" s="11">
        <v>1</v>
      </c>
      <c r="H381" s="8" t="s">
        <v>141</v>
      </c>
      <c r="I381" s="8">
        <v>1004</v>
      </c>
      <c r="J381" s="8" t="s">
        <v>83</v>
      </c>
      <c r="K381" s="9">
        <v>45153</v>
      </c>
      <c r="L381" s="9"/>
      <c r="M381" s="9"/>
      <c r="O381" s="8">
        <v>557.47</v>
      </c>
      <c r="P381" s="10">
        <v>0.65</v>
      </c>
      <c r="Q381" s="10"/>
      <c r="R381" s="8" t="s">
        <v>51</v>
      </c>
      <c r="S381" s="8" t="s">
        <v>8</v>
      </c>
      <c r="V381" s="9"/>
      <c r="Z381" s="9"/>
      <c r="AC381" s="11" t="s">
        <v>145</v>
      </c>
      <c r="AD381" s="11">
        <v>2298</v>
      </c>
      <c r="AE381" s="11"/>
      <c r="AF381" s="11"/>
      <c r="AG381" s="11" t="s">
        <v>720</v>
      </c>
      <c r="AH381" s="13" t="s">
        <v>721</v>
      </c>
      <c r="AI381" s="105">
        <v>45617</v>
      </c>
      <c r="AJ381" s="13" t="s">
        <v>339</v>
      </c>
    </row>
    <row r="382" spans="4:36">
      <c r="D382" s="8" t="s">
        <v>722</v>
      </c>
      <c r="E382" s="8" t="s">
        <v>30</v>
      </c>
      <c r="F382" s="11">
        <v>1000211</v>
      </c>
      <c r="G382" s="11">
        <v>1</v>
      </c>
      <c r="H382" s="8" t="s">
        <v>142</v>
      </c>
      <c r="I382" s="8">
        <v>1005</v>
      </c>
      <c r="J382" s="8" t="s">
        <v>83</v>
      </c>
      <c r="K382" s="9">
        <v>45153</v>
      </c>
      <c r="L382" s="9"/>
      <c r="M382" s="9"/>
      <c r="O382" s="8">
        <v>544.14</v>
      </c>
      <c r="P382" s="10">
        <v>0.93</v>
      </c>
      <c r="Q382" s="10"/>
      <c r="R382" s="8" t="s">
        <v>51</v>
      </c>
      <c r="S382" s="8" t="s">
        <v>8</v>
      </c>
      <c r="V382" s="9"/>
      <c r="Z382" s="9"/>
      <c r="AC382" s="11" t="s">
        <v>145</v>
      </c>
      <c r="AD382" s="11">
        <v>2298</v>
      </c>
      <c r="AE382" s="11"/>
      <c r="AF382" s="11"/>
      <c r="AG382" s="11"/>
      <c r="AH382" s="13"/>
      <c r="AI382" s="105"/>
      <c r="AJ382" s="13"/>
    </row>
    <row r="383" spans="4:36">
      <c r="D383" s="8" t="s">
        <v>722</v>
      </c>
      <c r="E383" s="8" t="s">
        <v>719</v>
      </c>
      <c r="F383" s="11">
        <v>1000211</v>
      </c>
      <c r="G383" s="11">
        <v>1</v>
      </c>
      <c r="H383" s="8" t="s">
        <v>142</v>
      </c>
      <c r="I383" s="8">
        <v>1005</v>
      </c>
      <c r="J383" s="8" t="s">
        <v>83</v>
      </c>
      <c r="K383" s="9">
        <v>45153</v>
      </c>
      <c r="L383" s="9"/>
      <c r="M383" s="9"/>
      <c r="O383" s="8">
        <v>544.14</v>
      </c>
      <c r="P383" s="10">
        <v>0.93</v>
      </c>
      <c r="Q383" s="10"/>
      <c r="R383" s="8" t="s">
        <v>51</v>
      </c>
      <c r="S383" s="8" t="s">
        <v>8</v>
      </c>
      <c r="V383" s="9"/>
      <c r="Z383" s="9"/>
      <c r="AC383" s="11" t="s">
        <v>145</v>
      </c>
      <c r="AD383" s="11">
        <v>2298</v>
      </c>
      <c r="AE383" s="11"/>
      <c r="AF383" s="11"/>
      <c r="AG383" s="11" t="s">
        <v>719</v>
      </c>
      <c r="AH383" s="13" t="s">
        <v>723</v>
      </c>
      <c r="AI383" s="105">
        <v>45617</v>
      </c>
      <c r="AJ383" s="13" t="s">
        <v>339</v>
      </c>
    </row>
    <row r="384" spans="4:36">
      <c r="D384" s="8" t="s">
        <v>724</v>
      </c>
      <c r="E384" s="8" t="s">
        <v>30</v>
      </c>
      <c r="F384" s="11">
        <v>1000212</v>
      </c>
      <c r="G384" s="11">
        <v>1</v>
      </c>
      <c r="H384" s="8" t="s">
        <v>140</v>
      </c>
      <c r="I384" s="8">
        <v>1003</v>
      </c>
      <c r="J384" s="8" t="s">
        <v>83</v>
      </c>
      <c r="K384" s="9">
        <v>45154</v>
      </c>
      <c r="L384" s="9"/>
      <c r="M384" s="9"/>
      <c r="O384" s="8">
        <v>541.27</v>
      </c>
      <c r="P384" s="10">
        <v>0.76</v>
      </c>
      <c r="Q384" s="10"/>
      <c r="R384" s="8" t="s">
        <v>51</v>
      </c>
      <c r="S384" s="8" t="s">
        <v>8</v>
      </c>
      <c r="V384" s="9"/>
      <c r="Z384" s="9"/>
      <c r="AC384" s="11" t="s">
        <v>145</v>
      </c>
      <c r="AD384" s="11">
        <v>2298</v>
      </c>
      <c r="AE384" s="11"/>
      <c r="AF384" s="11"/>
      <c r="AG384" s="11"/>
      <c r="AH384" s="13"/>
      <c r="AI384" s="105"/>
      <c r="AJ384" s="13"/>
    </row>
    <row r="385" spans="4:36">
      <c r="D385" s="8" t="s">
        <v>724</v>
      </c>
      <c r="E385" s="8" t="s">
        <v>719</v>
      </c>
      <c r="F385" s="11">
        <v>1000212</v>
      </c>
      <c r="G385" s="11">
        <v>1</v>
      </c>
      <c r="H385" s="8" t="s">
        <v>140</v>
      </c>
      <c r="I385" s="8">
        <v>1003</v>
      </c>
      <c r="J385" s="8" t="s">
        <v>83</v>
      </c>
      <c r="K385" s="9">
        <v>45154</v>
      </c>
      <c r="L385" s="9"/>
      <c r="M385" s="9"/>
      <c r="O385" s="8">
        <v>541.27</v>
      </c>
      <c r="P385" s="10">
        <v>0.76</v>
      </c>
      <c r="Q385" s="10"/>
      <c r="R385" s="8" t="s">
        <v>51</v>
      </c>
      <c r="S385" s="8" t="s">
        <v>8</v>
      </c>
      <c r="V385" s="9"/>
      <c r="Z385" s="9"/>
      <c r="AC385" s="11" t="s">
        <v>145</v>
      </c>
      <c r="AD385" s="11">
        <v>2298</v>
      </c>
      <c r="AE385" s="11"/>
      <c r="AF385" s="11"/>
      <c r="AG385" s="11" t="s">
        <v>719</v>
      </c>
      <c r="AH385" s="13" t="s">
        <v>721</v>
      </c>
      <c r="AI385" s="105">
        <v>45617</v>
      </c>
      <c r="AJ385" s="13" t="s">
        <v>339</v>
      </c>
    </row>
    <row r="386" spans="4:36">
      <c r="D386" s="8" t="s">
        <v>725</v>
      </c>
      <c r="E386" s="8" t="s">
        <v>30</v>
      </c>
      <c r="F386" s="11">
        <v>1000214</v>
      </c>
      <c r="G386" s="11">
        <v>1</v>
      </c>
      <c r="H386" s="8" t="s">
        <v>142</v>
      </c>
      <c r="I386" s="8">
        <v>1005</v>
      </c>
      <c r="J386" s="8" t="s">
        <v>83</v>
      </c>
      <c r="K386" s="9">
        <v>45154</v>
      </c>
      <c r="L386" s="9"/>
      <c r="M386" s="9"/>
      <c r="O386" s="8">
        <v>543.27</v>
      </c>
      <c r="P386" s="10">
        <v>1.3049999999999999</v>
      </c>
      <c r="Q386" s="10"/>
      <c r="R386" s="8" t="s">
        <v>51</v>
      </c>
      <c r="S386" s="8" t="s">
        <v>8</v>
      </c>
      <c r="V386" s="9"/>
      <c r="Z386" s="9"/>
      <c r="AC386" s="11" t="s">
        <v>145</v>
      </c>
      <c r="AD386" s="11">
        <v>2298</v>
      </c>
      <c r="AE386" s="11"/>
      <c r="AF386" s="11"/>
      <c r="AG386" s="11"/>
      <c r="AH386" s="13"/>
      <c r="AI386" s="105"/>
      <c r="AJ386" s="13"/>
    </row>
    <row r="387" spans="4:36">
      <c r="D387" s="8" t="s">
        <v>725</v>
      </c>
      <c r="E387" s="8" t="s">
        <v>719</v>
      </c>
      <c r="F387" s="11">
        <v>1000214</v>
      </c>
      <c r="G387" s="11">
        <v>1</v>
      </c>
      <c r="H387" s="8" t="s">
        <v>142</v>
      </c>
      <c r="I387" s="8">
        <v>1005</v>
      </c>
      <c r="J387" s="8" t="s">
        <v>83</v>
      </c>
      <c r="K387" s="9">
        <v>45154</v>
      </c>
      <c r="L387" s="9"/>
      <c r="M387" s="9"/>
      <c r="O387" s="8">
        <v>543.27</v>
      </c>
      <c r="P387" s="10">
        <v>1.3049999999999999</v>
      </c>
      <c r="Q387" s="10"/>
      <c r="R387" s="8" t="s">
        <v>51</v>
      </c>
      <c r="S387" s="8" t="s">
        <v>8</v>
      </c>
      <c r="V387" s="9"/>
      <c r="Z387" s="9"/>
      <c r="AC387" s="11" t="s">
        <v>145</v>
      </c>
      <c r="AD387" s="11">
        <v>2298</v>
      </c>
      <c r="AE387" s="11"/>
      <c r="AF387" s="11"/>
      <c r="AG387" s="11" t="s">
        <v>719</v>
      </c>
      <c r="AH387" s="13" t="s">
        <v>721</v>
      </c>
      <c r="AI387" s="105">
        <v>45617</v>
      </c>
      <c r="AJ387" s="13" t="s">
        <v>339</v>
      </c>
    </row>
    <row r="388" spans="4:36">
      <c r="D388" s="8" t="s">
        <v>726</v>
      </c>
      <c r="E388" s="8" t="s">
        <v>30</v>
      </c>
      <c r="F388" s="11">
        <v>1000219</v>
      </c>
      <c r="G388" s="11">
        <v>1</v>
      </c>
      <c r="H388" s="8" t="s">
        <v>140</v>
      </c>
      <c r="I388" s="8">
        <v>1006</v>
      </c>
      <c r="J388" s="8" t="s">
        <v>83</v>
      </c>
      <c r="K388" s="9">
        <v>45156</v>
      </c>
      <c r="L388" s="9"/>
      <c r="M388" s="9"/>
      <c r="O388" s="8">
        <v>547.76</v>
      </c>
      <c r="P388" s="10" t="s">
        <v>265</v>
      </c>
      <c r="Q388" s="10"/>
      <c r="R388" s="8" t="s">
        <v>51</v>
      </c>
      <c r="S388" s="8" t="s">
        <v>8</v>
      </c>
      <c r="V388" s="9"/>
      <c r="Z388" s="9"/>
      <c r="AC388" s="11" t="s">
        <v>145</v>
      </c>
      <c r="AD388" s="11">
        <v>2298</v>
      </c>
      <c r="AE388" s="11"/>
      <c r="AF388" s="11"/>
      <c r="AG388" s="11"/>
      <c r="AH388" s="13"/>
      <c r="AI388" s="105"/>
      <c r="AJ388" s="13"/>
    </row>
    <row r="389" spans="4:36">
      <c r="D389" s="8" t="s">
        <v>726</v>
      </c>
      <c r="E389" s="8" t="s">
        <v>719</v>
      </c>
      <c r="F389" s="11">
        <v>1000219</v>
      </c>
      <c r="G389" s="11">
        <v>1</v>
      </c>
      <c r="H389" s="8" t="s">
        <v>140</v>
      </c>
      <c r="I389" s="8">
        <v>1006</v>
      </c>
      <c r="J389" s="8" t="s">
        <v>83</v>
      </c>
      <c r="K389" s="9">
        <v>45156</v>
      </c>
      <c r="L389" s="9"/>
      <c r="M389" s="9"/>
      <c r="O389" s="8">
        <v>547.76</v>
      </c>
      <c r="P389" s="10" t="s">
        <v>265</v>
      </c>
      <c r="Q389" s="10"/>
      <c r="R389" s="8" t="s">
        <v>51</v>
      </c>
      <c r="S389" s="8" t="s">
        <v>8</v>
      </c>
      <c r="V389" s="9"/>
      <c r="Z389" s="9"/>
      <c r="AC389" s="11" t="s">
        <v>145</v>
      </c>
      <c r="AD389" s="11">
        <v>2298</v>
      </c>
      <c r="AE389" s="11"/>
      <c r="AF389" s="11"/>
      <c r="AG389" s="11" t="s">
        <v>719</v>
      </c>
      <c r="AH389" s="13" t="s">
        <v>721</v>
      </c>
      <c r="AI389" s="105">
        <v>45617</v>
      </c>
      <c r="AJ389" s="13" t="s">
        <v>339</v>
      </c>
    </row>
    <row r="390" spans="4:36">
      <c r="D390" s="8" t="s">
        <v>727</v>
      </c>
      <c r="E390" s="8" t="s">
        <v>30</v>
      </c>
      <c r="F390" s="11">
        <v>1000220</v>
      </c>
      <c r="G390" s="11">
        <v>1</v>
      </c>
      <c r="H390" s="8" t="s">
        <v>141</v>
      </c>
      <c r="I390" s="8">
        <v>1004</v>
      </c>
      <c r="J390" s="8" t="s">
        <v>83</v>
      </c>
      <c r="K390" s="9">
        <v>45156</v>
      </c>
      <c r="L390" s="9"/>
      <c r="M390" s="9"/>
      <c r="O390" s="8">
        <v>554.91999999999996</v>
      </c>
      <c r="P390" s="10" t="s">
        <v>264</v>
      </c>
      <c r="Q390" s="10"/>
      <c r="R390" s="8" t="s">
        <v>51</v>
      </c>
      <c r="S390" s="8" t="s">
        <v>8</v>
      </c>
      <c r="V390" s="9"/>
      <c r="Z390" s="9"/>
      <c r="AC390" s="11" t="s">
        <v>145</v>
      </c>
      <c r="AD390" s="11">
        <v>2298</v>
      </c>
      <c r="AE390" s="11"/>
      <c r="AF390" s="11"/>
      <c r="AG390" s="11"/>
      <c r="AH390" s="13"/>
      <c r="AI390" s="105"/>
      <c r="AJ390" s="13"/>
    </row>
    <row r="391" spans="4:36">
      <c r="D391" s="8" t="s">
        <v>727</v>
      </c>
      <c r="E391" s="8" t="s">
        <v>719</v>
      </c>
      <c r="F391" s="11">
        <v>1000220</v>
      </c>
      <c r="G391" s="11">
        <v>1</v>
      </c>
      <c r="H391" s="8" t="s">
        <v>141</v>
      </c>
      <c r="I391" s="8">
        <v>1004</v>
      </c>
      <c r="J391" s="8" t="s">
        <v>83</v>
      </c>
      <c r="K391" s="9">
        <v>45156</v>
      </c>
      <c r="L391" s="9"/>
      <c r="M391" s="9"/>
      <c r="O391" s="8">
        <v>554.91999999999996</v>
      </c>
      <c r="P391" s="10" t="s">
        <v>264</v>
      </c>
      <c r="Q391" s="10"/>
      <c r="R391" s="8" t="s">
        <v>51</v>
      </c>
      <c r="S391" s="8" t="s">
        <v>8</v>
      </c>
      <c r="V391" s="9"/>
      <c r="Z391" s="9"/>
      <c r="AC391" s="11" t="s">
        <v>145</v>
      </c>
      <c r="AD391" s="11">
        <v>2298</v>
      </c>
      <c r="AE391" s="11"/>
      <c r="AF391" s="11"/>
      <c r="AG391" s="11" t="s">
        <v>719</v>
      </c>
      <c r="AH391" s="13" t="s">
        <v>721</v>
      </c>
      <c r="AI391" s="105">
        <v>45617</v>
      </c>
      <c r="AJ391" s="13" t="s">
        <v>339</v>
      </c>
    </row>
    <row r="392" spans="4:36">
      <c r="D392" s="8" t="s">
        <v>728</v>
      </c>
      <c r="E392" s="8" t="s">
        <v>30</v>
      </c>
      <c r="F392" s="11">
        <v>1000281</v>
      </c>
      <c r="G392" s="11">
        <v>1</v>
      </c>
      <c r="H392" s="8" t="s">
        <v>141</v>
      </c>
      <c r="I392" s="8">
        <v>1056</v>
      </c>
      <c r="J392" s="8" t="s">
        <v>346</v>
      </c>
      <c r="K392" s="9">
        <v>45387</v>
      </c>
      <c r="L392" s="9" t="s">
        <v>339</v>
      </c>
      <c r="M392" s="9">
        <v>45392</v>
      </c>
      <c r="N392" s="62" t="s">
        <v>333</v>
      </c>
      <c r="O392" s="8">
        <v>520</v>
      </c>
      <c r="P392" s="10">
        <v>2.3439999999999999</v>
      </c>
      <c r="Q392" s="10" t="s">
        <v>50</v>
      </c>
      <c r="R392" s="8" t="s">
        <v>51</v>
      </c>
      <c r="S392" s="8" t="s">
        <v>7</v>
      </c>
      <c r="T392" s="8" t="s">
        <v>7</v>
      </c>
      <c r="U392" s="8" t="s">
        <v>7</v>
      </c>
      <c r="V392" s="9">
        <v>45485</v>
      </c>
      <c r="W392" s="8" t="s">
        <v>339</v>
      </c>
      <c r="X392" s="8" t="s">
        <v>517</v>
      </c>
      <c r="Y392" s="8" t="s">
        <v>51</v>
      </c>
      <c r="Z392" s="9">
        <v>45492</v>
      </c>
      <c r="AA392" s="8" t="s">
        <v>337</v>
      </c>
      <c r="AB392" s="8" t="s">
        <v>51</v>
      </c>
      <c r="AC392" s="11" t="s">
        <v>147</v>
      </c>
      <c r="AD392" s="11"/>
      <c r="AE392" s="11" t="s">
        <v>717</v>
      </c>
      <c r="AF392" s="11" t="s">
        <v>716</v>
      </c>
      <c r="AG392" s="11" t="s">
        <v>407</v>
      </c>
      <c r="AH392" s="13"/>
      <c r="AI392" s="105"/>
      <c r="AJ392" s="13"/>
    </row>
    <row r="393" spans="4:36">
      <c r="D393" s="8" t="s">
        <v>728</v>
      </c>
      <c r="E393" s="8" t="s">
        <v>30</v>
      </c>
      <c r="F393" s="11">
        <v>1000281</v>
      </c>
      <c r="G393" s="11">
        <v>1</v>
      </c>
      <c r="H393" s="8" t="s">
        <v>141</v>
      </c>
      <c r="I393" s="8">
        <v>1056</v>
      </c>
      <c r="J393" s="8" t="s">
        <v>346</v>
      </c>
      <c r="K393" s="9">
        <v>45387</v>
      </c>
      <c r="L393" s="9" t="s">
        <v>339</v>
      </c>
      <c r="M393" s="9">
        <v>45392</v>
      </c>
      <c r="N393" s="62" t="s">
        <v>333</v>
      </c>
      <c r="O393" s="8">
        <v>520</v>
      </c>
      <c r="P393" s="10">
        <v>2.3439999999999999</v>
      </c>
      <c r="Q393" s="10" t="s">
        <v>50</v>
      </c>
      <c r="R393" s="8" t="s">
        <v>51</v>
      </c>
      <c r="S393" s="8" t="s">
        <v>7</v>
      </c>
      <c r="T393" s="8" t="s">
        <v>7</v>
      </c>
      <c r="U393" s="8" t="s">
        <v>7</v>
      </c>
      <c r="V393" s="9">
        <v>45485</v>
      </c>
      <c r="W393" s="8" t="s">
        <v>339</v>
      </c>
      <c r="X393" s="8" t="s">
        <v>517</v>
      </c>
      <c r="Y393" s="8" t="s">
        <v>51</v>
      </c>
      <c r="Z393" s="9">
        <v>45492</v>
      </c>
      <c r="AA393" s="8" t="s">
        <v>337</v>
      </c>
      <c r="AB393" s="8" t="s">
        <v>51</v>
      </c>
      <c r="AC393" s="11" t="s">
        <v>145</v>
      </c>
      <c r="AD393" s="11" t="s">
        <v>134</v>
      </c>
      <c r="AE393" s="11"/>
      <c r="AF393" s="11"/>
      <c r="AG393" s="11" t="s">
        <v>407</v>
      </c>
      <c r="AH393" s="13" t="s">
        <v>729</v>
      </c>
      <c r="AI393" s="105">
        <v>45617</v>
      </c>
      <c r="AJ393" s="13" t="s">
        <v>339</v>
      </c>
    </row>
    <row r="394" spans="4:36">
      <c r="D394" s="8" t="s">
        <v>730</v>
      </c>
      <c r="E394" s="8" t="s">
        <v>30</v>
      </c>
      <c r="F394" s="11">
        <v>1000283</v>
      </c>
      <c r="G394" s="11">
        <v>1</v>
      </c>
      <c r="H394" s="8" t="s">
        <v>140</v>
      </c>
      <c r="I394" s="8">
        <v>1055</v>
      </c>
      <c r="J394" s="8" t="s">
        <v>346</v>
      </c>
      <c r="K394" s="9">
        <v>45390</v>
      </c>
      <c r="L394" s="9" t="s">
        <v>333</v>
      </c>
      <c r="M394" s="9">
        <v>45392</v>
      </c>
      <c r="N394" s="62" t="s">
        <v>333</v>
      </c>
      <c r="O394" s="8">
        <v>550</v>
      </c>
      <c r="P394" s="10">
        <v>0.19600000000000001</v>
      </c>
      <c r="Q394" s="10" t="s">
        <v>50</v>
      </c>
      <c r="R394" s="8" t="s">
        <v>51</v>
      </c>
      <c r="S394" s="8" t="s">
        <v>7</v>
      </c>
      <c r="T394" s="8" t="s">
        <v>7</v>
      </c>
      <c r="U394" s="8" t="s">
        <v>7</v>
      </c>
      <c r="V394" s="9">
        <v>45485</v>
      </c>
      <c r="W394" s="8" t="s">
        <v>339</v>
      </c>
      <c r="X394" s="8" t="s">
        <v>517</v>
      </c>
      <c r="Y394" s="8" t="s">
        <v>51</v>
      </c>
      <c r="Z394" s="9">
        <v>45492</v>
      </c>
      <c r="AA394" s="8" t="s">
        <v>337</v>
      </c>
      <c r="AB394" s="8" t="s">
        <v>51</v>
      </c>
      <c r="AC394" s="11" t="s">
        <v>147</v>
      </c>
      <c r="AD394" s="11"/>
      <c r="AE394" s="11" t="s">
        <v>717</v>
      </c>
      <c r="AF394" s="11" t="s">
        <v>716</v>
      </c>
      <c r="AG394" s="11" t="s">
        <v>407</v>
      </c>
      <c r="AH394" s="13"/>
      <c r="AI394" s="105"/>
      <c r="AJ394" s="13"/>
    </row>
    <row r="395" spans="4:36">
      <c r="D395" s="8" t="s">
        <v>730</v>
      </c>
      <c r="E395" s="8" t="s">
        <v>30</v>
      </c>
      <c r="F395" s="11">
        <v>1000283</v>
      </c>
      <c r="G395" s="11">
        <v>1</v>
      </c>
      <c r="H395" s="8" t="s">
        <v>140</v>
      </c>
      <c r="I395" s="8">
        <v>1055</v>
      </c>
      <c r="J395" s="8" t="s">
        <v>346</v>
      </c>
      <c r="K395" s="9">
        <v>45390</v>
      </c>
      <c r="L395" s="9" t="s">
        <v>333</v>
      </c>
      <c r="M395" s="9">
        <v>45392</v>
      </c>
      <c r="N395" s="62" t="s">
        <v>333</v>
      </c>
      <c r="O395" s="8">
        <v>550</v>
      </c>
      <c r="P395" s="10">
        <v>0.19600000000000001</v>
      </c>
      <c r="Q395" s="10" t="s">
        <v>50</v>
      </c>
      <c r="R395" s="8" t="s">
        <v>51</v>
      </c>
      <c r="S395" s="8" t="s">
        <v>7</v>
      </c>
      <c r="T395" s="8" t="s">
        <v>7</v>
      </c>
      <c r="U395" s="8" t="s">
        <v>7</v>
      </c>
      <c r="V395" s="9">
        <v>45485</v>
      </c>
      <c r="W395" s="8" t="s">
        <v>339</v>
      </c>
      <c r="X395" s="8" t="s">
        <v>517</v>
      </c>
      <c r="Y395" s="8" t="s">
        <v>51</v>
      </c>
      <c r="Z395" s="9">
        <v>45492</v>
      </c>
      <c r="AA395" s="8" t="s">
        <v>337</v>
      </c>
      <c r="AB395" s="8" t="s">
        <v>51</v>
      </c>
      <c r="AC395" s="11" t="s">
        <v>145</v>
      </c>
      <c r="AD395" s="11" t="s">
        <v>134</v>
      </c>
      <c r="AE395" s="11"/>
      <c r="AF395" s="11"/>
      <c r="AG395" s="11" t="s">
        <v>407</v>
      </c>
      <c r="AH395" s="13" t="s">
        <v>729</v>
      </c>
      <c r="AI395" s="105">
        <v>45617</v>
      </c>
      <c r="AJ395" s="13" t="s">
        <v>339</v>
      </c>
    </row>
    <row r="396" spans="4:36">
      <c r="D396" s="8" t="s">
        <v>731</v>
      </c>
      <c r="E396" s="8" t="s">
        <v>30</v>
      </c>
      <c r="F396" s="11">
        <v>1000284</v>
      </c>
      <c r="G396" s="11">
        <v>1</v>
      </c>
      <c r="H396" s="8" t="s">
        <v>141</v>
      </c>
      <c r="I396" s="8">
        <v>1056</v>
      </c>
      <c r="J396" s="8" t="s">
        <v>346</v>
      </c>
      <c r="K396" s="9">
        <v>45390</v>
      </c>
      <c r="L396" s="9" t="s">
        <v>333</v>
      </c>
      <c r="M396" s="9">
        <v>45392</v>
      </c>
      <c r="N396" s="62" t="s">
        <v>333</v>
      </c>
      <c r="O396" s="8">
        <v>516</v>
      </c>
      <c r="P396" s="10">
        <v>2.1469999999999998</v>
      </c>
      <c r="Q396" s="10" t="s">
        <v>50</v>
      </c>
      <c r="R396" s="8" t="s">
        <v>51</v>
      </c>
      <c r="S396" s="8" t="s">
        <v>7</v>
      </c>
      <c r="T396" s="8" t="s">
        <v>7</v>
      </c>
      <c r="U396" s="8" t="s">
        <v>7</v>
      </c>
      <c r="V396" s="9">
        <v>45485</v>
      </c>
      <c r="W396" s="8" t="s">
        <v>339</v>
      </c>
      <c r="X396" s="8" t="s">
        <v>517</v>
      </c>
      <c r="Y396" s="8" t="s">
        <v>51</v>
      </c>
      <c r="Z396" s="9">
        <v>45492</v>
      </c>
      <c r="AA396" s="8" t="s">
        <v>337</v>
      </c>
      <c r="AB396" s="8" t="s">
        <v>51</v>
      </c>
      <c r="AC396" s="11" t="s">
        <v>147</v>
      </c>
      <c r="AD396" s="11"/>
      <c r="AE396" s="11" t="s">
        <v>717</v>
      </c>
      <c r="AF396" s="11" t="s">
        <v>716</v>
      </c>
      <c r="AG396" s="11" t="s">
        <v>407</v>
      </c>
      <c r="AH396" s="13"/>
      <c r="AI396" s="105"/>
      <c r="AJ396" s="13"/>
    </row>
    <row r="397" spans="4:36">
      <c r="D397" s="8" t="s">
        <v>731</v>
      </c>
      <c r="E397" s="8" t="s">
        <v>30</v>
      </c>
      <c r="F397" s="11">
        <v>1000284</v>
      </c>
      <c r="G397" s="11">
        <v>1</v>
      </c>
      <c r="H397" s="8" t="s">
        <v>141</v>
      </c>
      <c r="I397" s="8">
        <v>1056</v>
      </c>
      <c r="J397" s="8" t="s">
        <v>346</v>
      </c>
      <c r="K397" s="9">
        <v>45390</v>
      </c>
      <c r="L397" s="9" t="s">
        <v>333</v>
      </c>
      <c r="M397" s="9">
        <v>45392</v>
      </c>
      <c r="N397" s="62" t="s">
        <v>333</v>
      </c>
      <c r="O397" s="8">
        <v>516</v>
      </c>
      <c r="P397" s="10">
        <v>2.1469999999999998</v>
      </c>
      <c r="Q397" s="10" t="s">
        <v>50</v>
      </c>
      <c r="R397" s="8" t="s">
        <v>51</v>
      </c>
      <c r="S397" s="8" t="s">
        <v>7</v>
      </c>
      <c r="T397" s="8" t="s">
        <v>7</v>
      </c>
      <c r="U397" s="8" t="s">
        <v>7</v>
      </c>
      <c r="V397" s="9">
        <v>45485</v>
      </c>
      <c r="W397" s="8" t="s">
        <v>339</v>
      </c>
      <c r="X397" s="8" t="s">
        <v>517</v>
      </c>
      <c r="Y397" s="8" t="s">
        <v>51</v>
      </c>
      <c r="Z397" s="9">
        <v>45492</v>
      </c>
      <c r="AA397" s="8" t="s">
        <v>337</v>
      </c>
      <c r="AB397" s="8" t="s">
        <v>51</v>
      </c>
      <c r="AC397" s="11" t="s">
        <v>145</v>
      </c>
      <c r="AD397" s="11" t="s">
        <v>134</v>
      </c>
      <c r="AE397" s="11"/>
      <c r="AF397" s="11"/>
      <c r="AG397" s="11" t="s">
        <v>407</v>
      </c>
      <c r="AH397" s="13" t="s">
        <v>729</v>
      </c>
      <c r="AI397" s="105">
        <v>45617</v>
      </c>
      <c r="AJ397" s="13" t="s">
        <v>339</v>
      </c>
    </row>
    <row r="398" spans="4:36">
      <c r="D398" s="8" t="s">
        <v>732</v>
      </c>
      <c r="E398" s="8" t="s">
        <v>30</v>
      </c>
      <c r="F398" s="11">
        <v>1000304</v>
      </c>
      <c r="G398" s="11">
        <v>1</v>
      </c>
      <c r="H398" s="8" t="s">
        <v>142</v>
      </c>
      <c r="I398" s="8">
        <v>1057</v>
      </c>
      <c r="J398" s="8" t="s">
        <v>346</v>
      </c>
      <c r="K398" s="9">
        <v>45408</v>
      </c>
      <c r="L398" s="9" t="s">
        <v>334</v>
      </c>
      <c r="M398" s="9">
        <v>45408</v>
      </c>
      <c r="N398" s="62" t="s">
        <v>334</v>
      </c>
      <c r="O398" s="8">
        <v>535</v>
      </c>
      <c r="P398" s="10">
        <v>2.4809999999999999</v>
      </c>
      <c r="Q398" s="10" t="s">
        <v>51</v>
      </c>
      <c r="R398" s="8" t="s">
        <v>51</v>
      </c>
      <c r="S398" s="8" t="s">
        <v>8</v>
      </c>
      <c r="T398" s="8" t="s">
        <v>7</v>
      </c>
      <c r="U398" s="8" t="s">
        <v>7</v>
      </c>
      <c r="V398" s="9">
        <v>45485</v>
      </c>
      <c r="W398" s="8" t="s">
        <v>339</v>
      </c>
      <c r="X398" s="8" t="s">
        <v>517</v>
      </c>
      <c r="Y398" s="8" t="s">
        <v>51</v>
      </c>
      <c r="Z398" s="9">
        <v>45492</v>
      </c>
      <c r="AA398" s="8" t="s">
        <v>337</v>
      </c>
      <c r="AB398" s="8" t="s">
        <v>51</v>
      </c>
      <c r="AC398" s="11" t="s">
        <v>145</v>
      </c>
      <c r="AD398" s="11">
        <v>2289</v>
      </c>
      <c r="AE398" s="11"/>
      <c r="AF398" s="11"/>
      <c r="AG398" s="11"/>
      <c r="AH398" s="13"/>
      <c r="AI398" s="105"/>
      <c r="AJ398" s="13"/>
    </row>
    <row r="399" spans="4:36">
      <c r="D399" s="8" t="s">
        <v>732</v>
      </c>
      <c r="E399" s="8" t="s">
        <v>30</v>
      </c>
      <c r="F399" s="11">
        <v>1000304</v>
      </c>
      <c r="G399" s="11">
        <v>1</v>
      </c>
      <c r="H399" s="8" t="s">
        <v>142</v>
      </c>
      <c r="I399" s="8">
        <v>1057</v>
      </c>
      <c r="J399" s="8" t="s">
        <v>346</v>
      </c>
      <c r="K399" s="9">
        <v>45408</v>
      </c>
      <c r="L399" s="9" t="s">
        <v>334</v>
      </c>
      <c r="M399" s="9">
        <v>45408</v>
      </c>
      <c r="N399" s="62" t="s">
        <v>334</v>
      </c>
      <c r="O399" s="8">
        <v>535</v>
      </c>
      <c r="P399" s="10">
        <v>2.4809999999999999</v>
      </c>
      <c r="Q399" s="10" t="s">
        <v>51</v>
      </c>
      <c r="R399" s="8" t="s">
        <v>51</v>
      </c>
      <c r="S399" s="8" t="s">
        <v>8</v>
      </c>
      <c r="T399" s="8" t="s">
        <v>7</v>
      </c>
      <c r="U399" s="8" t="s">
        <v>7</v>
      </c>
      <c r="V399" s="9">
        <v>45485</v>
      </c>
      <c r="W399" s="8" t="s">
        <v>339</v>
      </c>
      <c r="X399" s="8" t="s">
        <v>517</v>
      </c>
      <c r="Y399" s="8" t="s">
        <v>51</v>
      </c>
      <c r="Z399" s="9">
        <v>45492</v>
      </c>
      <c r="AA399" s="8" t="s">
        <v>337</v>
      </c>
      <c r="AB399" s="8" t="s">
        <v>51</v>
      </c>
      <c r="AC399" s="11" t="s">
        <v>147</v>
      </c>
      <c r="AD399" s="11"/>
      <c r="AE399" s="11" t="s">
        <v>717</v>
      </c>
      <c r="AF399" s="11" t="s">
        <v>716</v>
      </c>
      <c r="AG399" s="11"/>
      <c r="AH399" s="13" t="s">
        <v>733</v>
      </c>
      <c r="AI399" s="105">
        <v>45617</v>
      </c>
      <c r="AJ399" s="13" t="s">
        <v>339</v>
      </c>
    </row>
    <row r="400" spans="4:36">
      <c r="D400" s="8" t="s">
        <v>734</v>
      </c>
      <c r="E400" s="8" t="s">
        <v>30</v>
      </c>
      <c r="F400" s="11">
        <v>1000305</v>
      </c>
      <c r="G400" s="11">
        <v>1</v>
      </c>
      <c r="H400" s="8" t="s">
        <v>140</v>
      </c>
      <c r="I400" s="8">
        <v>1055</v>
      </c>
      <c r="J400" s="8" t="s">
        <v>346</v>
      </c>
      <c r="K400" s="9">
        <v>45411</v>
      </c>
      <c r="L400" s="9" t="s">
        <v>334</v>
      </c>
      <c r="M400" s="9">
        <v>45411</v>
      </c>
      <c r="N400" s="62" t="s">
        <v>334</v>
      </c>
      <c r="O400" s="8">
        <v>541</v>
      </c>
      <c r="P400" s="10">
        <v>1.462</v>
      </c>
      <c r="Q400" s="10" t="s">
        <v>51</v>
      </c>
      <c r="R400" s="8" t="s">
        <v>51</v>
      </c>
      <c r="S400" s="8" t="s">
        <v>8</v>
      </c>
      <c r="T400" s="8" t="s">
        <v>7</v>
      </c>
      <c r="U400" s="8" t="s">
        <v>7</v>
      </c>
      <c r="V400" s="9">
        <v>45485</v>
      </c>
      <c r="W400" s="8" t="s">
        <v>339</v>
      </c>
      <c r="X400" s="8" t="s">
        <v>517</v>
      </c>
      <c r="Y400" s="8" t="s">
        <v>51</v>
      </c>
      <c r="Z400" s="9">
        <v>45492</v>
      </c>
      <c r="AA400" s="8" t="s">
        <v>337</v>
      </c>
      <c r="AB400" s="8" t="s">
        <v>51</v>
      </c>
      <c r="AC400" s="11" t="s">
        <v>145</v>
      </c>
      <c r="AD400" s="11">
        <v>2289</v>
      </c>
      <c r="AE400" s="11"/>
      <c r="AF400" s="11"/>
      <c r="AG400" s="11"/>
      <c r="AH400" s="13"/>
      <c r="AI400" s="105"/>
      <c r="AJ400" s="13"/>
    </row>
    <row r="401" spans="4:36">
      <c r="D401" s="8" t="s">
        <v>734</v>
      </c>
      <c r="E401" s="8" t="s">
        <v>30</v>
      </c>
      <c r="F401" s="11">
        <v>1000305</v>
      </c>
      <c r="G401" s="11">
        <v>1</v>
      </c>
      <c r="H401" s="8" t="s">
        <v>140</v>
      </c>
      <c r="I401" s="8">
        <v>1055</v>
      </c>
      <c r="J401" s="8" t="s">
        <v>346</v>
      </c>
      <c r="K401" s="9">
        <v>45411</v>
      </c>
      <c r="L401" s="9" t="s">
        <v>334</v>
      </c>
      <c r="M401" s="9">
        <v>45411</v>
      </c>
      <c r="N401" s="62" t="s">
        <v>334</v>
      </c>
      <c r="O401" s="8">
        <v>541</v>
      </c>
      <c r="P401" s="10">
        <v>1.462</v>
      </c>
      <c r="Q401" s="10" t="s">
        <v>51</v>
      </c>
      <c r="R401" s="8" t="s">
        <v>51</v>
      </c>
      <c r="S401" s="8" t="s">
        <v>8</v>
      </c>
      <c r="T401" s="8" t="s">
        <v>7</v>
      </c>
      <c r="U401" s="8" t="s">
        <v>7</v>
      </c>
      <c r="V401" s="9">
        <v>45485</v>
      </c>
      <c r="W401" s="8" t="s">
        <v>339</v>
      </c>
      <c r="X401" s="8" t="s">
        <v>517</v>
      </c>
      <c r="Y401" s="8" t="s">
        <v>51</v>
      </c>
      <c r="Z401" s="9">
        <v>45492</v>
      </c>
      <c r="AA401" s="8" t="s">
        <v>337</v>
      </c>
      <c r="AB401" s="8" t="s">
        <v>51</v>
      </c>
      <c r="AC401" s="11" t="s">
        <v>147</v>
      </c>
      <c r="AD401" s="11"/>
      <c r="AE401" s="11" t="s">
        <v>717</v>
      </c>
      <c r="AF401" s="11" t="s">
        <v>716</v>
      </c>
      <c r="AG401" s="11"/>
      <c r="AH401" s="13" t="s">
        <v>735</v>
      </c>
      <c r="AI401" s="105">
        <v>45617</v>
      </c>
      <c r="AJ401" s="13" t="s">
        <v>339</v>
      </c>
    </row>
    <row r="402" spans="4:36">
      <c r="D402" s="8" t="s">
        <v>736</v>
      </c>
      <c r="E402" s="8" t="s">
        <v>30</v>
      </c>
      <c r="F402" s="11">
        <v>1000305</v>
      </c>
      <c r="G402" s="11">
        <v>1</v>
      </c>
      <c r="H402" s="8" t="s">
        <v>140</v>
      </c>
      <c r="I402" s="8">
        <v>1055</v>
      </c>
      <c r="J402" s="8" t="s">
        <v>346</v>
      </c>
      <c r="K402" s="9">
        <v>45411</v>
      </c>
      <c r="L402" s="9" t="s">
        <v>334</v>
      </c>
      <c r="M402" s="9">
        <v>45411</v>
      </c>
      <c r="N402" s="62" t="s">
        <v>334</v>
      </c>
      <c r="O402" s="8">
        <v>541</v>
      </c>
      <c r="P402" s="10">
        <v>1.462</v>
      </c>
      <c r="Q402" s="10" t="s">
        <v>51</v>
      </c>
      <c r="R402" s="8" t="s">
        <v>51</v>
      </c>
      <c r="S402" s="8" t="s">
        <v>8</v>
      </c>
      <c r="T402" s="8" t="s">
        <v>7</v>
      </c>
      <c r="U402" s="8" t="s">
        <v>7</v>
      </c>
      <c r="V402" s="9">
        <v>45485</v>
      </c>
      <c r="W402" s="8" t="s">
        <v>339</v>
      </c>
      <c r="X402" s="8" t="s">
        <v>517</v>
      </c>
      <c r="Y402" s="8" t="s">
        <v>51</v>
      </c>
      <c r="Z402" s="9">
        <v>45492</v>
      </c>
      <c r="AA402" s="8" t="s">
        <v>337</v>
      </c>
      <c r="AB402" s="8" t="s">
        <v>51</v>
      </c>
      <c r="AC402" s="11" t="s">
        <v>147</v>
      </c>
      <c r="AD402" s="11"/>
      <c r="AE402" s="11" t="s">
        <v>717</v>
      </c>
      <c r="AF402" s="11" t="s">
        <v>716</v>
      </c>
      <c r="AG402" s="11"/>
      <c r="AH402" s="13"/>
      <c r="AI402" s="105"/>
      <c r="AJ402" s="13"/>
    </row>
    <row r="403" spans="4:36">
      <c r="D403" s="8" t="s">
        <v>736</v>
      </c>
      <c r="E403" s="8" t="s">
        <v>30</v>
      </c>
      <c r="F403" s="11">
        <v>1000305</v>
      </c>
      <c r="G403" s="11">
        <v>1</v>
      </c>
      <c r="H403" s="8" t="s">
        <v>140</v>
      </c>
      <c r="I403" s="8">
        <v>1055</v>
      </c>
      <c r="J403" s="8" t="s">
        <v>346</v>
      </c>
      <c r="K403" s="9">
        <v>45411</v>
      </c>
      <c r="L403" s="9" t="s">
        <v>334</v>
      </c>
      <c r="M403" s="9">
        <v>45411</v>
      </c>
      <c r="N403" s="62" t="s">
        <v>334</v>
      </c>
      <c r="O403" s="8">
        <v>541</v>
      </c>
      <c r="P403" s="10">
        <v>1.462</v>
      </c>
      <c r="Q403" s="10" t="s">
        <v>51</v>
      </c>
      <c r="R403" s="8" t="s">
        <v>51</v>
      </c>
      <c r="S403" s="8" t="s">
        <v>8</v>
      </c>
      <c r="T403" s="8" t="s">
        <v>7</v>
      </c>
      <c r="U403" s="8" t="s">
        <v>7</v>
      </c>
      <c r="V403" s="9">
        <v>45485</v>
      </c>
      <c r="W403" s="8" t="s">
        <v>339</v>
      </c>
      <c r="X403" s="8" t="s">
        <v>517</v>
      </c>
      <c r="Y403" s="8" t="s">
        <v>51</v>
      </c>
      <c r="Z403" s="9">
        <v>45492</v>
      </c>
      <c r="AA403" s="8" t="s">
        <v>337</v>
      </c>
      <c r="AB403" s="8" t="s">
        <v>51</v>
      </c>
      <c r="AC403" s="11" t="s">
        <v>147</v>
      </c>
      <c r="AD403" s="11"/>
      <c r="AE403" s="11" t="s">
        <v>717</v>
      </c>
      <c r="AF403" s="11" t="s">
        <v>716</v>
      </c>
      <c r="AG403" s="11"/>
      <c r="AH403" s="13" t="s">
        <v>737</v>
      </c>
      <c r="AI403" s="105">
        <v>45617</v>
      </c>
      <c r="AJ403" s="13" t="s">
        <v>339</v>
      </c>
    </row>
    <row r="404" spans="4:36">
      <c r="D404" s="8" t="s">
        <v>738</v>
      </c>
      <c r="E404" s="8" t="s">
        <v>30</v>
      </c>
      <c r="F404" s="11">
        <v>1000306</v>
      </c>
      <c r="G404" s="11">
        <v>1</v>
      </c>
      <c r="H404" s="8" t="s">
        <v>141</v>
      </c>
      <c r="I404" s="8">
        <v>1056</v>
      </c>
      <c r="J404" s="8" t="s">
        <v>346</v>
      </c>
      <c r="K404" s="9">
        <v>45411</v>
      </c>
      <c r="L404" s="9" t="s">
        <v>334</v>
      </c>
      <c r="M404" s="9">
        <v>45411</v>
      </c>
      <c r="N404" s="62" t="s">
        <v>334</v>
      </c>
      <c r="O404" s="8">
        <v>528</v>
      </c>
      <c r="P404" s="10">
        <v>5.952</v>
      </c>
      <c r="Q404" s="10" t="s">
        <v>51</v>
      </c>
      <c r="R404" s="8" t="s">
        <v>51</v>
      </c>
      <c r="S404" s="8" t="s">
        <v>8</v>
      </c>
      <c r="T404" s="8" t="s">
        <v>7</v>
      </c>
      <c r="U404" s="8" t="s">
        <v>7</v>
      </c>
      <c r="V404" s="9">
        <v>45485</v>
      </c>
      <c r="W404" s="8" t="s">
        <v>339</v>
      </c>
      <c r="X404" s="8" t="s">
        <v>517</v>
      </c>
      <c r="Y404" s="8" t="s">
        <v>51</v>
      </c>
      <c r="Z404" s="9">
        <v>45492</v>
      </c>
      <c r="AA404" s="8" t="s">
        <v>337</v>
      </c>
      <c r="AB404" s="8" t="s">
        <v>51</v>
      </c>
      <c r="AC404" s="11" t="s">
        <v>145</v>
      </c>
      <c r="AD404" s="11">
        <v>2289</v>
      </c>
      <c r="AE404" s="11"/>
      <c r="AF404" s="11"/>
      <c r="AG404" s="11"/>
      <c r="AH404" s="13"/>
      <c r="AI404" s="105"/>
      <c r="AJ404" s="13"/>
    </row>
    <row r="405" spans="4:36">
      <c r="D405" s="8" t="s">
        <v>738</v>
      </c>
      <c r="E405" s="8" t="s">
        <v>30</v>
      </c>
      <c r="F405" s="11">
        <v>1000306</v>
      </c>
      <c r="G405" s="11">
        <v>1</v>
      </c>
      <c r="H405" s="8" t="s">
        <v>141</v>
      </c>
      <c r="I405" s="8">
        <v>1056</v>
      </c>
      <c r="J405" s="8" t="s">
        <v>346</v>
      </c>
      <c r="K405" s="9">
        <v>45411</v>
      </c>
      <c r="L405" s="9" t="s">
        <v>334</v>
      </c>
      <c r="M405" s="9">
        <v>45411</v>
      </c>
      <c r="N405" s="62" t="s">
        <v>334</v>
      </c>
      <c r="O405" s="8">
        <v>528</v>
      </c>
      <c r="P405" s="10">
        <v>5.952</v>
      </c>
      <c r="Q405" s="10" t="s">
        <v>51</v>
      </c>
      <c r="R405" s="8" t="s">
        <v>51</v>
      </c>
      <c r="S405" s="8" t="s">
        <v>8</v>
      </c>
      <c r="T405" s="8" t="s">
        <v>7</v>
      </c>
      <c r="U405" s="8" t="s">
        <v>7</v>
      </c>
      <c r="V405" s="9">
        <v>45485</v>
      </c>
      <c r="W405" s="8" t="s">
        <v>339</v>
      </c>
      <c r="X405" s="8" t="s">
        <v>517</v>
      </c>
      <c r="Y405" s="8" t="s">
        <v>51</v>
      </c>
      <c r="Z405" s="9">
        <v>45492</v>
      </c>
      <c r="AA405" s="8" t="s">
        <v>337</v>
      </c>
      <c r="AB405" s="8" t="s">
        <v>51</v>
      </c>
      <c r="AC405" s="11" t="s">
        <v>147</v>
      </c>
      <c r="AD405" s="11"/>
      <c r="AE405" s="11" t="s">
        <v>717</v>
      </c>
      <c r="AF405" s="11" t="s">
        <v>716</v>
      </c>
      <c r="AG405" s="11"/>
      <c r="AH405" s="13" t="s">
        <v>735</v>
      </c>
      <c r="AI405" s="105">
        <v>45617</v>
      </c>
      <c r="AJ405" s="13" t="s">
        <v>339</v>
      </c>
    </row>
    <row r="406" spans="4:36">
      <c r="D406" s="8" t="s">
        <v>739</v>
      </c>
      <c r="E406" s="8" t="s">
        <v>41</v>
      </c>
      <c r="F406" s="11">
        <v>1000916</v>
      </c>
      <c r="G406" s="11">
        <v>1</v>
      </c>
      <c r="H406" s="8" t="s">
        <v>140</v>
      </c>
      <c r="I406" s="8">
        <v>1071</v>
      </c>
      <c r="J406" s="8">
        <v>55925</v>
      </c>
      <c r="K406" s="9">
        <v>45618</v>
      </c>
      <c r="L406" s="9" t="s">
        <v>334</v>
      </c>
      <c r="M406" s="9"/>
      <c r="P406" s="10"/>
      <c r="Q406" s="10"/>
      <c r="V406" s="9"/>
      <c r="Z406" s="9"/>
      <c r="AC406" s="11"/>
      <c r="AD406" s="11"/>
      <c r="AE406" s="11"/>
      <c r="AF406" s="11"/>
      <c r="AG406" s="11"/>
      <c r="AH406" s="13"/>
      <c r="AI406" s="105"/>
      <c r="AJ406" s="13"/>
    </row>
    <row r="407" spans="4:36">
      <c r="D407" s="8" t="s">
        <v>739</v>
      </c>
      <c r="E407" s="8" t="s">
        <v>41</v>
      </c>
      <c r="F407" s="11">
        <v>1000916</v>
      </c>
      <c r="G407" s="11">
        <v>1</v>
      </c>
      <c r="H407" s="8" t="s">
        <v>141</v>
      </c>
      <c r="I407" s="8">
        <v>1071</v>
      </c>
      <c r="J407" s="8">
        <v>55925</v>
      </c>
      <c r="K407" s="9">
        <v>45618</v>
      </c>
      <c r="L407" s="9" t="s">
        <v>334</v>
      </c>
      <c r="M407" s="9"/>
      <c r="P407" s="10"/>
      <c r="Q407" s="10"/>
      <c r="V407" s="9"/>
      <c r="Z407" s="9"/>
      <c r="AC407" s="11"/>
      <c r="AD407" s="11"/>
      <c r="AE407" s="11"/>
      <c r="AF407" s="11"/>
      <c r="AG407" s="11"/>
      <c r="AH407" s="13" t="s">
        <v>740</v>
      </c>
      <c r="AI407" s="105">
        <v>45618</v>
      </c>
      <c r="AJ407" s="13" t="s">
        <v>334</v>
      </c>
    </row>
    <row r="408" spans="4:36">
      <c r="D408" s="8" t="s">
        <v>741</v>
      </c>
      <c r="E408" s="8" t="s">
        <v>41</v>
      </c>
      <c r="F408" s="11">
        <v>1000917</v>
      </c>
      <c r="G408" s="11">
        <v>1</v>
      </c>
      <c r="H408" s="8" t="s">
        <v>141</v>
      </c>
      <c r="I408" s="8">
        <v>1073</v>
      </c>
      <c r="J408" s="8">
        <v>56544</v>
      </c>
      <c r="K408" s="9">
        <v>45618</v>
      </c>
      <c r="L408" s="9" t="s">
        <v>334</v>
      </c>
      <c r="M408" s="9"/>
      <c r="P408" s="10"/>
      <c r="Q408" s="10"/>
      <c r="V408" s="9"/>
      <c r="Z408" s="9"/>
      <c r="AC408" s="11"/>
      <c r="AD408" s="11"/>
      <c r="AE408" s="11"/>
      <c r="AF408" s="11"/>
      <c r="AG408" s="11"/>
      <c r="AH408" s="13"/>
      <c r="AI408" s="105"/>
      <c r="AJ408" s="13"/>
    </row>
    <row r="409" spans="4:36">
      <c r="D409" s="8" t="s">
        <v>741</v>
      </c>
      <c r="E409" s="8" t="s">
        <v>41</v>
      </c>
      <c r="F409" s="11">
        <v>1000917</v>
      </c>
      <c r="G409" s="11">
        <v>1</v>
      </c>
      <c r="H409" s="8" t="s">
        <v>142</v>
      </c>
      <c r="I409" s="8">
        <v>1073</v>
      </c>
      <c r="J409" s="8">
        <v>56544</v>
      </c>
      <c r="K409" s="9">
        <v>45618</v>
      </c>
      <c r="L409" s="9" t="s">
        <v>334</v>
      </c>
      <c r="M409" s="9"/>
      <c r="P409" s="10"/>
      <c r="Q409" s="10"/>
      <c r="V409" s="9"/>
      <c r="Z409" s="9"/>
      <c r="AC409" s="11"/>
      <c r="AD409" s="11"/>
      <c r="AE409" s="11"/>
      <c r="AF409" s="11"/>
      <c r="AG409" s="11"/>
      <c r="AH409" s="13" t="s">
        <v>591</v>
      </c>
      <c r="AI409" s="105">
        <v>45618</v>
      </c>
      <c r="AJ409" s="13" t="s">
        <v>334</v>
      </c>
    </row>
    <row r="410" spans="4:36">
      <c r="D410" s="8" t="s">
        <v>742</v>
      </c>
      <c r="E410" s="8" t="s">
        <v>41</v>
      </c>
      <c r="F410" s="11">
        <v>1000918</v>
      </c>
      <c r="G410" s="11">
        <v>1</v>
      </c>
      <c r="H410" s="8" t="s">
        <v>141</v>
      </c>
      <c r="I410" s="8">
        <v>1073</v>
      </c>
      <c r="J410" s="8">
        <v>56544</v>
      </c>
      <c r="K410" s="9">
        <v>45618</v>
      </c>
      <c r="L410" s="9" t="s">
        <v>334</v>
      </c>
      <c r="M410" s="9"/>
      <c r="P410" s="10"/>
      <c r="Q410" s="10"/>
      <c r="V410" s="9"/>
      <c r="Z410" s="9"/>
      <c r="AC410" s="11"/>
      <c r="AD410" s="11"/>
      <c r="AE410" s="11"/>
      <c r="AF410" s="11"/>
      <c r="AG410" s="11"/>
      <c r="AH410" s="13"/>
      <c r="AI410" s="105"/>
      <c r="AJ410" s="13"/>
    </row>
    <row r="411" spans="4:36">
      <c r="D411" s="8" t="s">
        <v>742</v>
      </c>
      <c r="E411" s="8" t="s">
        <v>40</v>
      </c>
      <c r="F411" s="11">
        <v>1000918</v>
      </c>
      <c r="G411" s="11">
        <v>1</v>
      </c>
      <c r="H411" s="8" t="s">
        <v>140</v>
      </c>
      <c r="I411" s="8">
        <v>1073</v>
      </c>
      <c r="J411" s="8">
        <v>56544</v>
      </c>
      <c r="K411" s="9">
        <v>45618</v>
      </c>
      <c r="L411" s="9" t="s">
        <v>334</v>
      </c>
      <c r="M411" s="9"/>
      <c r="P411" s="10"/>
      <c r="Q411" s="10"/>
      <c r="V411" s="9"/>
      <c r="Z411" s="9"/>
      <c r="AC411" s="11"/>
      <c r="AD411" s="11"/>
      <c r="AE411" s="11"/>
      <c r="AF411" s="11"/>
      <c r="AG411" s="11"/>
      <c r="AH411" s="13" t="s">
        <v>591</v>
      </c>
      <c r="AI411" s="105">
        <v>45618</v>
      </c>
      <c r="AJ411" s="13" t="s">
        <v>334</v>
      </c>
    </row>
    <row r="412" spans="4:36">
      <c r="D412" s="8" t="s">
        <v>743</v>
      </c>
      <c r="E412" s="8" t="s">
        <v>41</v>
      </c>
      <c r="F412" s="11">
        <v>1000919</v>
      </c>
      <c r="G412" s="11">
        <v>1</v>
      </c>
      <c r="H412" s="8" t="s">
        <v>142</v>
      </c>
      <c r="I412" s="8">
        <v>1072</v>
      </c>
      <c r="J412" s="8">
        <v>56544</v>
      </c>
      <c r="K412" s="9">
        <v>45618</v>
      </c>
      <c r="L412" s="9" t="s">
        <v>334</v>
      </c>
      <c r="M412" s="9"/>
      <c r="P412" s="10"/>
      <c r="Q412" s="10"/>
      <c r="V412" s="9"/>
      <c r="Z412" s="9"/>
      <c r="AC412" s="11"/>
      <c r="AD412" s="11"/>
      <c r="AE412" s="11"/>
      <c r="AF412" s="11"/>
      <c r="AG412" s="11"/>
      <c r="AH412" s="13"/>
      <c r="AI412" s="105"/>
      <c r="AJ412" s="13"/>
    </row>
    <row r="413" spans="4:36">
      <c r="D413" s="8" t="s">
        <v>743</v>
      </c>
      <c r="E413" s="8" t="s">
        <v>40</v>
      </c>
      <c r="F413" s="11">
        <v>1000919</v>
      </c>
      <c r="G413" s="11">
        <v>1</v>
      </c>
      <c r="H413" s="8" t="s">
        <v>141</v>
      </c>
      <c r="I413" s="8">
        <v>1072</v>
      </c>
      <c r="J413" s="8">
        <v>56544</v>
      </c>
      <c r="K413" s="9">
        <v>45618</v>
      </c>
      <c r="L413" s="9" t="s">
        <v>334</v>
      </c>
      <c r="M413" s="9"/>
      <c r="P413" s="10"/>
      <c r="Q413" s="10"/>
      <c r="V413" s="9"/>
      <c r="Z413" s="9"/>
      <c r="AC413" s="11"/>
      <c r="AD413" s="11"/>
      <c r="AE413" s="11"/>
      <c r="AF413" s="11"/>
      <c r="AG413" s="11"/>
      <c r="AH413" s="13" t="s">
        <v>744</v>
      </c>
      <c r="AI413" s="105">
        <v>45618</v>
      </c>
      <c r="AJ413" s="13" t="s">
        <v>334</v>
      </c>
    </row>
    <row r="414" spans="4:36">
      <c r="D414" s="8" t="s">
        <v>745</v>
      </c>
      <c r="E414" s="8" t="s">
        <v>41</v>
      </c>
      <c r="F414" s="11">
        <v>1000920</v>
      </c>
      <c r="G414" s="11">
        <v>1</v>
      </c>
      <c r="H414" s="8" t="s">
        <v>142</v>
      </c>
      <c r="I414" s="8">
        <v>1072</v>
      </c>
      <c r="J414" s="8">
        <v>56544</v>
      </c>
      <c r="K414" s="9">
        <v>45618</v>
      </c>
      <c r="L414" s="9" t="s">
        <v>334</v>
      </c>
      <c r="M414" s="9"/>
      <c r="P414" s="10"/>
      <c r="Q414" s="10"/>
      <c r="V414" s="9"/>
      <c r="Z414" s="9"/>
      <c r="AC414" s="11"/>
      <c r="AD414" s="11"/>
      <c r="AE414" s="11"/>
      <c r="AF414" s="11"/>
      <c r="AG414" s="11"/>
      <c r="AH414" s="13"/>
      <c r="AI414" s="105"/>
      <c r="AJ414" s="13"/>
    </row>
    <row r="415" spans="4:36">
      <c r="D415" s="8" t="s">
        <v>745</v>
      </c>
      <c r="E415" s="8" t="s">
        <v>40</v>
      </c>
      <c r="F415" s="11">
        <v>1000920</v>
      </c>
      <c r="G415" s="11">
        <v>1</v>
      </c>
      <c r="H415" s="8" t="s">
        <v>142</v>
      </c>
      <c r="I415" s="8">
        <v>1072</v>
      </c>
      <c r="J415" s="8">
        <v>56544</v>
      </c>
      <c r="K415" s="9">
        <v>45618</v>
      </c>
      <c r="L415" s="9" t="s">
        <v>334</v>
      </c>
      <c r="M415" s="9"/>
      <c r="P415" s="10"/>
      <c r="Q415" s="10"/>
      <c r="V415" s="9"/>
      <c r="Z415" s="9"/>
      <c r="AC415" s="11"/>
      <c r="AD415" s="11"/>
      <c r="AE415" s="11"/>
      <c r="AF415" s="11"/>
      <c r="AG415" s="11"/>
      <c r="AH415" s="13" t="s">
        <v>746</v>
      </c>
      <c r="AI415" s="105">
        <v>45618</v>
      </c>
      <c r="AJ415" s="13" t="s">
        <v>334</v>
      </c>
    </row>
    <row r="416" spans="4:36">
      <c r="D416" s="8" t="s">
        <v>748</v>
      </c>
      <c r="E416" s="8" t="s">
        <v>40</v>
      </c>
      <c r="F416" s="11">
        <v>1000919</v>
      </c>
      <c r="G416" s="11">
        <v>1</v>
      </c>
      <c r="H416" s="8" t="s">
        <v>141</v>
      </c>
      <c r="I416" s="8">
        <v>1072</v>
      </c>
      <c r="J416" s="8">
        <v>56544</v>
      </c>
      <c r="K416" s="9">
        <v>45618</v>
      </c>
      <c r="L416" s="9" t="s">
        <v>334</v>
      </c>
      <c r="M416" s="9">
        <v>45621</v>
      </c>
      <c r="N416" s="62" t="s">
        <v>334</v>
      </c>
      <c r="O416" s="8">
        <v>776</v>
      </c>
      <c r="P416" s="10">
        <v>10</v>
      </c>
      <c r="Q416" s="10" t="s">
        <v>50</v>
      </c>
      <c r="R416" s="8" t="s">
        <v>50</v>
      </c>
      <c r="V416" s="9"/>
      <c r="Z416" s="9"/>
      <c r="AC416" s="11" t="s">
        <v>280</v>
      </c>
      <c r="AD416" s="11" t="s">
        <v>322</v>
      </c>
      <c r="AE416" s="11"/>
      <c r="AF416" s="11"/>
      <c r="AG416" s="11" t="s">
        <v>747</v>
      </c>
      <c r="AH416" s="13"/>
      <c r="AI416" s="105"/>
      <c r="AJ416" s="13"/>
    </row>
    <row r="417" spans="4:36">
      <c r="D417" s="8" t="s">
        <v>748</v>
      </c>
      <c r="E417" s="8" t="s">
        <v>40</v>
      </c>
      <c r="F417" s="11">
        <v>1000919</v>
      </c>
      <c r="G417" s="11">
        <v>1</v>
      </c>
      <c r="H417" s="8" t="s">
        <v>141</v>
      </c>
      <c r="I417" s="8">
        <v>1072</v>
      </c>
      <c r="J417" s="8">
        <v>56544</v>
      </c>
      <c r="K417" s="9">
        <v>45618</v>
      </c>
      <c r="L417" s="9" t="s">
        <v>334</v>
      </c>
      <c r="M417" s="9">
        <v>45621</v>
      </c>
      <c r="N417" s="62" t="s">
        <v>334</v>
      </c>
      <c r="O417" s="8">
        <v>776</v>
      </c>
      <c r="P417" s="10">
        <v>10</v>
      </c>
      <c r="Q417" s="10" t="s">
        <v>50</v>
      </c>
      <c r="R417" s="8" t="s">
        <v>50</v>
      </c>
      <c r="V417" s="9"/>
      <c r="Z417" s="9"/>
      <c r="AC417" s="11" t="s">
        <v>280</v>
      </c>
      <c r="AD417" s="11" t="s">
        <v>322</v>
      </c>
      <c r="AE417" s="11"/>
      <c r="AF417" s="11"/>
      <c r="AG417" s="11" t="s">
        <v>747</v>
      </c>
      <c r="AH417" s="13" t="s">
        <v>749</v>
      </c>
      <c r="AI417" s="105">
        <v>45623</v>
      </c>
      <c r="AJ417" s="13" t="s">
        <v>334</v>
      </c>
    </row>
    <row r="418" spans="4:36">
      <c r="D418" s="8" t="s">
        <v>750</v>
      </c>
      <c r="E418" s="8" t="s">
        <v>40</v>
      </c>
      <c r="F418" s="11">
        <v>1000919</v>
      </c>
      <c r="G418" s="11">
        <v>1</v>
      </c>
      <c r="H418" s="8" t="s">
        <v>141</v>
      </c>
      <c r="I418" s="8">
        <v>1072</v>
      </c>
      <c r="J418" s="8">
        <v>56544</v>
      </c>
      <c r="K418" s="9">
        <v>45618</v>
      </c>
      <c r="L418" s="9" t="s">
        <v>334</v>
      </c>
      <c r="M418" s="9">
        <v>45621</v>
      </c>
      <c r="N418" s="62" t="s">
        <v>334</v>
      </c>
      <c r="O418" s="8">
        <v>776</v>
      </c>
      <c r="P418" s="10">
        <v>10</v>
      </c>
      <c r="Q418" s="10" t="s">
        <v>50</v>
      </c>
      <c r="R418" s="8" t="s">
        <v>50</v>
      </c>
      <c r="V418" s="9"/>
      <c r="Z418" s="9"/>
      <c r="AC418" s="11" t="s">
        <v>280</v>
      </c>
      <c r="AD418" s="11" t="s">
        <v>322</v>
      </c>
      <c r="AE418" s="11"/>
      <c r="AF418" s="11"/>
      <c r="AG418" s="11" t="s">
        <v>747</v>
      </c>
      <c r="AH418" s="13"/>
      <c r="AI418" s="105"/>
      <c r="AJ418" s="13"/>
    </row>
    <row r="419" spans="4:36">
      <c r="D419" s="8" t="s">
        <v>750</v>
      </c>
      <c r="E419" s="8" t="s">
        <v>40</v>
      </c>
      <c r="F419" s="11">
        <v>1000919</v>
      </c>
      <c r="G419" s="11">
        <v>1</v>
      </c>
      <c r="H419" s="8" t="s">
        <v>141</v>
      </c>
      <c r="I419" s="8">
        <v>1071</v>
      </c>
      <c r="J419" s="8">
        <v>55925</v>
      </c>
      <c r="K419" s="9">
        <v>45618</v>
      </c>
      <c r="L419" s="9" t="s">
        <v>334</v>
      </c>
      <c r="M419" s="9">
        <v>45621</v>
      </c>
      <c r="N419" s="62" t="s">
        <v>334</v>
      </c>
      <c r="O419" s="8">
        <v>776</v>
      </c>
      <c r="P419" s="10">
        <v>10</v>
      </c>
      <c r="Q419" s="10" t="s">
        <v>50</v>
      </c>
      <c r="R419" s="8" t="s">
        <v>50</v>
      </c>
      <c r="V419" s="9"/>
      <c r="Z419" s="9"/>
      <c r="AC419" s="11" t="s">
        <v>280</v>
      </c>
      <c r="AD419" s="11" t="s">
        <v>322</v>
      </c>
      <c r="AE419" s="11"/>
      <c r="AF419" s="11"/>
      <c r="AG419" s="11" t="s">
        <v>747</v>
      </c>
      <c r="AH419" s="13" t="s">
        <v>749</v>
      </c>
      <c r="AI419" s="105">
        <v>45623</v>
      </c>
      <c r="AJ419" s="13" t="s">
        <v>334</v>
      </c>
    </row>
    <row r="420" spans="4:36">
      <c r="D420" s="8" t="s">
        <v>754</v>
      </c>
      <c r="E420" s="8" t="s">
        <v>41</v>
      </c>
      <c r="F420" s="11">
        <v>1000491</v>
      </c>
      <c r="G420" s="11">
        <v>1</v>
      </c>
      <c r="H420" s="8" t="s">
        <v>141</v>
      </c>
      <c r="I420" s="8">
        <v>1064</v>
      </c>
      <c r="J420" s="8" t="s">
        <v>346</v>
      </c>
      <c r="K420" s="9">
        <v>45482</v>
      </c>
      <c r="L420" s="9" t="s">
        <v>333</v>
      </c>
      <c r="M420" s="9">
        <v>45482</v>
      </c>
      <c r="N420" s="62" t="s">
        <v>333</v>
      </c>
      <c r="O420" s="8">
        <v>121</v>
      </c>
      <c r="P420" s="10">
        <v>3.8439999999999999</v>
      </c>
      <c r="Q420" s="10" t="s">
        <v>51</v>
      </c>
      <c r="R420" s="8" t="s">
        <v>51</v>
      </c>
      <c r="S420" s="8" t="s">
        <v>8</v>
      </c>
      <c r="T420" s="8" t="s">
        <v>8</v>
      </c>
      <c r="U420" s="8" t="s">
        <v>8</v>
      </c>
      <c r="V420" s="9">
        <v>45625</v>
      </c>
      <c r="W420" s="8" t="s">
        <v>339</v>
      </c>
      <c r="X420" s="8" t="s">
        <v>753</v>
      </c>
      <c r="Y420" s="8" t="s">
        <v>51</v>
      </c>
      <c r="Z420" s="9"/>
      <c r="AC420" s="11" t="s">
        <v>79</v>
      </c>
      <c r="AD420" s="11"/>
      <c r="AE420" s="11"/>
      <c r="AF420" s="11"/>
      <c r="AG420" s="11"/>
      <c r="AH420" s="13"/>
      <c r="AI420" s="105"/>
      <c r="AJ420" s="13"/>
    </row>
    <row r="421" spans="4:36">
      <c r="D421" s="8" t="s">
        <v>754</v>
      </c>
      <c r="E421" s="8" t="s">
        <v>41</v>
      </c>
      <c r="F421" s="11">
        <v>1000491</v>
      </c>
      <c r="G421" s="11">
        <v>1</v>
      </c>
      <c r="H421" s="8" t="s">
        <v>141</v>
      </c>
      <c r="I421" s="8">
        <v>1064</v>
      </c>
      <c r="J421" s="8" t="s">
        <v>346</v>
      </c>
      <c r="K421" s="9">
        <v>45482</v>
      </c>
      <c r="L421" s="9" t="s">
        <v>333</v>
      </c>
      <c r="M421" s="9">
        <v>45482</v>
      </c>
      <c r="N421" s="62" t="s">
        <v>333</v>
      </c>
      <c r="O421" s="8">
        <v>121</v>
      </c>
      <c r="P421" s="10">
        <v>3.8439999999999999</v>
      </c>
      <c r="Q421" s="10" t="s">
        <v>51</v>
      </c>
      <c r="R421" s="8" t="s">
        <v>51</v>
      </c>
      <c r="S421" s="8" t="s">
        <v>8</v>
      </c>
      <c r="V421" s="9"/>
      <c r="W421" s="8" t="s">
        <v>339</v>
      </c>
      <c r="Z421" s="9"/>
      <c r="AC421" s="11"/>
      <c r="AD421" s="11"/>
      <c r="AE421" s="11"/>
      <c r="AF421" s="11"/>
      <c r="AG421" s="11"/>
      <c r="AH421" s="13" t="s">
        <v>755</v>
      </c>
      <c r="AI421" s="105">
        <v>45625</v>
      </c>
      <c r="AJ421" s="13" t="s">
        <v>339</v>
      </c>
    </row>
    <row r="422" spans="4:36">
      <c r="D422" s="8" t="s">
        <v>756</v>
      </c>
      <c r="E422" s="8" t="s">
        <v>41</v>
      </c>
      <c r="F422" s="11">
        <v>1000570</v>
      </c>
      <c r="G422" s="11">
        <v>1</v>
      </c>
      <c r="H422" s="8" t="s">
        <v>140</v>
      </c>
      <c r="I422" s="8">
        <v>1066</v>
      </c>
      <c r="J422" s="8">
        <v>55925</v>
      </c>
      <c r="K422" s="9">
        <v>45510</v>
      </c>
      <c r="L422" s="9" t="s">
        <v>334</v>
      </c>
      <c r="M422" s="9">
        <v>45510</v>
      </c>
      <c r="N422" s="62" t="s">
        <v>334</v>
      </c>
      <c r="O422" s="8">
        <v>123</v>
      </c>
      <c r="P422" s="10">
        <v>3.0840000000000001</v>
      </c>
      <c r="Q422" s="10" t="s">
        <v>51</v>
      </c>
      <c r="R422" s="8" t="s">
        <v>51</v>
      </c>
      <c r="S422" s="8" t="s">
        <v>8</v>
      </c>
      <c r="T422" s="8" t="s">
        <v>8</v>
      </c>
      <c r="U422" s="8" t="s">
        <v>8</v>
      </c>
      <c r="V422" s="9">
        <v>45625</v>
      </c>
      <c r="W422" s="8" t="s">
        <v>339</v>
      </c>
      <c r="X422" s="8" t="s">
        <v>753</v>
      </c>
      <c r="Y422" s="8" t="s">
        <v>51</v>
      </c>
      <c r="Z422" s="9"/>
      <c r="AC422" s="11" t="s">
        <v>79</v>
      </c>
      <c r="AD422" s="11"/>
      <c r="AE422" s="11"/>
      <c r="AF422" s="11"/>
      <c r="AG422" s="11" t="s">
        <v>566</v>
      </c>
      <c r="AH422" s="13"/>
      <c r="AI422" s="105"/>
      <c r="AJ422" s="13"/>
    </row>
    <row r="423" spans="4:36">
      <c r="D423" s="8" t="s">
        <v>756</v>
      </c>
      <c r="E423" s="8" t="s">
        <v>41</v>
      </c>
      <c r="F423" s="11">
        <v>1000570</v>
      </c>
      <c r="G423" s="11">
        <v>1</v>
      </c>
      <c r="H423" s="8" t="s">
        <v>140</v>
      </c>
      <c r="I423" s="8">
        <v>1066</v>
      </c>
      <c r="J423" s="8">
        <v>55925</v>
      </c>
      <c r="K423" s="9">
        <v>45510</v>
      </c>
      <c r="L423" s="9" t="s">
        <v>334</v>
      </c>
      <c r="M423" s="9">
        <v>45510</v>
      </c>
      <c r="N423" s="62" t="s">
        <v>334</v>
      </c>
      <c r="O423" s="8">
        <v>123</v>
      </c>
      <c r="P423" s="10">
        <v>3.0840000000000001</v>
      </c>
      <c r="Q423" s="10" t="s">
        <v>51</v>
      </c>
      <c r="R423" s="8" t="s">
        <v>51</v>
      </c>
      <c r="S423" s="8" t="s">
        <v>8</v>
      </c>
      <c r="V423" s="9"/>
      <c r="W423" s="8" t="s">
        <v>339</v>
      </c>
      <c r="Z423" s="9"/>
      <c r="AC423" s="11"/>
      <c r="AD423" s="11"/>
      <c r="AE423" s="11"/>
      <c r="AF423" s="11"/>
      <c r="AG423" s="11" t="s">
        <v>566</v>
      </c>
      <c r="AH423" s="13" t="s">
        <v>755</v>
      </c>
      <c r="AI423" s="105">
        <v>45625</v>
      </c>
      <c r="AJ423" s="13" t="s">
        <v>339</v>
      </c>
    </row>
    <row r="424" spans="4:36">
      <c r="D424" s="8" t="s">
        <v>757</v>
      </c>
      <c r="E424" s="8" t="s">
        <v>41</v>
      </c>
      <c r="F424" s="11">
        <v>1000572</v>
      </c>
      <c r="G424" s="11">
        <v>1</v>
      </c>
      <c r="H424" s="8" t="s">
        <v>140</v>
      </c>
      <c r="I424" s="8">
        <v>1066</v>
      </c>
      <c r="J424" s="8">
        <v>55925</v>
      </c>
      <c r="K424" s="9">
        <v>45510</v>
      </c>
      <c r="L424" s="9" t="s">
        <v>334</v>
      </c>
      <c r="M424" s="9">
        <v>45510</v>
      </c>
      <c r="N424" s="62" t="s">
        <v>334</v>
      </c>
      <c r="O424" s="8">
        <v>122</v>
      </c>
      <c r="P424" s="10">
        <v>0.46700000000000003</v>
      </c>
      <c r="Q424" s="10" t="s">
        <v>51</v>
      </c>
      <c r="R424" s="8" t="s">
        <v>51</v>
      </c>
      <c r="S424" s="8" t="s">
        <v>8</v>
      </c>
      <c r="T424" s="8" t="s">
        <v>8</v>
      </c>
      <c r="U424" s="8" t="s">
        <v>8</v>
      </c>
      <c r="V424" s="9">
        <v>45625</v>
      </c>
      <c r="W424" s="8" t="s">
        <v>339</v>
      </c>
      <c r="X424" s="8" t="s">
        <v>753</v>
      </c>
      <c r="Y424" s="8" t="s">
        <v>51</v>
      </c>
      <c r="Z424" s="9"/>
      <c r="AC424" s="11" t="s">
        <v>79</v>
      </c>
      <c r="AD424" s="11"/>
      <c r="AE424" s="11"/>
      <c r="AF424" s="11"/>
      <c r="AG424" s="11" t="s">
        <v>566</v>
      </c>
      <c r="AH424" s="13"/>
      <c r="AI424" s="105"/>
      <c r="AJ424" s="13"/>
    </row>
    <row r="425" spans="4:36">
      <c r="D425" s="8" t="s">
        <v>757</v>
      </c>
      <c r="E425" s="8" t="s">
        <v>41</v>
      </c>
      <c r="F425" s="11">
        <v>1000572</v>
      </c>
      <c r="G425" s="11">
        <v>1</v>
      </c>
      <c r="H425" s="8" t="s">
        <v>140</v>
      </c>
      <c r="I425" s="8">
        <v>1066</v>
      </c>
      <c r="J425" s="8">
        <v>55925</v>
      </c>
      <c r="K425" s="9">
        <v>45510</v>
      </c>
      <c r="L425" s="9" t="s">
        <v>334</v>
      </c>
      <c r="M425" s="9">
        <v>45510</v>
      </c>
      <c r="N425" s="62" t="s">
        <v>334</v>
      </c>
      <c r="O425" s="8">
        <v>122</v>
      </c>
      <c r="P425" s="10">
        <v>0.46700000000000003</v>
      </c>
      <c r="Q425" s="10" t="s">
        <v>51</v>
      </c>
      <c r="R425" s="8" t="s">
        <v>51</v>
      </c>
      <c r="S425" s="8" t="s">
        <v>8</v>
      </c>
      <c r="V425" s="9"/>
      <c r="W425" s="8" t="s">
        <v>339</v>
      </c>
      <c r="Z425" s="9"/>
      <c r="AC425" s="11"/>
      <c r="AD425" s="11"/>
      <c r="AE425" s="11"/>
      <c r="AF425" s="11"/>
      <c r="AG425" s="11" t="s">
        <v>759</v>
      </c>
      <c r="AH425" s="13" t="s">
        <v>758</v>
      </c>
      <c r="AI425" s="105">
        <v>45628</v>
      </c>
      <c r="AJ425" s="13" t="s">
        <v>339</v>
      </c>
    </row>
    <row r="426" spans="4:36">
      <c r="D426" s="8" t="s">
        <v>760</v>
      </c>
      <c r="E426" s="8" t="s">
        <v>41</v>
      </c>
      <c r="F426" s="11">
        <v>1000573</v>
      </c>
      <c r="G426" s="11">
        <v>1</v>
      </c>
      <c r="H426" s="8" t="s">
        <v>141</v>
      </c>
      <c r="I426" s="8">
        <v>1064</v>
      </c>
      <c r="J426" s="8" t="s">
        <v>346</v>
      </c>
      <c r="K426" s="9">
        <v>45510</v>
      </c>
      <c r="L426" s="9" t="s">
        <v>334</v>
      </c>
      <c r="M426" s="9">
        <v>45510</v>
      </c>
      <c r="N426" s="62" t="s">
        <v>334</v>
      </c>
      <c r="O426" s="8">
        <v>123</v>
      </c>
      <c r="P426" s="10">
        <v>2.4649999999999999</v>
      </c>
      <c r="Q426" s="10" t="s">
        <v>50</v>
      </c>
      <c r="R426" s="8" t="s">
        <v>51</v>
      </c>
      <c r="S426" s="8" t="s">
        <v>7</v>
      </c>
      <c r="T426" s="8" t="s">
        <v>8</v>
      </c>
      <c r="U426" s="8" t="s">
        <v>8</v>
      </c>
      <c r="V426" s="9">
        <v>45625</v>
      </c>
      <c r="W426" s="8" t="s">
        <v>339</v>
      </c>
      <c r="X426" s="8" t="s">
        <v>753</v>
      </c>
      <c r="Y426" s="8" t="s">
        <v>51</v>
      </c>
      <c r="Z426" s="9"/>
      <c r="AC426" s="11" t="s">
        <v>79</v>
      </c>
      <c r="AD426" s="11" t="s">
        <v>134</v>
      </c>
      <c r="AE426" s="11"/>
      <c r="AF426" s="11"/>
      <c r="AG426" s="11" t="s">
        <v>566</v>
      </c>
      <c r="AH426" s="13"/>
      <c r="AI426" s="105"/>
      <c r="AJ426" s="13"/>
    </row>
    <row r="427" spans="4:36">
      <c r="D427" s="8" t="s">
        <v>760</v>
      </c>
      <c r="E427" s="8" t="s">
        <v>41</v>
      </c>
      <c r="F427" s="11">
        <v>1000573</v>
      </c>
      <c r="G427" s="11">
        <v>1</v>
      </c>
      <c r="H427" s="8" t="s">
        <v>141</v>
      </c>
      <c r="I427" s="8">
        <v>1064</v>
      </c>
      <c r="J427" s="8" t="s">
        <v>346</v>
      </c>
      <c r="K427" s="9">
        <v>45510</v>
      </c>
      <c r="L427" s="9" t="s">
        <v>334</v>
      </c>
      <c r="M427" s="9">
        <v>45510</v>
      </c>
      <c r="N427" s="62" t="s">
        <v>334</v>
      </c>
      <c r="O427" s="8">
        <v>123</v>
      </c>
      <c r="P427" s="10">
        <v>2.4649999999999999</v>
      </c>
      <c r="Q427" s="10" t="s">
        <v>50</v>
      </c>
      <c r="R427" s="8" t="s">
        <v>51</v>
      </c>
      <c r="S427" s="8" t="s">
        <v>7</v>
      </c>
      <c r="V427" s="9"/>
      <c r="W427" s="8" t="s">
        <v>339</v>
      </c>
      <c r="Z427" s="9"/>
      <c r="AC427" s="11"/>
      <c r="AD427" s="11"/>
      <c r="AE427" s="11"/>
      <c r="AF427" s="11"/>
      <c r="AG427" s="11" t="s">
        <v>761</v>
      </c>
      <c r="AH427" s="13" t="s">
        <v>758</v>
      </c>
      <c r="AI427" s="105">
        <v>45628</v>
      </c>
      <c r="AJ427" s="13" t="s">
        <v>339</v>
      </c>
    </row>
    <row r="428" spans="4:36">
      <c r="D428" s="8" t="s">
        <v>762</v>
      </c>
      <c r="E428" s="8" t="s">
        <v>41</v>
      </c>
      <c r="F428" s="11">
        <v>1000581</v>
      </c>
      <c r="G428" s="11">
        <v>1</v>
      </c>
      <c r="H428" s="8" t="s">
        <v>140</v>
      </c>
      <c r="I428" s="8">
        <v>1066</v>
      </c>
      <c r="J428" s="8">
        <v>55925</v>
      </c>
      <c r="K428" s="9">
        <v>45511</v>
      </c>
      <c r="L428" s="9" t="s">
        <v>334</v>
      </c>
      <c r="M428" s="9">
        <v>45511</v>
      </c>
      <c r="N428" s="62" t="s">
        <v>334</v>
      </c>
      <c r="O428" s="8">
        <v>123</v>
      </c>
      <c r="P428" s="10">
        <v>0.68200000000000005</v>
      </c>
      <c r="Q428" s="10" t="s">
        <v>51</v>
      </c>
      <c r="R428" s="8" t="s">
        <v>51</v>
      </c>
      <c r="S428" s="8" t="s">
        <v>8</v>
      </c>
      <c r="T428" s="8" t="s">
        <v>8</v>
      </c>
      <c r="U428" s="8" t="s">
        <v>8</v>
      </c>
      <c r="V428" s="9">
        <v>45625</v>
      </c>
      <c r="W428" s="8" t="s">
        <v>339</v>
      </c>
      <c r="X428" s="8" t="s">
        <v>753</v>
      </c>
      <c r="Y428" s="8" t="s">
        <v>51</v>
      </c>
      <c r="Z428" s="9"/>
      <c r="AC428" s="11" t="s">
        <v>79</v>
      </c>
      <c r="AD428" s="11"/>
      <c r="AE428" s="11"/>
      <c r="AF428" s="11"/>
      <c r="AG428" s="11" t="s">
        <v>566</v>
      </c>
      <c r="AH428" s="13"/>
      <c r="AI428" s="105"/>
      <c r="AJ428" s="13"/>
    </row>
    <row r="429" spans="4:36">
      <c r="D429" s="8" t="s">
        <v>762</v>
      </c>
      <c r="E429" s="8" t="s">
        <v>41</v>
      </c>
      <c r="F429" s="11">
        <v>1000581</v>
      </c>
      <c r="G429" s="11">
        <v>1</v>
      </c>
      <c r="H429" s="8" t="s">
        <v>140</v>
      </c>
      <c r="I429" s="8">
        <v>1066</v>
      </c>
      <c r="J429" s="8">
        <v>55925</v>
      </c>
      <c r="K429" s="9">
        <v>45511</v>
      </c>
      <c r="L429" s="9" t="s">
        <v>334</v>
      </c>
      <c r="M429" s="9">
        <v>45511</v>
      </c>
      <c r="N429" s="62" t="s">
        <v>334</v>
      </c>
      <c r="O429" s="8">
        <v>123</v>
      </c>
      <c r="P429" s="10">
        <v>0.68200000000000005</v>
      </c>
      <c r="Q429" s="10" t="s">
        <v>51</v>
      </c>
      <c r="R429" s="8" t="s">
        <v>51</v>
      </c>
      <c r="S429" s="8" t="s">
        <v>8</v>
      </c>
      <c r="V429" s="9"/>
      <c r="W429" s="8" t="s">
        <v>339</v>
      </c>
      <c r="Z429" s="9"/>
      <c r="AC429" s="11"/>
      <c r="AD429" s="11"/>
      <c r="AE429" s="11"/>
      <c r="AF429" s="11"/>
      <c r="AG429" s="11" t="s">
        <v>759</v>
      </c>
      <c r="AH429" s="13" t="s">
        <v>758</v>
      </c>
      <c r="AI429" s="105">
        <v>45628</v>
      </c>
      <c r="AJ429" s="13" t="s">
        <v>339</v>
      </c>
    </row>
    <row r="430" spans="4:36" ht="225">
      <c r="D430" s="8" t="s">
        <v>763</v>
      </c>
      <c r="E430" s="8" t="s">
        <v>41</v>
      </c>
      <c r="F430" s="11">
        <v>1000588</v>
      </c>
      <c r="G430" s="11">
        <v>1</v>
      </c>
      <c r="H430" s="8" t="s">
        <v>140</v>
      </c>
      <c r="I430" s="8">
        <v>1066</v>
      </c>
      <c r="J430" s="8">
        <v>55925</v>
      </c>
      <c r="K430" s="9">
        <v>45512</v>
      </c>
      <c r="L430" s="9" t="s">
        <v>334</v>
      </c>
      <c r="M430" s="9">
        <v>45512</v>
      </c>
      <c r="N430" s="62" t="s">
        <v>334</v>
      </c>
      <c r="O430" s="8">
        <v>123</v>
      </c>
      <c r="P430" s="10">
        <v>2.202</v>
      </c>
      <c r="Q430" s="10" t="s">
        <v>51</v>
      </c>
      <c r="R430" s="8" t="s">
        <v>51</v>
      </c>
      <c r="S430" s="8" t="s">
        <v>8</v>
      </c>
      <c r="T430" s="8" t="s">
        <v>8</v>
      </c>
      <c r="U430" s="8" t="s">
        <v>8</v>
      </c>
      <c r="V430" s="9">
        <v>45625</v>
      </c>
      <c r="W430" s="8" t="s">
        <v>339</v>
      </c>
      <c r="X430" s="8" t="s">
        <v>753</v>
      </c>
      <c r="Y430" s="8" t="s">
        <v>51</v>
      </c>
      <c r="Z430" s="9"/>
      <c r="AC430" s="11" t="s">
        <v>79</v>
      </c>
      <c r="AD430" s="11"/>
      <c r="AE430" s="11"/>
      <c r="AF430" s="11"/>
      <c r="AG430" s="122" t="s">
        <v>583</v>
      </c>
      <c r="AH430" s="13"/>
      <c r="AI430" s="105"/>
      <c r="AJ430" s="13"/>
    </row>
    <row r="431" spans="4:36" ht="405">
      <c r="D431" s="8" t="s">
        <v>763</v>
      </c>
      <c r="E431" s="8" t="s">
        <v>41</v>
      </c>
      <c r="F431" s="11">
        <v>1000588</v>
      </c>
      <c r="G431" s="11">
        <v>1</v>
      </c>
      <c r="H431" s="8" t="s">
        <v>140</v>
      </c>
      <c r="I431" s="8">
        <v>1066</v>
      </c>
      <c r="J431" s="8">
        <v>55925</v>
      </c>
      <c r="K431" s="9">
        <v>45512</v>
      </c>
      <c r="L431" s="9" t="s">
        <v>334</v>
      </c>
      <c r="M431" s="9">
        <v>45512</v>
      </c>
      <c r="N431" s="62" t="s">
        <v>334</v>
      </c>
      <c r="O431" s="8">
        <v>123</v>
      </c>
      <c r="P431" s="10">
        <v>2.202</v>
      </c>
      <c r="Q431" s="10" t="s">
        <v>51</v>
      </c>
      <c r="R431" s="8" t="s">
        <v>51</v>
      </c>
      <c r="S431" s="8" t="s">
        <v>8</v>
      </c>
      <c r="V431" s="9"/>
      <c r="W431" s="8" t="s">
        <v>339</v>
      </c>
      <c r="Z431" s="9"/>
      <c r="AC431" s="11"/>
      <c r="AD431" s="11"/>
      <c r="AE431" s="11"/>
      <c r="AF431" s="11"/>
      <c r="AG431" s="122" t="s">
        <v>764</v>
      </c>
      <c r="AH431" s="13" t="s">
        <v>758</v>
      </c>
      <c r="AI431" s="105">
        <v>45628</v>
      </c>
      <c r="AJ431" s="13" t="s">
        <v>339</v>
      </c>
    </row>
    <row r="432" spans="4:36" ht="225">
      <c r="D432" s="8" t="s">
        <v>765</v>
      </c>
      <c r="E432" s="8" t="s">
        <v>41</v>
      </c>
      <c r="F432" s="11">
        <v>1000632</v>
      </c>
      <c r="G432" s="11">
        <v>1</v>
      </c>
      <c r="H432" s="8" t="s">
        <v>142</v>
      </c>
      <c r="I432" s="8">
        <v>1065</v>
      </c>
      <c r="J432" s="8">
        <v>55925</v>
      </c>
      <c r="K432" s="9">
        <v>45518</v>
      </c>
      <c r="L432" s="9" t="s">
        <v>334</v>
      </c>
      <c r="M432" s="9">
        <v>45518</v>
      </c>
      <c r="N432" s="62" t="s">
        <v>334</v>
      </c>
      <c r="O432" s="8">
        <v>123</v>
      </c>
      <c r="P432" s="10">
        <v>1.835</v>
      </c>
      <c r="Q432" s="10" t="s">
        <v>51</v>
      </c>
      <c r="R432" s="8" t="s">
        <v>51</v>
      </c>
      <c r="S432" s="8" t="s">
        <v>8</v>
      </c>
      <c r="T432" s="8" t="s">
        <v>8</v>
      </c>
      <c r="U432" s="8" t="s">
        <v>8</v>
      </c>
      <c r="V432" s="9">
        <v>45625</v>
      </c>
      <c r="W432" s="8" t="s">
        <v>339</v>
      </c>
      <c r="X432" s="8" t="s">
        <v>753</v>
      </c>
      <c r="Y432" s="8" t="s">
        <v>51</v>
      </c>
      <c r="Z432" s="9"/>
      <c r="AC432" s="11" t="s">
        <v>79</v>
      </c>
      <c r="AD432" s="11"/>
      <c r="AE432" s="11"/>
      <c r="AF432" s="11"/>
      <c r="AG432" s="122" t="s">
        <v>583</v>
      </c>
      <c r="AH432" s="13"/>
      <c r="AI432" s="105"/>
      <c r="AJ432" s="13"/>
    </row>
    <row r="433" spans="4:36" ht="405">
      <c r="D433" s="8" t="s">
        <v>765</v>
      </c>
      <c r="E433" s="8" t="s">
        <v>41</v>
      </c>
      <c r="F433" s="11">
        <v>1000632</v>
      </c>
      <c r="G433" s="11">
        <v>1</v>
      </c>
      <c r="H433" s="8" t="s">
        <v>142</v>
      </c>
      <c r="I433" s="8">
        <v>1065</v>
      </c>
      <c r="J433" s="8">
        <v>55925</v>
      </c>
      <c r="K433" s="9">
        <v>45518</v>
      </c>
      <c r="L433" s="9" t="s">
        <v>334</v>
      </c>
      <c r="M433" s="9">
        <v>45518</v>
      </c>
      <c r="N433" s="62" t="s">
        <v>334</v>
      </c>
      <c r="O433" s="8">
        <v>123</v>
      </c>
      <c r="P433" s="10">
        <v>1.835</v>
      </c>
      <c r="Q433" s="10" t="s">
        <v>51</v>
      </c>
      <c r="R433" s="8" t="s">
        <v>51</v>
      </c>
      <c r="S433" s="8" t="s">
        <v>8</v>
      </c>
      <c r="V433" s="9"/>
      <c r="W433" s="8" t="s">
        <v>339</v>
      </c>
      <c r="Z433" s="9"/>
      <c r="AC433" s="11"/>
      <c r="AD433" s="11"/>
      <c r="AE433" s="11"/>
      <c r="AF433" s="11"/>
      <c r="AG433" s="122" t="s">
        <v>764</v>
      </c>
      <c r="AH433" s="13" t="s">
        <v>758</v>
      </c>
      <c r="AI433" s="105">
        <v>45628</v>
      </c>
      <c r="AJ433" s="13" t="s">
        <v>339</v>
      </c>
    </row>
    <row r="434" spans="4:36">
      <c r="D434" s="8" t="s">
        <v>766</v>
      </c>
      <c r="E434" s="8" t="s">
        <v>41</v>
      </c>
      <c r="F434" s="11">
        <v>1000633</v>
      </c>
      <c r="G434" s="11">
        <v>1</v>
      </c>
      <c r="H434" s="8" t="s">
        <v>140</v>
      </c>
      <c r="I434" s="8">
        <v>1066</v>
      </c>
      <c r="J434" s="8">
        <v>55925</v>
      </c>
      <c r="K434" s="9">
        <v>45519</v>
      </c>
      <c r="L434" s="9" t="s">
        <v>334</v>
      </c>
      <c r="M434" s="9">
        <v>45520</v>
      </c>
      <c r="N434" s="62" t="s">
        <v>334</v>
      </c>
      <c r="O434" s="8">
        <v>123</v>
      </c>
      <c r="P434" s="10">
        <v>2.1589999999999998</v>
      </c>
      <c r="Q434" s="10" t="s">
        <v>51</v>
      </c>
      <c r="R434" s="8" t="s">
        <v>51</v>
      </c>
      <c r="S434" s="8" t="s">
        <v>8</v>
      </c>
      <c r="T434" s="8" t="s">
        <v>8</v>
      </c>
      <c r="U434" s="8" t="s">
        <v>8</v>
      </c>
      <c r="V434" s="9">
        <v>45625</v>
      </c>
      <c r="W434" s="8" t="s">
        <v>339</v>
      </c>
      <c r="X434" s="8" t="s">
        <v>753</v>
      </c>
      <c r="Y434" s="8" t="s">
        <v>51</v>
      </c>
      <c r="Z434" s="9"/>
      <c r="AC434" s="11" t="s">
        <v>79</v>
      </c>
      <c r="AD434" s="11"/>
      <c r="AE434" s="11"/>
      <c r="AF434" s="11"/>
      <c r="AG434" s="11"/>
      <c r="AH434" s="13"/>
      <c r="AI434" s="105"/>
      <c r="AJ434" s="13"/>
    </row>
    <row r="435" spans="4:36">
      <c r="D435" s="8" t="s">
        <v>766</v>
      </c>
      <c r="E435" s="8" t="s">
        <v>41</v>
      </c>
      <c r="F435" s="11">
        <v>1000633</v>
      </c>
      <c r="G435" s="11">
        <v>1</v>
      </c>
      <c r="H435" s="8" t="s">
        <v>140</v>
      </c>
      <c r="I435" s="8">
        <v>1066</v>
      </c>
      <c r="J435" s="8">
        <v>55925</v>
      </c>
      <c r="K435" s="9">
        <v>45519</v>
      </c>
      <c r="L435" s="9" t="s">
        <v>334</v>
      </c>
      <c r="M435" s="9">
        <v>45520</v>
      </c>
      <c r="N435" s="62" t="s">
        <v>334</v>
      </c>
      <c r="O435" s="8">
        <v>123</v>
      </c>
      <c r="P435" s="10">
        <v>2.1589999999999998</v>
      </c>
      <c r="Q435" s="10" t="s">
        <v>51</v>
      </c>
      <c r="R435" s="8" t="s">
        <v>51</v>
      </c>
      <c r="S435" s="8" t="s">
        <v>8</v>
      </c>
      <c r="V435" s="9"/>
      <c r="W435" s="8" t="s">
        <v>339</v>
      </c>
      <c r="Z435" s="9"/>
      <c r="AC435" s="11"/>
      <c r="AD435" s="11"/>
      <c r="AE435" s="11"/>
      <c r="AF435" s="11"/>
      <c r="AG435" s="11" t="s">
        <v>758</v>
      </c>
      <c r="AH435" s="13" t="s">
        <v>758</v>
      </c>
      <c r="AI435" s="105">
        <v>45628</v>
      </c>
      <c r="AJ435" s="13" t="s">
        <v>339</v>
      </c>
    </row>
    <row r="436" spans="4:36">
      <c r="D436" s="8" t="s">
        <v>767</v>
      </c>
      <c r="E436" s="8" t="s">
        <v>41</v>
      </c>
      <c r="F436" s="11">
        <v>1000635</v>
      </c>
      <c r="G436" s="11">
        <v>1</v>
      </c>
      <c r="H436" s="8" t="s">
        <v>140</v>
      </c>
      <c r="I436" s="8">
        <v>1066</v>
      </c>
      <c r="J436" s="8">
        <v>55925</v>
      </c>
      <c r="K436" s="9">
        <v>45519</v>
      </c>
      <c r="L436" s="9" t="s">
        <v>334</v>
      </c>
      <c r="M436" s="9">
        <v>45520</v>
      </c>
      <c r="N436" s="62" t="s">
        <v>334</v>
      </c>
      <c r="O436" s="8">
        <v>122</v>
      </c>
      <c r="P436" s="10">
        <v>2.899</v>
      </c>
      <c r="Q436" s="10" t="s">
        <v>51</v>
      </c>
      <c r="R436" s="8" t="s">
        <v>51</v>
      </c>
      <c r="S436" s="8" t="s">
        <v>8</v>
      </c>
      <c r="T436" s="8" t="s">
        <v>8</v>
      </c>
      <c r="U436" s="8" t="s">
        <v>8</v>
      </c>
      <c r="V436" s="9">
        <v>45625</v>
      </c>
      <c r="W436" s="8" t="s">
        <v>339</v>
      </c>
      <c r="X436" s="8" t="s">
        <v>753</v>
      </c>
      <c r="Y436" s="8" t="s">
        <v>51</v>
      </c>
      <c r="Z436" s="9"/>
      <c r="AC436" s="11" t="s">
        <v>79</v>
      </c>
      <c r="AD436" s="11"/>
      <c r="AE436" s="11"/>
      <c r="AF436" s="11"/>
      <c r="AG436" s="11" t="s">
        <v>566</v>
      </c>
      <c r="AH436" s="13"/>
      <c r="AI436" s="105"/>
      <c r="AJ436" s="13"/>
    </row>
    <row r="437" spans="4:36">
      <c r="D437" s="8" t="s">
        <v>767</v>
      </c>
      <c r="E437" s="8" t="s">
        <v>41</v>
      </c>
      <c r="F437" s="11">
        <v>1000635</v>
      </c>
      <c r="G437" s="11">
        <v>1</v>
      </c>
      <c r="H437" s="8" t="s">
        <v>140</v>
      </c>
      <c r="I437" s="8">
        <v>1066</v>
      </c>
      <c r="J437" s="8">
        <v>55925</v>
      </c>
      <c r="K437" s="9">
        <v>45519</v>
      </c>
      <c r="L437" s="9" t="s">
        <v>334</v>
      </c>
      <c r="M437" s="9">
        <v>45520</v>
      </c>
      <c r="N437" s="62" t="s">
        <v>334</v>
      </c>
      <c r="O437" s="8">
        <v>122</v>
      </c>
      <c r="P437" s="10">
        <v>2.899</v>
      </c>
      <c r="Q437" s="10" t="s">
        <v>51</v>
      </c>
      <c r="R437" s="8" t="s">
        <v>51</v>
      </c>
      <c r="S437" s="8" t="s">
        <v>8</v>
      </c>
      <c r="V437" s="9"/>
      <c r="W437" s="8" t="s">
        <v>339</v>
      </c>
      <c r="Z437" s="9"/>
      <c r="AC437" s="11"/>
      <c r="AD437" s="11"/>
      <c r="AE437" s="11"/>
      <c r="AF437" s="11"/>
      <c r="AG437" s="11" t="s">
        <v>759</v>
      </c>
      <c r="AH437" s="13" t="s">
        <v>758</v>
      </c>
      <c r="AI437" s="105">
        <v>45628</v>
      </c>
      <c r="AJ437" s="13" t="s">
        <v>339</v>
      </c>
    </row>
    <row r="438" spans="4:36">
      <c r="D438" s="8" t="s">
        <v>768</v>
      </c>
      <c r="E438" s="8" t="s">
        <v>41</v>
      </c>
      <c r="F438" s="11">
        <v>1000638</v>
      </c>
      <c r="G438" s="11">
        <v>1</v>
      </c>
      <c r="H438" s="8" t="s">
        <v>141</v>
      </c>
      <c r="I438" s="8">
        <v>1067</v>
      </c>
      <c r="J438" s="8">
        <v>55925</v>
      </c>
      <c r="K438" s="9">
        <v>45519</v>
      </c>
      <c r="L438" s="9" t="s">
        <v>334</v>
      </c>
      <c r="M438" s="9">
        <v>45519</v>
      </c>
      <c r="N438" s="62" t="s">
        <v>334</v>
      </c>
      <c r="O438" s="8">
        <v>117</v>
      </c>
      <c r="P438" s="10">
        <v>4.0999999999999996</v>
      </c>
      <c r="Q438" s="10" t="s">
        <v>50</v>
      </c>
      <c r="R438" s="8" t="s">
        <v>51</v>
      </c>
      <c r="S438" s="8" t="s">
        <v>7</v>
      </c>
      <c r="T438" s="8" t="s">
        <v>8</v>
      </c>
      <c r="U438" s="8" t="s">
        <v>8</v>
      </c>
      <c r="V438" s="9">
        <v>45625</v>
      </c>
      <c r="W438" s="8" t="s">
        <v>339</v>
      </c>
      <c r="X438" s="8" t="s">
        <v>753</v>
      </c>
      <c r="Y438" s="8" t="s">
        <v>51</v>
      </c>
      <c r="Z438" s="9"/>
      <c r="AC438" s="11" t="s">
        <v>79</v>
      </c>
      <c r="AD438" s="11" t="s">
        <v>134</v>
      </c>
      <c r="AE438" s="11"/>
      <c r="AF438" s="11"/>
      <c r="AG438" s="11" t="s">
        <v>588</v>
      </c>
      <c r="AH438" s="13"/>
      <c r="AI438" s="105"/>
      <c r="AJ438" s="13"/>
    </row>
    <row r="439" spans="4:36">
      <c r="D439" s="8" t="s">
        <v>768</v>
      </c>
      <c r="E439" s="8" t="s">
        <v>41</v>
      </c>
      <c r="F439" s="11">
        <v>1000638</v>
      </c>
      <c r="G439" s="11">
        <v>1</v>
      </c>
      <c r="H439" s="8" t="s">
        <v>141</v>
      </c>
      <c r="I439" s="8">
        <v>1067</v>
      </c>
      <c r="J439" s="8">
        <v>55925</v>
      </c>
      <c r="K439" s="9">
        <v>45519</v>
      </c>
      <c r="L439" s="9" t="s">
        <v>334</v>
      </c>
      <c r="M439" s="9">
        <v>45519</v>
      </c>
      <c r="N439" s="62" t="s">
        <v>334</v>
      </c>
      <c r="O439" s="8">
        <v>117</v>
      </c>
      <c r="P439" s="10">
        <v>4.0999999999999996</v>
      </c>
      <c r="Q439" s="10" t="s">
        <v>50</v>
      </c>
      <c r="R439" s="8" t="s">
        <v>51</v>
      </c>
      <c r="S439" s="8" t="s">
        <v>7</v>
      </c>
      <c r="V439" s="9"/>
      <c r="W439" s="8" t="s">
        <v>339</v>
      </c>
      <c r="Z439" s="9"/>
      <c r="AC439" s="11"/>
      <c r="AD439" s="11"/>
      <c r="AE439" s="11"/>
      <c r="AF439" s="11"/>
      <c r="AG439" s="11" t="s">
        <v>769</v>
      </c>
      <c r="AH439" s="13" t="s">
        <v>758</v>
      </c>
      <c r="AI439" s="105">
        <v>45628</v>
      </c>
      <c r="AJ439" s="13" t="s">
        <v>339</v>
      </c>
    </row>
    <row r="440" spans="4:36">
      <c r="D440" s="8" t="s">
        <v>770</v>
      </c>
      <c r="E440" s="8" t="s">
        <v>41</v>
      </c>
      <c r="F440" s="11">
        <v>1000639</v>
      </c>
      <c r="G440" s="11">
        <v>1</v>
      </c>
      <c r="H440" s="8" t="s">
        <v>142</v>
      </c>
      <c r="I440" s="8">
        <v>1065</v>
      </c>
      <c r="J440" s="8">
        <v>55925</v>
      </c>
      <c r="K440" s="9">
        <v>45519</v>
      </c>
      <c r="L440" s="9" t="s">
        <v>334</v>
      </c>
      <c r="M440" s="9">
        <v>45519</v>
      </c>
      <c r="N440" s="62" t="s">
        <v>334</v>
      </c>
      <c r="O440" s="8">
        <v>123</v>
      </c>
      <c r="P440" s="10">
        <v>5.5049999999999999</v>
      </c>
      <c r="Q440" s="10" t="s">
        <v>51</v>
      </c>
      <c r="R440" s="8" t="s">
        <v>51</v>
      </c>
      <c r="S440" s="8" t="s">
        <v>8</v>
      </c>
      <c r="T440" s="8" t="s">
        <v>8</v>
      </c>
      <c r="U440" s="8" t="s">
        <v>8</v>
      </c>
      <c r="V440" s="9">
        <v>45625</v>
      </c>
      <c r="W440" s="8" t="s">
        <v>339</v>
      </c>
      <c r="X440" s="8" t="s">
        <v>753</v>
      </c>
      <c r="Y440" s="8" t="s">
        <v>51</v>
      </c>
      <c r="Z440" s="9"/>
      <c r="AC440" s="11" t="s">
        <v>79</v>
      </c>
      <c r="AD440" s="11"/>
      <c r="AE440" s="11"/>
      <c r="AF440" s="11"/>
      <c r="AG440" s="11" t="s">
        <v>566</v>
      </c>
      <c r="AH440" s="13"/>
      <c r="AI440" s="105"/>
      <c r="AJ440" s="13"/>
    </row>
    <row r="441" spans="4:36">
      <c r="D441" s="8" t="s">
        <v>770</v>
      </c>
      <c r="E441" s="8" t="s">
        <v>41</v>
      </c>
      <c r="F441" s="11">
        <v>1000639</v>
      </c>
      <c r="G441" s="11">
        <v>1</v>
      </c>
      <c r="H441" s="8" t="s">
        <v>142</v>
      </c>
      <c r="I441" s="8">
        <v>1065</v>
      </c>
      <c r="J441" s="8">
        <v>55925</v>
      </c>
      <c r="K441" s="9">
        <v>45519</v>
      </c>
      <c r="L441" s="9" t="s">
        <v>334</v>
      </c>
      <c r="M441" s="9">
        <v>45519</v>
      </c>
      <c r="N441" s="62" t="s">
        <v>334</v>
      </c>
      <c r="O441" s="8">
        <v>123</v>
      </c>
      <c r="P441" s="10">
        <v>5.5049999999999999</v>
      </c>
      <c r="Q441" s="10" t="s">
        <v>51</v>
      </c>
      <c r="R441" s="8" t="s">
        <v>51</v>
      </c>
      <c r="S441" s="8" t="s">
        <v>8</v>
      </c>
      <c r="V441" s="9"/>
      <c r="W441" s="8" t="s">
        <v>339</v>
      </c>
      <c r="Z441" s="9"/>
      <c r="AC441" s="11"/>
      <c r="AD441" s="11"/>
      <c r="AE441" s="11"/>
      <c r="AF441" s="11"/>
      <c r="AG441" s="11" t="s">
        <v>759</v>
      </c>
      <c r="AH441" s="13" t="s">
        <v>758</v>
      </c>
      <c r="AI441" s="105">
        <v>45628</v>
      </c>
      <c r="AJ441" s="13" t="s">
        <v>339</v>
      </c>
    </row>
    <row r="442" spans="4:36">
      <c r="D442" s="8" t="s">
        <v>771</v>
      </c>
      <c r="E442" s="8" t="s">
        <v>41</v>
      </c>
      <c r="F442" s="11">
        <v>1000641</v>
      </c>
      <c r="G442" s="11">
        <v>1</v>
      </c>
      <c r="H442" s="8" t="s">
        <v>142</v>
      </c>
      <c r="I442" s="8">
        <v>1065</v>
      </c>
      <c r="J442" s="8">
        <v>55925</v>
      </c>
      <c r="K442" s="9">
        <v>45519</v>
      </c>
      <c r="L442" s="9" t="s">
        <v>334</v>
      </c>
      <c r="M442" s="9">
        <v>45519</v>
      </c>
      <c r="N442" s="62" t="s">
        <v>334</v>
      </c>
      <c r="O442" s="8">
        <v>122</v>
      </c>
      <c r="P442" s="10">
        <v>3.879</v>
      </c>
      <c r="Q442" s="10" t="s">
        <v>51</v>
      </c>
      <c r="R442" s="8" t="s">
        <v>51</v>
      </c>
      <c r="S442" s="8" t="s">
        <v>8</v>
      </c>
      <c r="T442" s="8" t="s">
        <v>8</v>
      </c>
      <c r="U442" s="8" t="s">
        <v>8</v>
      </c>
      <c r="V442" s="9">
        <v>45625</v>
      </c>
      <c r="W442" s="8" t="s">
        <v>339</v>
      </c>
      <c r="X442" s="8" t="s">
        <v>753</v>
      </c>
      <c r="Y442" s="8" t="s">
        <v>51</v>
      </c>
      <c r="Z442" s="9"/>
      <c r="AC442" s="11" t="s">
        <v>79</v>
      </c>
      <c r="AD442" s="11"/>
      <c r="AE442" s="11"/>
      <c r="AF442" s="11"/>
      <c r="AG442" s="11" t="s">
        <v>566</v>
      </c>
      <c r="AH442" s="13"/>
      <c r="AI442" s="105"/>
      <c r="AJ442" s="13"/>
    </row>
    <row r="443" spans="4:36">
      <c r="D443" s="8" t="s">
        <v>771</v>
      </c>
      <c r="E443" s="8" t="s">
        <v>41</v>
      </c>
      <c r="F443" s="11">
        <v>1000641</v>
      </c>
      <c r="G443" s="11">
        <v>1</v>
      </c>
      <c r="H443" s="8" t="s">
        <v>142</v>
      </c>
      <c r="I443" s="8">
        <v>1065</v>
      </c>
      <c r="J443" s="8">
        <v>55925</v>
      </c>
      <c r="K443" s="9">
        <v>45519</v>
      </c>
      <c r="L443" s="9" t="s">
        <v>334</v>
      </c>
      <c r="M443" s="9">
        <v>45519</v>
      </c>
      <c r="N443" s="62" t="s">
        <v>334</v>
      </c>
      <c r="O443" s="8">
        <v>122</v>
      </c>
      <c r="P443" s="10">
        <v>3.879</v>
      </c>
      <c r="Q443" s="10" t="s">
        <v>51</v>
      </c>
      <c r="R443" s="8" t="s">
        <v>51</v>
      </c>
      <c r="S443" s="8" t="s">
        <v>8</v>
      </c>
      <c r="V443" s="9"/>
      <c r="W443" s="8" t="s">
        <v>339</v>
      </c>
      <c r="Z443" s="9"/>
      <c r="AC443" s="11"/>
      <c r="AD443" s="11"/>
      <c r="AE443" s="11"/>
      <c r="AF443" s="11"/>
      <c r="AG443" s="11" t="s">
        <v>759</v>
      </c>
      <c r="AH443" s="13" t="s">
        <v>758</v>
      </c>
      <c r="AI443" s="105">
        <v>45628</v>
      </c>
      <c r="AJ443" s="13" t="s">
        <v>339</v>
      </c>
    </row>
    <row r="444" spans="4:36" ht="225">
      <c r="D444" s="8" t="s">
        <v>772</v>
      </c>
      <c r="E444" s="8" t="s">
        <v>41</v>
      </c>
      <c r="F444" s="11">
        <v>1000648</v>
      </c>
      <c r="G444" s="11">
        <v>1</v>
      </c>
      <c r="H444" s="8" t="s">
        <v>140</v>
      </c>
      <c r="I444" s="8">
        <v>1066</v>
      </c>
      <c r="J444" s="8">
        <v>55925</v>
      </c>
      <c r="K444" s="9">
        <v>45523</v>
      </c>
      <c r="L444" s="9" t="s">
        <v>334</v>
      </c>
      <c r="M444" s="9">
        <v>45523</v>
      </c>
      <c r="N444" s="62" t="s">
        <v>334</v>
      </c>
      <c r="O444" s="8">
        <v>123</v>
      </c>
      <c r="P444" s="10">
        <v>1.0169999999999999</v>
      </c>
      <c r="Q444" s="10" t="s">
        <v>51</v>
      </c>
      <c r="R444" s="8" t="s">
        <v>51</v>
      </c>
      <c r="S444" s="8" t="s">
        <v>8</v>
      </c>
      <c r="T444" s="8" t="s">
        <v>8</v>
      </c>
      <c r="U444" s="8" t="s">
        <v>8</v>
      </c>
      <c r="V444" s="9">
        <v>45625</v>
      </c>
      <c r="W444" s="8" t="s">
        <v>339</v>
      </c>
      <c r="X444" s="8" t="s">
        <v>753</v>
      </c>
      <c r="Y444" s="8" t="s">
        <v>51</v>
      </c>
      <c r="Z444" s="9"/>
      <c r="AC444" s="11" t="s">
        <v>79</v>
      </c>
      <c r="AD444" s="11"/>
      <c r="AE444" s="11"/>
      <c r="AF444" s="11"/>
      <c r="AG444" s="122" t="s">
        <v>583</v>
      </c>
      <c r="AH444" s="13"/>
      <c r="AI444" s="105"/>
      <c r="AJ444" s="13"/>
    </row>
    <row r="445" spans="4:36" ht="405">
      <c r="D445" s="8" t="s">
        <v>772</v>
      </c>
      <c r="E445" s="8" t="s">
        <v>41</v>
      </c>
      <c r="F445" s="11">
        <v>1000648</v>
      </c>
      <c r="G445" s="11">
        <v>1</v>
      </c>
      <c r="H445" s="8" t="s">
        <v>140</v>
      </c>
      <c r="I445" s="8">
        <v>1066</v>
      </c>
      <c r="J445" s="8">
        <v>55925</v>
      </c>
      <c r="K445" s="9">
        <v>45523</v>
      </c>
      <c r="L445" s="9" t="s">
        <v>334</v>
      </c>
      <c r="M445" s="9">
        <v>45523</v>
      </c>
      <c r="N445" s="62" t="s">
        <v>334</v>
      </c>
      <c r="O445" s="8">
        <v>123</v>
      </c>
      <c r="P445" s="10">
        <v>1.0169999999999999</v>
      </c>
      <c r="Q445" s="10" t="s">
        <v>51</v>
      </c>
      <c r="R445" s="8" t="s">
        <v>51</v>
      </c>
      <c r="S445" s="8" t="s">
        <v>8</v>
      </c>
      <c r="V445" s="9"/>
      <c r="W445" s="8" t="s">
        <v>339</v>
      </c>
      <c r="Z445" s="9"/>
      <c r="AC445" s="11"/>
      <c r="AD445" s="11"/>
      <c r="AE445" s="11"/>
      <c r="AF445" s="11"/>
      <c r="AG445" s="122" t="s">
        <v>764</v>
      </c>
      <c r="AH445" s="13" t="s">
        <v>758</v>
      </c>
      <c r="AI445" s="105">
        <v>45628</v>
      </c>
      <c r="AJ445" s="13" t="s">
        <v>339</v>
      </c>
    </row>
    <row r="446" spans="4:36" ht="270">
      <c r="D446" s="8" t="s">
        <v>773</v>
      </c>
      <c r="E446" s="8" t="s">
        <v>41</v>
      </c>
      <c r="F446" s="11">
        <v>1000706</v>
      </c>
      <c r="G446" s="11">
        <v>1</v>
      </c>
      <c r="H446" s="8" t="s">
        <v>141</v>
      </c>
      <c r="I446" s="8">
        <v>1066</v>
      </c>
      <c r="J446" s="8">
        <v>55925</v>
      </c>
      <c r="K446" s="9">
        <v>45531</v>
      </c>
      <c r="L446" s="9" t="s">
        <v>334</v>
      </c>
      <c r="M446" s="9">
        <v>45531</v>
      </c>
      <c r="N446" s="62" t="s">
        <v>334</v>
      </c>
      <c r="O446" s="8">
        <v>122</v>
      </c>
      <c r="P446" s="10">
        <v>3.2629999999999999</v>
      </c>
      <c r="Q446" s="10" t="s">
        <v>50</v>
      </c>
      <c r="R446" s="8" t="s">
        <v>51</v>
      </c>
      <c r="S446" s="8" t="s">
        <v>7</v>
      </c>
      <c r="T446" s="8" t="s">
        <v>8</v>
      </c>
      <c r="U446" s="8" t="s">
        <v>8</v>
      </c>
      <c r="V446" s="9">
        <v>45625</v>
      </c>
      <c r="W446" s="8" t="s">
        <v>339</v>
      </c>
      <c r="X446" s="8" t="s">
        <v>753</v>
      </c>
      <c r="Y446" s="8" t="s">
        <v>51</v>
      </c>
      <c r="Z446" s="9"/>
      <c r="AC446" s="11" t="s">
        <v>79</v>
      </c>
      <c r="AD446" s="11" t="s">
        <v>134</v>
      </c>
      <c r="AE446" s="11"/>
      <c r="AF446" s="11"/>
      <c r="AG446" s="122" t="s">
        <v>665</v>
      </c>
      <c r="AH446" s="13"/>
      <c r="AI446" s="105"/>
      <c r="AJ446" s="13"/>
    </row>
    <row r="447" spans="4:36" ht="409.5">
      <c r="D447" s="8" t="s">
        <v>773</v>
      </c>
      <c r="E447" s="8" t="s">
        <v>41</v>
      </c>
      <c r="F447" s="11">
        <v>1000706</v>
      </c>
      <c r="G447" s="11">
        <v>1</v>
      </c>
      <c r="H447" s="8" t="s">
        <v>141</v>
      </c>
      <c r="I447" s="8">
        <v>1066</v>
      </c>
      <c r="J447" s="8">
        <v>55925</v>
      </c>
      <c r="K447" s="9">
        <v>45531</v>
      </c>
      <c r="L447" s="9" t="s">
        <v>334</v>
      </c>
      <c r="M447" s="9">
        <v>45531</v>
      </c>
      <c r="N447" s="62" t="s">
        <v>334</v>
      </c>
      <c r="O447" s="8">
        <v>122</v>
      </c>
      <c r="P447" s="10">
        <v>3.2629999999999999</v>
      </c>
      <c r="Q447" s="10" t="s">
        <v>50</v>
      </c>
      <c r="R447" s="8" t="s">
        <v>51</v>
      </c>
      <c r="S447" s="8" t="s">
        <v>7</v>
      </c>
      <c r="V447" s="9"/>
      <c r="W447" s="8" t="s">
        <v>339</v>
      </c>
      <c r="Z447" s="9"/>
      <c r="AC447" s="11"/>
      <c r="AD447" s="11"/>
      <c r="AE447" s="11"/>
      <c r="AF447" s="11"/>
      <c r="AG447" s="122" t="s">
        <v>774</v>
      </c>
      <c r="AH447" s="13" t="s">
        <v>758</v>
      </c>
      <c r="AI447" s="105">
        <v>45628</v>
      </c>
      <c r="AJ447" s="13" t="s">
        <v>339</v>
      </c>
    </row>
    <row r="448" spans="4:36" ht="270">
      <c r="D448" s="8" t="s">
        <v>775</v>
      </c>
      <c r="E448" s="8" t="s">
        <v>41</v>
      </c>
      <c r="F448" s="11">
        <v>1000707</v>
      </c>
      <c r="G448" s="11">
        <v>1</v>
      </c>
      <c r="H448" s="8" t="s">
        <v>141</v>
      </c>
      <c r="I448" s="8">
        <v>1066</v>
      </c>
      <c r="J448" s="8">
        <v>55925</v>
      </c>
      <c r="K448" s="9">
        <v>45531</v>
      </c>
      <c r="L448" s="9" t="s">
        <v>334</v>
      </c>
      <c r="M448" s="9">
        <v>45531</v>
      </c>
      <c r="N448" s="62" t="s">
        <v>334</v>
      </c>
      <c r="O448" s="8">
        <v>121</v>
      </c>
      <c r="P448" s="10">
        <v>0.49199999999999999</v>
      </c>
      <c r="Q448" s="10" t="s">
        <v>50</v>
      </c>
      <c r="R448" s="8" t="s">
        <v>51</v>
      </c>
      <c r="S448" s="8" t="s">
        <v>7</v>
      </c>
      <c r="T448" s="8" t="s">
        <v>8</v>
      </c>
      <c r="U448" s="8" t="s">
        <v>8</v>
      </c>
      <c r="V448" s="9">
        <v>45625</v>
      </c>
      <c r="W448" s="8" t="s">
        <v>339</v>
      </c>
      <c r="X448" s="8" t="s">
        <v>753</v>
      </c>
      <c r="Y448" s="8" t="s">
        <v>51</v>
      </c>
      <c r="Z448" s="9"/>
      <c r="AC448" s="11" t="s">
        <v>79</v>
      </c>
      <c r="AD448" s="11" t="s">
        <v>134</v>
      </c>
      <c r="AE448" s="11"/>
      <c r="AF448" s="11"/>
      <c r="AG448" s="122" t="s">
        <v>667</v>
      </c>
      <c r="AH448" s="13"/>
      <c r="AI448" s="105"/>
      <c r="AJ448" s="13"/>
    </row>
    <row r="449" spans="4:36" ht="409.5">
      <c r="D449" s="8" t="s">
        <v>775</v>
      </c>
      <c r="E449" s="8" t="s">
        <v>41</v>
      </c>
      <c r="F449" s="11">
        <v>1000707</v>
      </c>
      <c r="G449" s="11">
        <v>1</v>
      </c>
      <c r="H449" s="8" t="s">
        <v>141</v>
      </c>
      <c r="I449" s="8">
        <v>1066</v>
      </c>
      <c r="J449" s="8">
        <v>55925</v>
      </c>
      <c r="K449" s="9">
        <v>45531</v>
      </c>
      <c r="L449" s="9" t="s">
        <v>334</v>
      </c>
      <c r="M449" s="9">
        <v>45531</v>
      </c>
      <c r="N449" s="62" t="s">
        <v>334</v>
      </c>
      <c r="O449" s="8">
        <v>121</v>
      </c>
      <c r="P449" s="10">
        <v>0.49199999999999999</v>
      </c>
      <c r="Q449" s="10" t="s">
        <v>50</v>
      </c>
      <c r="R449" s="8" t="s">
        <v>51</v>
      </c>
      <c r="S449" s="8" t="s">
        <v>7</v>
      </c>
      <c r="V449" s="9"/>
      <c r="W449" s="8" t="s">
        <v>339</v>
      </c>
      <c r="Z449" s="9"/>
      <c r="AC449" s="11"/>
      <c r="AD449" s="11"/>
      <c r="AE449" s="11"/>
      <c r="AF449" s="11"/>
      <c r="AG449" s="122" t="s">
        <v>776</v>
      </c>
      <c r="AH449" s="13" t="s">
        <v>758</v>
      </c>
      <c r="AI449" s="105">
        <v>45628</v>
      </c>
      <c r="AJ449" s="13" t="s">
        <v>339</v>
      </c>
    </row>
    <row r="450" spans="4:36">
      <c r="D450" s="8" t="s">
        <v>777</v>
      </c>
      <c r="E450" s="8" t="s">
        <v>41</v>
      </c>
      <c r="F450" s="11">
        <v>1000736</v>
      </c>
      <c r="G450" s="11">
        <v>1</v>
      </c>
      <c r="H450" s="8" t="s">
        <v>142</v>
      </c>
      <c r="I450" s="8">
        <v>1066</v>
      </c>
      <c r="J450" s="8">
        <v>55925</v>
      </c>
      <c r="K450" s="9">
        <v>45537</v>
      </c>
      <c r="L450" s="9" t="s">
        <v>334</v>
      </c>
      <c r="M450" s="9">
        <v>45537</v>
      </c>
      <c r="N450" s="62" t="s">
        <v>334</v>
      </c>
      <c r="O450" s="8">
        <v>136</v>
      </c>
      <c r="P450" s="10">
        <v>3.9409999999999998</v>
      </c>
      <c r="Q450" s="10" t="s">
        <v>51</v>
      </c>
      <c r="R450" s="8" t="s">
        <v>51</v>
      </c>
      <c r="S450" s="8" t="s">
        <v>7</v>
      </c>
      <c r="T450" s="8" t="s">
        <v>8</v>
      </c>
      <c r="U450" s="8" t="s">
        <v>8</v>
      </c>
      <c r="V450" s="9">
        <v>45625</v>
      </c>
      <c r="W450" s="8" t="s">
        <v>339</v>
      </c>
      <c r="X450" s="8" t="s">
        <v>753</v>
      </c>
      <c r="Y450" s="8" t="s">
        <v>51</v>
      </c>
      <c r="Z450" s="9"/>
      <c r="AC450" s="11" t="s">
        <v>79</v>
      </c>
      <c r="AD450" s="11" t="s">
        <v>134</v>
      </c>
      <c r="AE450" s="11"/>
      <c r="AF450" s="11"/>
      <c r="AG450" s="11"/>
      <c r="AH450" s="13"/>
      <c r="AI450" s="105"/>
      <c r="AJ450" s="13"/>
    </row>
    <row r="451" spans="4:36">
      <c r="D451" s="8" t="s">
        <v>777</v>
      </c>
      <c r="E451" s="8" t="s">
        <v>41</v>
      </c>
      <c r="F451" s="11">
        <v>1000736</v>
      </c>
      <c r="G451" s="11">
        <v>1</v>
      </c>
      <c r="H451" s="8" t="s">
        <v>142</v>
      </c>
      <c r="I451" s="8">
        <v>1066</v>
      </c>
      <c r="J451" s="8">
        <v>55925</v>
      </c>
      <c r="K451" s="9">
        <v>45537</v>
      </c>
      <c r="L451" s="9" t="s">
        <v>334</v>
      </c>
      <c r="M451" s="9">
        <v>45537</v>
      </c>
      <c r="N451" s="62" t="s">
        <v>334</v>
      </c>
      <c r="O451" s="8">
        <v>136</v>
      </c>
      <c r="P451" s="10">
        <v>3.9409999999999998</v>
      </c>
      <c r="Q451" s="10" t="s">
        <v>51</v>
      </c>
      <c r="R451" s="8" t="s">
        <v>51</v>
      </c>
      <c r="S451" s="8" t="s">
        <v>7</v>
      </c>
      <c r="V451" s="9"/>
      <c r="W451" s="8" t="s">
        <v>339</v>
      </c>
      <c r="Z451" s="9"/>
      <c r="AC451" s="11"/>
      <c r="AD451" s="11"/>
      <c r="AE451" s="11"/>
      <c r="AF451" s="11"/>
      <c r="AG451" s="11" t="s">
        <v>758</v>
      </c>
      <c r="AH451" s="13" t="s">
        <v>758</v>
      </c>
      <c r="AI451" s="105">
        <v>45628</v>
      </c>
      <c r="AJ451" s="13" t="s">
        <v>339</v>
      </c>
    </row>
    <row r="452" spans="4:36">
      <c r="D452" s="8" t="s">
        <v>778</v>
      </c>
      <c r="E452" s="8" t="s">
        <v>41</v>
      </c>
      <c r="F452" s="11">
        <v>1000759</v>
      </c>
      <c r="G452" s="11">
        <v>1</v>
      </c>
      <c r="H452" s="8" t="s">
        <v>141</v>
      </c>
      <c r="I452" s="8">
        <v>1069</v>
      </c>
      <c r="J452" s="8">
        <v>55925</v>
      </c>
      <c r="K452" s="9">
        <v>45541</v>
      </c>
      <c r="L452" s="9" t="s">
        <v>296</v>
      </c>
      <c r="M452" s="9">
        <v>45541</v>
      </c>
      <c r="N452" s="62" t="s">
        <v>296</v>
      </c>
      <c r="O452" s="8">
        <v>138</v>
      </c>
      <c r="P452" s="10">
        <v>1.4830000000000001</v>
      </c>
      <c r="Q452" s="10" t="s">
        <v>50</v>
      </c>
      <c r="R452" s="8" t="s">
        <v>51</v>
      </c>
      <c r="S452" s="8" t="s">
        <v>7</v>
      </c>
      <c r="T452" s="8" t="s">
        <v>8</v>
      </c>
      <c r="U452" s="8" t="s">
        <v>8</v>
      </c>
      <c r="V452" s="9">
        <v>45625</v>
      </c>
      <c r="W452" s="8" t="s">
        <v>339</v>
      </c>
      <c r="X452" s="8" t="s">
        <v>753</v>
      </c>
      <c r="Y452" s="8" t="s">
        <v>51</v>
      </c>
      <c r="Z452" s="9"/>
      <c r="AC452" s="11" t="s">
        <v>79</v>
      </c>
      <c r="AD452" s="11" t="s">
        <v>134</v>
      </c>
      <c r="AE452" s="11"/>
      <c r="AF452" s="11"/>
      <c r="AG452" s="11"/>
      <c r="AH452" s="13"/>
      <c r="AI452" s="105"/>
      <c r="AJ452" s="13"/>
    </row>
    <row r="453" spans="4:36">
      <c r="D453" s="8" t="s">
        <v>778</v>
      </c>
      <c r="E453" s="8" t="s">
        <v>41</v>
      </c>
      <c r="F453" s="11">
        <v>1000759</v>
      </c>
      <c r="G453" s="11">
        <v>1</v>
      </c>
      <c r="H453" s="8" t="s">
        <v>141</v>
      </c>
      <c r="I453" s="8">
        <v>1069</v>
      </c>
      <c r="J453" s="8">
        <v>55925</v>
      </c>
      <c r="K453" s="9">
        <v>45541</v>
      </c>
      <c r="L453" s="9" t="s">
        <v>296</v>
      </c>
      <c r="M453" s="9">
        <v>45541</v>
      </c>
      <c r="N453" s="62" t="s">
        <v>296</v>
      </c>
      <c r="O453" s="8">
        <v>138</v>
      </c>
      <c r="P453" s="10">
        <v>1.4830000000000001</v>
      </c>
      <c r="Q453" s="10" t="s">
        <v>50</v>
      </c>
      <c r="R453" s="8" t="s">
        <v>51</v>
      </c>
      <c r="S453" s="8" t="s">
        <v>7</v>
      </c>
      <c r="V453" s="9"/>
      <c r="W453" s="8" t="s">
        <v>339</v>
      </c>
      <c r="Z453" s="9"/>
      <c r="AC453" s="11"/>
      <c r="AD453" s="11"/>
      <c r="AE453" s="11"/>
      <c r="AF453" s="11"/>
      <c r="AG453" s="11" t="s">
        <v>758</v>
      </c>
      <c r="AH453" s="13" t="s">
        <v>758</v>
      </c>
      <c r="AI453" s="105">
        <v>45628</v>
      </c>
      <c r="AJ453" s="13" t="s">
        <v>339</v>
      </c>
    </row>
    <row r="454" spans="4:36">
      <c r="D454" s="8" t="s">
        <v>779</v>
      </c>
      <c r="E454" s="8" t="s">
        <v>41</v>
      </c>
      <c r="F454" s="11">
        <v>1000762</v>
      </c>
      <c r="G454" s="11">
        <v>1</v>
      </c>
      <c r="H454" s="8" t="s">
        <v>140</v>
      </c>
      <c r="I454" s="8">
        <v>1067</v>
      </c>
      <c r="J454" s="8">
        <v>55925</v>
      </c>
      <c r="K454" s="9">
        <v>45541</v>
      </c>
      <c r="L454" s="9" t="s">
        <v>296</v>
      </c>
      <c r="M454" s="9">
        <v>45541</v>
      </c>
      <c r="N454" s="62" t="s">
        <v>296</v>
      </c>
      <c r="O454" s="8">
        <v>129</v>
      </c>
      <c r="P454" s="10">
        <v>0.998</v>
      </c>
      <c r="Q454" s="10" t="s">
        <v>50</v>
      </c>
      <c r="R454" s="8" t="s">
        <v>51</v>
      </c>
      <c r="S454" s="8" t="s">
        <v>7</v>
      </c>
      <c r="T454" s="8" t="s">
        <v>8</v>
      </c>
      <c r="U454" s="8" t="s">
        <v>8</v>
      </c>
      <c r="V454" s="9">
        <v>45625</v>
      </c>
      <c r="W454" s="8" t="s">
        <v>339</v>
      </c>
      <c r="X454" s="8" t="s">
        <v>753</v>
      </c>
      <c r="Y454" s="8" t="s">
        <v>51</v>
      </c>
      <c r="Z454" s="9"/>
      <c r="AC454" s="11" t="s">
        <v>79</v>
      </c>
      <c r="AD454" s="11" t="s">
        <v>134</v>
      </c>
      <c r="AE454" s="11"/>
      <c r="AF454" s="11"/>
      <c r="AG454" s="11"/>
      <c r="AH454" s="13"/>
      <c r="AI454" s="105"/>
      <c r="AJ454" s="13"/>
    </row>
    <row r="455" spans="4:36">
      <c r="D455" s="8" t="s">
        <v>779</v>
      </c>
      <c r="E455" s="8" t="s">
        <v>41</v>
      </c>
      <c r="F455" s="11">
        <v>1000762</v>
      </c>
      <c r="G455" s="11">
        <v>1</v>
      </c>
      <c r="H455" s="8" t="s">
        <v>140</v>
      </c>
      <c r="I455" s="8">
        <v>1067</v>
      </c>
      <c r="J455" s="8">
        <v>55925</v>
      </c>
      <c r="K455" s="9">
        <v>45541</v>
      </c>
      <c r="L455" s="9" t="s">
        <v>296</v>
      </c>
      <c r="M455" s="9">
        <v>45541</v>
      </c>
      <c r="N455" s="62" t="s">
        <v>296</v>
      </c>
      <c r="O455" s="8">
        <v>129</v>
      </c>
      <c r="P455" s="10">
        <v>0.998</v>
      </c>
      <c r="Q455" s="10" t="s">
        <v>50</v>
      </c>
      <c r="R455" s="8" t="s">
        <v>51</v>
      </c>
      <c r="S455" s="8" t="s">
        <v>7</v>
      </c>
      <c r="V455" s="9"/>
      <c r="W455" s="8" t="s">
        <v>339</v>
      </c>
      <c r="Z455" s="9"/>
      <c r="AC455" s="11"/>
      <c r="AD455" s="11"/>
      <c r="AE455" s="11"/>
      <c r="AF455" s="11"/>
      <c r="AG455" s="11" t="s">
        <v>758</v>
      </c>
      <c r="AH455" s="13" t="s">
        <v>758</v>
      </c>
      <c r="AI455" s="105">
        <v>45628</v>
      </c>
      <c r="AJ455" s="13" t="s">
        <v>339</v>
      </c>
    </row>
    <row r="456" spans="4:36">
      <c r="D456" s="8" t="s">
        <v>780</v>
      </c>
      <c r="E456" s="8" t="s">
        <v>41</v>
      </c>
      <c r="F456" s="11">
        <v>1000772</v>
      </c>
      <c r="G456" s="11">
        <v>1</v>
      </c>
      <c r="H456" s="8" t="s">
        <v>142</v>
      </c>
      <c r="I456" s="8">
        <v>1068</v>
      </c>
      <c r="J456" s="8">
        <v>55925</v>
      </c>
      <c r="K456" s="9">
        <v>45544</v>
      </c>
      <c r="L456" s="9" t="s">
        <v>334</v>
      </c>
      <c r="M456" s="9">
        <v>45544</v>
      </c>
      <c r="N456" s="62" t="s">
        <v>334</v>
      </c>
      <c r="O456" s="8">
        <v>141</v>
      </c>
      <c r="P456" s="10">
        <v>0.51100000000000001</v>
      </c>
      <c r="Q456" s="10" t="s">
        <v>51</v>
      </c>
      <c r="R456" s="8" t="s">
        <v>51</v>
      </c>
      <c r="S456" s="8" t="s">
        <v>7</v>
      </c>
      <c r="T456" s="8" t="s">
        <v>8</v>
      </c>
      <c r="U456" s="8" t="s">
        <v>8</v>
      </c>
      <c r="V456" s="9">
        <v>45625</v>
      </c>
      <c r="W456" s="8" t="s">
        <v>339</v>
      </c>
      <c r="X456" s="8" t="s">
        <v>753</v>
      </c>
      <c r="Y456" s="8" t="s">
        <v>51</v>
      </c>
      <c r="Z456" s="9"/>
      <c r="AC456" s="11" t="s">
        <v>79</v>
      </c>
      <c r="AD456" s="11" t="s">
        <v>134</v>
      </c>
      <c r="AE456" s="11"/>
      <c r="AF456" s="11"/>
      <c r="AG456" s="11"/>
      <c r="AH456" s="13"/>
      <c r="AI456" s="105"/>
      <c r="AJ456" s="13"/>
    </row>
    <row r="457" spans="4:36">
      <c r="D457" s="8" t="s">
        <v>780</v>
      </c>
      <c r="E457" s="8" t="s">
        <v>41</v>
      </c>
      <c r="F457" s="11">
        <v>1000772</v>
      </c>
      <c r="G457" s="11">
        <v>1</v>
      </c>
      <c r="H457" s="8" t="s">
        <v>142</v>
      </c>
      <c r="I457" s="8">
        <v>1068</v>
      </c>
      <c r="J457" s="8">
        <v>55925</v>
      </c>
      <c r="K457" s="9">
        <v>45544</v>
      </c>
      <c r="L457" s="9" t="s">
        <v>334</v>
      </c>
      <c r="M457" s="9">
        <v>45544</v>
      </c>
      <c r="N457" s="62" t="s">
        <v>334</v>
      </c>
      <c r="O457" s="8">
        <v>141</v>
      </c>
      <c r="P457" s="10">
        <v>0.51100000000000001</v>
      </c>
      <c r="Q457" s="10" t="s">
        <v>51</v>
      </c>
      <c r="R457" s="8" t="s">
        <v>51</v>
      </c>
      <c r="S457" s="8" t="s">
        <v>7</v>
      </c>
      <c r="V457" s="9"/>
      <c r="W457" s="8" t="s">
        <v>339</v>
      </c>
      <c r="Z457" s="9"/>
      <c r="AC457" s="11"/>
      <c r="AD457" s="11"/>
      <c r="AE457" s="11"/>
      <c r="AF457" s="11"/>
      <c r="AG457" s="11" t="s">
        <v>758</v>
      </c>
      <c r="AH457" s="13" t="s">
        <v>758</v>
      </c>
      <c r="AI457" s="105">
        <v>45628</v>
      </c>
      <c r="AJ457" s="13" t="s">
        <v>339</v>
      </c>
    </row>
    <row r="458" spans="4:36">
      <c r="D458" s="8" t="s">
        <v>781</v>
      </c>
      <c r="E458" s="8" t="s">
        <v>41</v>
      </c>
      <c r="F458" s="11">
        <v>1000773</v>
      </c>
      <c r="G458" s="11">
        <v>1</v>
      </c>
      <c r="H458" s="8" t="s">
        <v>142</v>
      </c>
      <c r="I458" s="8">
        <v>1068</v>
      </c>
      <c r="J458" s="8">
        <v>55925</v>
      </c>
      <c r="K458" s="9">
        <v>45544</v>
      </c>
      <c r="L458" s="9" t="s">
        <v>334</v>
      </c>
      <c r="M458" s="9">
        <v>45544</v>
      </c>
      <c r="N458" s="62" t="s">
        <v>334</v>
      </c>
      <c r="O458" s="8">
        <v>140</v>
      </c>
      <c r="P458" s="10">
        <v>0.97899999999999998</v>
      </c>
      <c r="Q458" s="10" t="s">
        <v>50</v>
      </c>
      <c r="R458" s="8" t="s">
        <v>51</v>
      </c>
      <c r="S458" s="8" t="s">
        <v>7</v>
      </c>
      <c r="T458" s="8" t="s">
        <v>8</v>
      </c>
      <c r="U458" s="8" t="s">
        <v>8</v>
      </c>
      <c r="V458" s="9">
        <v>45625</v>
      </c>
      <c r="W458" s="8" t="s">
        <v>339</v>
      </c>
      <c r="X458" s="8" t="s">
        <v>753</v>
      </c>
      <c r="Y458" s="8" t="s">
        <v>51</v>
      </c>
      <c r="Z458" s="9"/>
      <c r="AC458" s="11" t="s">
        <v>79</v>
      </c>
      <c r="AD458" s="11" t="s">
        <v>134</v>
      </c>
      <c r="AE458" s="11"/>
      <c r="AF458" s="11"/>
      <c r="AG458" s="11" t="s">
        <v>653</v>
      </c>
      <c r="AH458" s="13"/>
      <c r="AI458" s="105"/>
      <c r="AJ458" s="13"/>
    </row>
    <row r="459" spans="4:36">
      <c r="D459" s="8" t="s">
        <v>781</v>
      </c>
      <c r="E459" s="8" t="s">
        <v>41</v>
      </c>
      <c r="F459" s="11">
        <v>1000773</v>
      </c>
      <c r="G459" s="11">
        <v>1</v>
      </c>
      <c r="H459" s="8" t="s">
        <v>142</v>
      </c>
      <c r="I459" s="8">
        <v>1068</v>
      </c>
      <c r="J459" s="8">
        <v>55925</v>
      </c>
      <c r="K459" s="9">
        <v>45544</v>
      </c>
      <c r="L459" s="9" t="s">
        <v>334</v>
      </c>
      <c r="M459" s="9">
        <v>45544</v>
      </c>
      <c r="N459" s="62" t="s">
        <v>334</v>
      </c>
      <c r="O459" s="8">
        <v>140</v>
      </c>
      <c r="P459" s="10">
        <v>0.97899999999999998</v>
      </c>
      <c r="Q459" s="10" t="s">
        <v>50</v>
      </c>
      <c r="R459" s="8" t="s">
        <v>51</v>
      </c>
      <c r="S459" s="8" t="s">
        <v>7</v>
      </c>
      <c r="V459" s="9"/>
      <c r="W459" s="8" t="s">
        <v>339</v>
      </c>
      <c r="Z459" s="9"/>
      <c r="AC459" s="11"/>
      <c r="AD459" s="11"/>
      <c r="AE459" s="11"/>
      <c r="AF459" s="11"/>
      <c r="AG459" s="11" t="s">
        <v>782</v>
      </c>
      <c r="AH459" s="13" t="s">
        <v>758</v>
      </c>
      <c r="AI459" s="105">
        <v>45628</v>
      </c>
      <c r="AJ459" s="13" t="s">
        <v>339</v>
      </c>
    </row>
    <row r="460" spans="4:36">
      <c r="D460" s="8" t="s">
        <v>783</v>
      </c>
      <c r="E460" s="8" t="s">
        <v>41</v>
      </c>
      <c r="F460" s="11">
        <v>1000774</v>
      </c>
      <c r="G460" s="11">
        <v>1</v>
      </c>
      <c r="H460" s="8" t="s">
        <v>142</v>
      </c>
      <c r="I460" s="8">
        <v>1068</v>
      </c>
      <c r="J460" s="8">
        <v>55925</v>
      </c>
      <c r="K460" s="9">
        <v>45544</v>
      </c>
      <c r="L460" s="9" t="s">
        <v>334</v>
      </c>
      <c r="M460" s="9">
        <v>45544</v>
      </c>
      <c r="N460" s="62" t="s">
        <v>334</v>
      </c>
      <c r="O460" s="8">
        <v>141</v>
      </c>
      <c r="P460" s="10">
        <v>1.669</v>
      </c>
      <c r="Q460" s="10" t="s">
        <v>50</v>
      </c>
      <c r="R460" s="8" t="s">
        <v>51</v>
      </c>
      <c r="S460" s="8" t="s">
        <v>7</v>
      </c>
      <c r="T460" s="8" t="s">
        <v>8</v>
      </c>
      <c r="U460" s="8" t="s">
        <v>8</v>
      </c>
      <c r="V460" s="9">
        <v>45625</v>
      </c>
      <c r="W460" s="8" t="s">
        <v>339</v>
      </c>
      <c r="X460" s="8" t="s">
        <v>753</v>
      </c>
      <c r="Y460" s="8" t="s">
        <v>51</v>
      </c>
      <c r="Z460" s="9"/>
      <c r="AC460" s="11" t="s">
        <v>79</v>
      </c>
      <c r="AD460" s="11" t="s">
        <v>134</v>
      </c>
      <c r="AE460" s="11"/>
      <c r="AF460" s="11"/>
      <c r="AG460" s="11" t="s">
        <v>651</v>
      </c>
      <c r="AH460" s="13"/>
      <c r="AI460" s="105"/>
      <c r="AJ460" s="13"/>
    </row>
    <row r="461" spans="4:36">
      <c r="D461" s="8" t="s">
        <v>783</v>
      </c>
      <c r="E461" s="8" t="s">
        <v>41</v>
      </c>
      <c r="F461" s="11">
        <v>1000774</v>
      </c>
      <c r="G461" s="11">
        <v>1</v>
      </c>
      <c r="H461" s="8" t="s">
        <v>142</v>
      </c>
      <c r="I461" s="8">
        <v>1068</v>
      </c>
      <c r="J461" s="8">
        <v>55925</v>
      </c>
      <c r="K461" s="9">
        <v>45544</v>
      </c>
      <c r="L461" s="9" t="s">
        <v>334</v>
      </c>
      <c r="M461" s="9">
        <v>45544</v>
      </c>
      <c r="N461" s="62" t="s">
        <v>334</v>
      </c>
      <c r="O461" s="8">
        <v>141</v>
      </c>
      <c r="P461" s="10">
        <v>1.669</v>
      </c>
      <c r="Q461" s="10" t="s">
        <v>50</v>
      </c>
      <c r="R461" s="8" t="s">
        <v>51</v>
      </c>
      <c r="S461" s="8" t="s">
        <v>7</v>
      </c>
      <c r="V461" s="9"/>
      <c r="W461" s="8" t="s">
        <v>339</v>
      </c>
      <c r="Z461" s="9"/>
      <c r="AC461" s="11"/>
      <c r="AD461" s="11"/>
      <c r="AE461" s="11"/>
      <c r="AF461" s="11"/>
      <c r="AG461" s="11" t="s">
        <v>784</v>
      </c>
      <c r="AH461" s="13" t="s">
        <v>758</v>
      </c>
      <c r="AI461" s="105">
        <v>45628</v>
      </c>
      <c r="AJ461" s="13" t="s">
        <v>339</v>
      </c>
    </row>
    <row r="462" spans="4:36">
      <c r="D462" s="8" t="s">
        <v>785</v>
      </c>
      <c r="E462" s="8" t="s">
        <v>41</v>
      </c>
      <c r="F462" s="11">
        <v>1000775</v>
      </c>
      <c r="G462" s="11">
        <v>1</v>
      </c>
      <c r="H462" s="8" t="s">
        <v>142</v>
      </c>
      <c r="I462" s="8">
        <v>1068</v>
      </c>
      <c r="J462" s="8">
        <v>55925</v>
      </c>
      <c r="K462" s="9">
        <v>45545</v>
      </c>
      <c r="L462" s="9" t="s">
        <v>334</v>
      </c>
      <c r="M462" s="9">
        <v>45545</v>
      </c>
      <c r="N462" s="62" t="s">
        <v>334</v>
      </c>
      <c r="O462" s="8">
        <v>141</v>
      </c>
      <c r="P462" s="10">
        <v>0.60099999999999998</v>
      </c>
      <c r="Q462" s="10" t="s">
        <v>51</v>
      </c>
      <c r="R462" s="8" t="s">
        <v>51</v>
      </c>
      <c r="S462" s="8" t="s">
        <v>7</v>
      </c>
      <c r="T462" s="8" t="s">
        <v>8</v>
      </c>
      <c r="U462" s="8" t="s">
        <v>8</v>
      </c>
      <c r="V462" s="9">
        <v>45625</v>
      </c>
      <c r="W462" s="8" t="s">
        <v>339</v>
      </c>
      <c r="X462" s="8" t="s">
        <v>753</v>
      </c>
      <c r="Y462" s="8" t="s">
        <v>51</v>
      </c>
      <c r="Z462" s="9"/>
      <c r="AC462" s="11" t="s">
        <v>79</v>
      </c>
      <c r="AD462" s="11" t="s">
        <v>134</v>
      </c>
      <c r="AE462" s="11"/>
      <c r="AF462" s="11"/>
      <c r="AG462" s="11"/>
      <c r="AH462" s="13"/>
      <c r="AI462" s="105"/>
      <c r="AJ462" s="13"/>
    </row>
    <row r="463" spans="4:36">
      <c r="D463" s="8" t="s">
        <v>785</v>
      </c>
      <c r="E463" s="8" t="s">
        <v>41</v>
      </c>
      <c r="F463" s="11">
        <v>1000775</v>
      </c>
      <c r="G463" s="11">
        <v>1</v>
      </c>
      <c r="H463" s="8" t="s">
        <v>142</v>
      </c>
      <c r="I463" s="8">
        <v>1068</v>
      </c>
      <c r="J463" s="8">
        <v>55925</v>
      </c>
      <c r="K463" s="9">
        <v>45545</v>
      </c>
      <c r="L463" s="9" t="s">
        <v>334</v>
      </c>
      <c r="M463" s="9">
        <v>45545</v>
      </c>
      <c r="N463" s="62" t="s">
        <v>334</v>
      </c>
      <c r="O463" s="8">
        <v>141</v>
      </c>
      <c r="P463" s="10">
        <v>0.60099999999999998</v>
      </c>
      <c r="Q463" s="10" t="s">
        <v>51</v>
      </c>
      <c r="R463" s="8" t="s">
        <v>51</v>
      </c>
      <c r="S463" s="8" t="s">
        <v>7</v>
      </c>
      <c r="V463" s="9"/>
      <c r="W463" s="8" t="s">
        <v>339</v>
      </c>
      <c r="Z463" s="9"/>
      <c r="AC463" s="11"/>
      <c r="AD463" s="11"/>
      <c r="AE463" s="11"/>
      <c r="AF463" s="11"/>
      <c r="AG463" s="11" t="s">
        <v>758</v>
      </c>
      <c r="AH463" s="13" t="s">
        <v>758</v>
      </c>
      <c r="AI463" s="105">
        <v>45628</v>
      </c>
      <c r="AJ463" s="13" t="s">
        <v>339</v>
      </c>
    </row>
    <row r="464" spans="4:36">
      <c r="D464" s="8" t="s">
        <v>786</v>
      </c>
      <c r="E464" s="8" t="s">
        <v>41</v>
      </c>
      <c r="F464" s="11">
        <v>1000776</v>
      </c>
      <c r="G464" s="11">
        <v>1</v>
      </c>
      <c r="H464" s="8" t="s">
        <v>142</v>
      </c>
      <c r="I464" s="8">
        <v>1068</v>
      </c>
      <c r="J464" s="8">
        <v>55925</v>
      </c>
      <c r="K464" s="9">
        <v>45545</v>
      </c>
      <c r="L464" s="9" t="s">
        <v>334</v>
      </c>
      <c r="M464" s="9">
        <v>45545</v>
      </c>
      <c r="N464" s="62" t="s">
        <v>334</v>
      </c>
      <c r="O464" s="8">
        <v>140</v>
      </c>
      <c r="P464" s="10">
        <v>1.143</v>
      </c>
      <c r="Q464" s="10" t="s">
        <v>50</v>
      </c>
      <c r="R464" s="8" t="s">
        <v>51</v>
      </c>
      <c r="S464" s="8" t="s">
        <v>7</v>
      </c>
      <c r="T464" s="8" t="s">
        <v>8</v>
      </c>
      <c r="U464" s="8" t="s">
        <v>8</v>
      </c>
      <c r="V464" s="9">
        <v>45625</v>
      </c>
      <c r="W464" s="8" t="s">
        <v>339</v>
      </c>
      <c r="X464" s="8" t="s">
        <v>753</v>
      </c>
      <c r="Y464" s="8" t="s">
        <v>51</v>
      </c>
      <c r="Z464" s="9"/>
      <c r="AC464" s="11" t="s">
        <v>79</v>
      </c>
      <c r="AD464" s="11" t="s">
        <v>134</v>
      </c>
      <c r="AE464" s="11"/>
      <c r="AF464" s="11"/>
      <c r="AG464" s="11" t="s">
        <v>669</v>
      </c>
      <c r="AH464" s="13"/>
      <c r="AI464" s="105"/>
      <c r="AJ464" s="13"/>
    </row>
    <row r="465" spans="4:36">
      <c r="D465" s="8" t="s">
        <v>786</v>
      </c>
      <c r="E465" s="8" t="s">
        <v>41</v>
      </c>
      <c r="F465" s="11">
        <v>1000776</v>
      </c>
      <c r="G465" s="11">
        <v>1</v>
      </c>
      <c r="H465" s="8" t="s">
        <v>142</v>
      </c>
      <c r="I465" s="8">
        <v>1068</v>
      </c>
      <c r="J465" s="8">
        <v>55925</v>
      </c>
      <c r="K465" s="9">
        <v>45545</v>
      </c>
      <c r="L465" s="9" t="s">
        <v>334</v>
      </c>
      <c r="M465" s="9">
        <v>45545</v>
      </c>
      <c r="N465" s="62" t="s">
        <v>334</v>
      </c>
      <c r="O465" s="8">
        <v>140</v>
      </c>
      <c r="P465" s="10">
        <v>1.143</v>
      </c>
      <c r="Q465" s="10" t="s">
        <v>50</v>
      </c>
      <c r="R465" s="8" t="s">
        <v>51</v>
      </c>
      <c r="S465" s="8" t="s">
        <v>7</v>
      </c>
      <c r="V465" s="9"/>
      <c r="W465" s="8" t="s">
        <v>339</v>
      </c>
      <c r="Z465" s="9"/>
      <c r="AC465" s="11"/>
      <c r="AD465" s="11"/>
      <c r="AE465" s="11"/>
      <c r="AF465" s="11"/>
      <c r="AG465" s="11" t="s">
        <v>787</v>
      </c>
      <c r="AH465" s="13" t="s">
        <v>758</v>
      </c>
      <c r="AI465" s="105">
        <v>45628</v>
      </c>
      <c r="AJ465" s="13" t="s">
        <v>339</v>
      </c>
    </row>
    <row r="466" spans="4:36">
      <c r="D466" s="8" t="s">
        <v>788</v>
      </c>
      <c r="E466" s="8" t="s">
        <v>41</v>
      </c>
      <c r="F466" s="11">
        <v>1000777</v>
      </c>
      <c r="G466" s="11">
        <v>1</v>
      </c>
      <c r="H466" s="8" t="s">
        <v>142</v>
      </c>
      <c r="I466" s="8">
        <v>1068</v>
      </c>
      <c r="J466" s="8">
        <v>55925</v>
      </c>
      <c r="K466" s="9">
        <v>45545</v>
      </c>
      <c r="L466" s="9" t="s">
        <v>334</v>
      </c>
      <c r="M466" s="9">
        <v>45545</v>
      </c>
      <c r="N466" s="62" t="s">
        <v>334</v>
      </c>
      <c r="O466" s="8">
        <v>139</v>
      </c>
      <c r="P466" s="10">
        <v>0.79300000000000004</v>
      </c>
      <c r="Q466" s="10" t="s">
        <v>51</v>
      </c>
      <c r="R466" s="8" t="s">
        <v>51</v>
      </c>
      <c r="S466" s="8" t="s">
        <v>7</v>
      </c>
      <c r="T466" s="8" t="s">
        <v>8</v>
      </c>
      <c r="U466" s="8" t="s">
        <v>8</v>
      </c>
      <c r="V466" s="9">
        <v>45625</v>
      </c>
      <c r="W466" s="8" t="s">
        <v>339</v>
      </c>
      <c r="X466" s="8" t="s">
        <v>753</v>
      </c>
      <c r="Y466" s="8" t="s">
        <v>51</v>
      </c>
      <c r="Z466" s="9"/>
      <c r="AC466" s="11" t="s">
        <v>79</v>
      </c>
      <c r="AD466" s="11" t="s">
        <v>134</v>
      </c>
      <c r="AE466" s="11"/>
      <c r="AF466" s="11"/>
      <c r="AG466" s="11"/>
      <c r="AH466" s="13"/>
      <c r="AI466" s="105"/>
      <c r="AJ466" s="13"/>
    </row>
    <row r="467" spans="4:36">
      <c r="D467" s="8" t="s">
        <v>788</v>
      </c>
      <c r="E467" s="8" t="s">
        <v>41</v>
      </c>
      <c r="F467" s="11">
        <v>1000777</v>
      </c>
      <c r="G467" s="11">
        <v>1</v>
      </c>
      <c r="H467" s="8" t="s">
        <v>142</v>
      </c>
      <c r="I467" s="8">
        <v>1068</v>
      </c>
      <c r="J467" s="8">
        <v>55925</v>
      </c>
      <c r="K467" s="9">
        <v>45545</v>
      </c>
      <c r="L467" s="9" t="s">
        <v>334</v>
      </c>
      <c r="M467" s="9">
        <v>45545</v>
      </c>
      <c r="N467" s="62" t="s">
        <v>334</v>
      </c>
      <c r="O467" s="8">
        <v>139</v>
      </c>
      <c r="P467" s="10">
        <v>0.79300000000000004</v>
      </c>
      <c r="Q467" s="10" t="s">
        <v>51</v>
      </c>
      <c r="R467" s="8" t="s">
        <v>51</v>
      </c>
      <c r="S467" s="8" t="s">
        <v>7</v>
      </c>
      <c r="V467" s="9"/>
      <c r="W467" s="8" t="s">
        <v>339</v>
      </c>
      <c r="Z467" s="9"/>
      <c r="AC467" s="11"/>
      <c r="AD467" s="11"/>
      <c r="AE467" s="11"/>
      <c r="AF467" s="11"/>
      <c r="AG467" s="11" t="s">
        <v>758</v>
      </c>
      <c r="AH467" s="13" t="s">
        <v>758</v>
      </c>
      <c r="AI467" s="105">
        <v>45628</v>
      </c>
      <c r="AJ467" s="13" t="s">
        <v>339</v>
      </c>
    </row>
    <row r="468" spans="4:36">
      <c r="D468" s="8" t="s">
        <v>789</v>
      </c>
      <c r="E468" s="8" t="s">
        <v>40</v>
      </c>
      <c r="F468" s="11">
        <v>1000780</v>
      </c>
      <c r="G468" s="11">
        <v>1</v>
      </c>
      <c r="H468" s="8" t="s">
        <v>216</v>
      </c>
      <c r="J468" s="8"/>
      <c r="K468" s="9">
        <v>45569</v>
      </c>
      <c r="L468" s="9" t="s">
        <v>339</v>
      </c>
      <c r="M468" s="9">
        <v>45569</v>
      </c>
      <c r="N468" s="62" t="s">
        <v>339</v>
      </c>
      <c r="O468" s="8">
        <v>830</v>
      </c>
      <c r="P468" s="10">
        <v>4.4080000000000004</v>
      </c>
      <c r="Q468" s="10" t="s">
        <v>50</v>
      </c>
      <c r="R468" s="8" t="s">
        <v>51</v>
      </c>
      <c r="S468" s="8" t="s">
        <v>7</v>
      </c>
      <c r="V468" s="9"/>
      <c r="Z468" s="9"/>
      <c r="AC468" s="11"/>
      <c r="AD468" s="11"/>
      <c r="AE468" s="11"/>
      <c r="AF468" s="11"/>
      <c r="AG468" s="11">
        <v>2</v>
      </c>
      <c r="AH468" s="13"/>
      <c r="AI468" s="105"/>
      <c r="AJ468" s="13"/>
    </row>
    <row r="469" spans="4:36">
      <c r="D469" s="8" t="s">
        <v>789</v>
      </c>
      <c r="E469" s="8" t="s">
        <v>40</v>
      </c>
      <c r="F469" s="11">
        <v>1000780</v>
      </c>
      <c r="G469" s="11">
        <v>1</v>
      </c>
      <c r="H469" s="8" t="s">
        <v>216</v>
      </c>
      <c r="J469" s="8"/>
      <c r="K469" s="9">
        <v>45569</v>
      </c>
      <c r="L469" s="9" t="s">
        <v>339</v>
      </c>
      <c r="M469" s="9">
        <v>45569</v>
      </c>
      <c r="N469" s="62" t="s">
        <v>339</v>
      </c>
      <c r="O469" s="8">
        <v>830</v>
      </c>
      <c r="P469" s="10">
        <v>4.4080000000000004</v>
      </c>
      <c r="Q469" s="10" t="s">
        <v>50</v>
      </c>
      <c r="R469" s="8" t="s">
        <v>51</v>
      </c>
      <c r="S469" s="8" t="s">
        <v>7</v>
      </c>
      <c r="T469" s="8" t="s">
        <v>7</v>
      </c>
      <c r="U469" s="8" t="s">
        <v>7</v>
      </c>
      <c r="V469" s="9">
        <v>45625</v>
      </c>
      <c r="X469" s="8" t="s">
        <v>753</v>
      </c>
      <c r="Y469" s="8" t="s">
        <v>51</v>
      </c>
      <c r="Z469" s="9"/>
      <c r="AC469" s="11" t="s">
        <v>145</v>
      </c>
      <c r="AD469" s="11" t="s">
        <v>134</v>
      </c>
      <c r="AE469" s="11"/>
      <c r="AF469" s="11"/>
      <c r="AG469" s="11" t="s">
        <v>791</v>
      </c>
      <c r="AH469" s="13" t="s">
        <v>790</v>
      </c>
      <c r="AI469" s="105">
        <v>45628</v>
      </c>
      <c r="AJ469" s="13" t="s">
        <v>339</v>
      </c>
    </row>
    <row r="470" spans="4:36">
      <c r="D470" s="8" t="s">
        <v>792</v>
      </c>
      <c r="E470" s="8" t="s">
        <v>41</v>
      </c>
      <c r="F470" s="11">
        <v>1000765</v>
      </c>
      <c r="G470" s="11">
        <v>1</v>
      </c>
      <c r="H470" s="8" t="s">
        <v>140</v>
      </c>
      <c r="I470" s="8">
        <v>1067</v>
      </c>
      <c r="J470" s="8">
        <v>55925</v>
      </c>
      <c r="K470" s="9">
        <v>45544</v>
      </c>
      <c r="L470" s="9" t="s">
        <v>334</v>
      </c>
      <c r="M470" s="9">
        <v>45544</v>
      </c>
      <c r="N470" s="62" t="s">
        <v>334</v>
      </c>
      <c r="O470" s="8">
        <v>105</v>
      </c>
      <c r="P470" s="10">
        <v>10</v>
      </c>
      <c r="Q470" s="10" t="s">
        <v>50</v>
      </c>
      <c r="R470" s="8" t="s">
        <v>50</v>
      </c>
      <c r="V470" s="9"/>
      <c r="Z470" s="9"/>
      <c r="AC470" s="11" t="s">
        <v>280</v>
      </c>
      <c r="AD470" s="11" t="s">
        <v>322</v>
      </c>
      <c r="AE470" s="11"/>
      <c r="AF470" s="11"/>
      <c r="AG470" s="11"/>
      <c r="AH470" s="13"/>
      <c r="AI470" s="105"/>
      <c r="AJ470" s="13"/>
    </row>
    <row r="471" spans="4:36">
      <c r="D471" s="8" t="s">
        <v>792</v>
      </c>
      <c r="E471" s="8" t="s">
        <v>41</v>
      </c>
      <c r="F471" s="11">
        <v>1000765</v>
      </c>
      <c r="G471" s="11">
        <v>1</v>
      </c>
      <c r="H471" s="8" t="s">
        <v>140</v>
      </c>
      <c r="I471" s="8">
        <v>1067</v>
      </c>
      <c r="J471" s="8">
        <v>55925</v>
      </c>
      <c r="K471" s="9">
        <v>45544</v>
      </c>
      <c r="L471" s="9" t="s">
        <v>334</v>
      </c>
      <c r="M471" s="9">
        <v>45544</v>
      </c>
      <c r="N471" s="62" t="s">
        <v>334</v>
      </c>
      <c r="O471" s="8">
        <v>105</v>
      </c>
      <c r="P471" s="10">
        <v>10</v>
      </c>
      <c r="Q471" s="10" t="s">
        <v>50</v>
      </c>
      <c r="R471" s="8" t="s">
        <v>50</v>
      </c>
      <c r="T471" s="8" t="s">
        <v>7</v>
      </c>
      <c r="U471" s="8" t="s">
        <v>7</v>
      </c>
      <c r="V471" s="9">
        <v>45625</v>
      </c>
      <c r="X471" s="8" t="s">
        <v>753</v>
      </c>
      <c r="Y471" s="8" t="s">
        <v>51</v>
      </c>
      <c r="Z471" s="9"/>
      <c r="AC471" s="11" t="s">
        <v>280</v>
      </c>
      <c r="AD471" s="11" t="s">
        <v>322</v>
      </c>
      <c r="AE471" s="11"/>
      <c r="AF471" s="11"/>
      <c r="AG471" s="11" t="s">
        <v>793</v>
      </c>
      <c r="AH471" s="13" t="s">
        <v>793</v>
      </c>
      <c r="AI471" s="105">
        <v>45628</v>
      </c>
      <c r="AJ471" s="13" t="s">
        <v>339</v>
      </c>
    </row>
    <row r="472" spans="4:36">
      <c r="D472" s="8" t="s">
        <v>794</v>
      </c>
      <c r="E472" s="8" t="s">
        <v>41</v>
      </c>
      <c r="F472" s="11">
        <v>1000734</v>
      </c>
      <c r="G472" s="11">
        <v>1</v>
      </c>
      <c r="H472" s="8" t="s">
        <v>141</v>
      </c>
      <c r="I472" s="8">
        <v>1068</v>
      </c>
      <c r="J472" s="8">
        <v>55925</v>
      </c>
      <c r="K472" s="9">
        <v>45537</v>
      </c>
      <c r="L472" s="9" t="s">
        <v>334</v>
      </c>
      <c r="M472" s="9">
        <v>45537</v>
      </c>
      <c r="N472" s="62" t="s">
        <v>334</v>
      </c>
      <c r="O472" s="8">
        <v>136</v>
      </c>
      <c r="P472" s="10">
        <v>2.3069999999999999</v>
      </c>
      <c r="Q472" s="10" t="s">
        <v>51</v>
      </c>
      <c r="R472" s="8" t="s">
        <v>51</v>
      </c>
      <c r="V472" s="9"/>
      <c r="Z472" s="9"/>
      <c r="AC472" s="11" t="s">
        <v>280</v>
      </c>
      <c r="AD472" s="11" t="s">
        <v>322</v>
      </c>
      <c r="AE472" s="11"/>
      <c r="AF472" s="11"/>
      <c r="AG472" s="11"/>
      <c r="AH472" s="13"/>
      <c r="AI472" s="105"/>
      <c r="AJ472" s="13"/>
    </row>
    <row r="473" spans="4:36">
      <c r="D473" s="8" t="s">
        <v>794</v>
      </c>
      <c r="E473" s="8" t="s">
        <v>41</v>
      </c>
      <c r="F473" s="11">
        <v>1000734</v>
      </c>
      <c r="G473" s="11">
        <v>1</v>
      </c>
      <c r="H473" s="8" t="s">
        <v>141</v>
      </c>
      <c r="I473" s="8">
        <v>1068</v>
      </c>
      <c r="J473" s="8">
        <v>55925</v>
      </c>
      <c r="K473" s="9">
        <v>45537</v>
      </c>
      <c r="L473" s="9" t="s">
        <v>334</v>
      </c>
      <c r="M473" s="9">
        <v>45537</v>
      </c>
      <c r="N473" s="62" t="s">
        <v>334</v>
      </c>
      <c r="O473" s="8">
        <v>136</v>
      </c>
      <c r="P473" s="10">
        <v>2.3069999999999999</v>
      </c>
      <c r="Q473" s="10" t="s">
        <v>51</v>
      </c>
      <c r="R473" s="8" t="s">
        <v>51</v>
      </c>
      <c r="T473" s="8" t="s">
        <v>7</v>
      </c>
      <c r="U473" s="8" t="s">
        <v>7</v>
      </c>
      <c r="V473" s="9">
        <v>45625</v>
      </c>
      <c r="X473" s="8" t="s">
        <v>753</v>
      </c>
      <c r="Y473" s="8" t="s">
        <v>51</v>
      </c>
      <c r="Z473" s="9"/>
      <c r="AC473" s="11" t="s">
        <v>79</v>
      </c>
      <c r="AD473" s="11"/>
      <c r="AE473" s="11"/>
      <c r="AF473" s="11"/>
      <c r="AG473" s="11" t="s">
        <v>795</v>
      </c>
      <c r="AH473" s="13" t="s">
        <v>795</v>
      </c>
      <c r="AI473" s="105">
        <v>45628</v>
      </c>
      <c r="AJ473" s="13" t="s">
        <v>339</v>
      </c>
    </row>
    <row r="474" spans="4:36" ht="225">
      <c r="D474" s="8" t="s">
        <v>796</v>
      </c>
      <c r="E474" s="8" t="s">
        <v>41</v>
      </c>
      <c r="F474" s="11">
        <v>1000704</v>
      </c>
      <c r="G474" s="11">
        <v>1</v>
      </c>
      <c r="H474" s="8" t="s">
        <v>140</v>
      </c>
      <c r="I474" s="8">
        <v>1068</v>
      </c>
      <c r="J474" s="8">
        <v>55925</v>
      </c>
      <c r="K474" s="9">
        <v>45531</v>
      </c>
      <c r="L474" s="9" t="s">
        <v>334</v>
      </c>
      <c r="M474" s="9">
        <v>45531</v>
      </c>
      <c r="N474" s="62" t="s">
        <v>334</v>
      </c>
      <c r="O474" s="8">
        <v>123</v>
      </c>
      <c r="P474" s="10">
        <v>0.624</v>
      </c>
      <c r="Q474" s="10" t="s">
        <v>50</v>
      </c>
      <c r="R474" s="8" t="s">
        <v>51</v>
      </c>
      <c r="V474" s="9"/>
      <c r="Z474" s="9"/>
      <c r="AC474" s="11" t="s">
        <v>280</v>
      </c>
      <c r="AD474" s="11" t="s">
        <v>322</v>
      </c>
      <c r="AE474" s="11"/>
      <c r="AF474" s="11"/>
      <c r="AG474" s="122" t="s">
        <v>583</v>
      </c>
      <c r="AH474" s="13"/>
      <c r="AI474" s="105"/>
      <c r="AJ474" s="13"/>
    </row>
    <row r="475" spans="4:36" ht="382.5">
      <c r="D475" s="8" t="s">
        <v>796</v>
      </c>
      <c r="E475" s="8" t="s">
        <v>41</v>
      </c>
      <c r="F475" s="11">
        <v>1000704</v>
      </c>
      <c r="G475" s="11">
        <v>1</v>
      </c>
      <c r="H475" s="8" t="s">
        <v>140</v>
      </c>
      <c r="I475" s="8">
        <v>1068</v>
      </c>
      <c r="J475" s="8">
        <v>55925</v>
      </c>
      <c r="K475" s="9">
        <v>45531</v>
      </c>
      <c r="L475" s="9" t="s">
        <v>334</v>
      </c>
      <c r="M475" s="9">
        <v>45531</v>
      </c>
      <c r="N475" s="62" t="s">
        <v>334</v>
      </c>
      <c r="O475" s="8">
        <v>123</v>
      </c>
      <c r="P475" s="10">
        <v>0.624</v>
      </c>
      <c r="Q475" s="10" t="s">
        <v>50</v>
      </c>
      <c r="R475" s="8" t="s">
        <v>51</v>
      </c>
      <c r="S475" s="8" t="s">
        <v>7</v>
      </c>
      <c r="T475" s="8" t="s">
        <v>7</v>
      </c>
      <c r="U475" s="8" t="s">
        <v>7</v>
      </c>
      <c r="V475" s="9">
        <v>45625</v>
      </c>
      <c r="X475" s="8" t="s">
        <v>753</v>
      </c>
      <c r="Y475" s="8" t="s">
        <v>51</v>
      </c>
      <c r="Z475" s="9"/>
      <c r="AC475" s="11" t="s">
        <v>79</v>
      </c>
      <c r="AD475" s="11" t="s">
        <v>134</v>
      </c>
      <c r="AE475" s="11"/>
      <c r="AF475" s="11"/>
      <c r="AG475" s="122" t="s">
        <v>797</v>
      </c>
      <c r="AH475" s="13" t="s">
        <v>795</v>
      </c>
      <c r="AI475" s="105">
        <v>45628</v>
      </c>
      <c r="AJ475" s="13" t="s">
        <v>339</v>
      </c>
    </row>
    <row r="476" spans="4:36">
      <c r="D476" s="8" t="s">
        <v>798</v>
      </c>
      <c r="E476" s="8" t="s">
        <v>41</v>
      </c>
      <c r="F476" s="11">
        <v>1000734</v>
      </c>
      <c r="G476" s="11">
        <v>1</v>
      </c>
      <c r="H476" s="8" t="s">
        <v>141</v>
      </c>
      <c r="I476" s="8">
        <v>1068</v>
      </c>
      <c r="J476" s="8">
        <v>55925</v>
      </c>
      <c r="K476" s="9">
        <v>45537</v>
      </c>
      <c r="L476" s="9" t="s">
        <v>334</v>
      </c>
      <c r="M476" s="9">
        <v>45537</v>
      </c>
      <c r="N476" s="62" t="s">
        <v>334</v>
      </c>
      <c r="O476" s="8">
        <v>136</v>
      </c>
      <c r="P476" s="10">
        <v>2.3069999999999999</v>
      </c>
      <c r="Q476" s="10" t="s">
        <v>51</v>
      </c>
      <c r="R476" s="8" t="s">
        <v>51</v>
      </c>
      <c r="T476" s="8" t="s">
        <v>7</v>
      </c>
      <c r="U476" s="8" t="s">
        <v>7</v>
      </c>
      <c r="V476" s="9">
        <v>45625</v>
      </c>
      <c r="X476" s="8" t="s">
        <v>753</v>
      </c>
      <c r="Y476" s="8" t="s">
        <v>51</v>
      </c>
      <c r="Z476" s="9"/>
      <c r="AC476" s="11" t="s">
        <v>79</v>
      </c>
      <c r="AD476" s="11"/>
      <c r="AE476" s="11"/>
      <c r="AF476" s="11"/>
      <c r="AG476" s="11" t="s">
        <v>795</v>
      </c>
      <c r="AH476" s="13"/>
      <c r="AI476" s="105"/>
      <c r="AJ476" s="13"/>
    </row>
    <row r="477" spans="4:36">
      <c r="D477" s="8" t="s">
        <v>798</v>
      </c>
      <c r="E477" s="8" t="s">
        <v>41</v>
      </c>
      <c r="F477" s="11">
        <v>1000734</v>
      </c>
      <c r="G477" s="11">
        <v>1</v>
      </c>
      <c r="H477" s="8" t="s">
        <v>141</v>
      </c>
      <c r="I477" s="8">
        <v>1068</v>
      </c>
      <c r="J477" s="8">
        <v>55925</v>
      </c>
      <c r="K477" s="9">
        <v>45537</v>
      </c>
      <c r="L477" s="9" t="s">
        <v>334</v>
      </c>
      <c r="M477" s="9">
        <v>45537</v>
      </c>
      <c r="N477" s="62" t="s">
        <v>334</v>
      </c>
      <c r="O477" s="8">
        <v>136</v>
      </c>
      <c r="P477" s="10">
        <v>2.3069999999999999</v>
      </c>
      <c r="Q477" s="10" t="s">
        <v>51</v>
      </c>
      <c r="R477" s="8" t="s">
        <v>51</v>
      </c>
      <c r="S477" s="8" t="s">
        <v>8</v>
      </c>
      <c r="T477" s="8" t="s">
        <v>7</v>
      </c>
      <c r="U477" s="8" t="s">
        <v>7</v>
      </c>
      <c r="V477" s="9">
        <v>45625</v>
      </c>
      <c r="X477" s="8" t="s">
        <v>753</v>
      </c>
      <c r="Y477" s="8" t="s">
        <v>51</v>
      </c>
      <c r="Z477" s="9"/>
      <c r="AC477" s="11" t="s">
        <v>79</v>
      </c>
      <c r="AD477" s="11"/>
      <c r="AE477" s="11"/>
      <c r="AF477" s="11"/>
      <c r="AG477" s="11" t="s">
        <v>795</v>
      </c>
      <c r="AH477" s="13" t="s">
        <v>799</v>
      </c>
      <c r="AI477" s="105">
        <v>45628</v>
      </c>
      <c r="AJ477" s="13" t="s">
        <v>339</v>
      </c>
    </row>
    <row r="478" spans="4:36">
      <c r="D478" s="8" t="s">
        <v>800</v>
      </c>
      <c r="E478" s="8" t="s">
        <v>40</v>
      </c>
      <c r="F478" s="11">
        <v>1000783</v>
      </c>
      <c r="G478" s="11">
        <v>1</v>
      </c>
      <c r="H478" s="8" t="s">
        <v>141</v>
      </c>
      <c r="I478" s="8">
        <v>1069</v>
      </c>
      <c r="J478" s="8">
        <v>55925</v>
      </c>
      <c r="K478" s="9">
        <v>45579</v>
      </c>
      <c r="L478" s="9" t="s">
        <v>334</v>
      </c>
      <c r="M478" s="9">
        <v>45579</v>
      </c>
      <c r="N478" s="62" t="s">
        <v>334</v>
      </c>
      <c r="O478" s="8">
        <v>795</v>
      </c>
      <c r="P478" s="10">
        <v>4.5819999999999999</v>
      </c>
      <c r="Q478" s="10" t="s">
        <v>51</v>
      </c>
      <c r="R478" s="8" t="s">
        <v>51</v>
      </c>
      <c r="S478" s="8" t="s">
        <v>7</v>
      </c>
      <c r="T478" s="8" t="s">
        <v>7</v>
      </c>
      <c r="U478" s="8" t="s">
        <v>7</v>
      </c>
      <c r="V478" s="9">
        <v>45625</v>
      </c>
      <c r="W478" s="8" t="s">
        <v>339</v>
      </c>
      <c r="X478" s="8" t="s">
        <v>753</v>
      </c>
      <c r="Y478" s="8" t="s">
        <v>51</v>
      </c>
      <c r="Z478" s="9"/>
      <c r="AC478" s="11" t="s">
        <v>79</v>
      </c>
      <c r="AD478" s="11" t="s">
        <v>134</v>
      </c>
      <c r="AE478" s="11"/>
      <c r="AF478" s="11"/>
      <c r="AG478" s="11"/>
      <c r="AH478" s="13"/>
      <c r="AI478" s="105"/>
      <c r="AJ478" s="13"/>
    </row>
    <row r="479" spans="4:36">
      <c r="D479" s="8" t="s">
        <v>800</v>
      </c>
      <c r="E479" s="8" t="s">
        <v>40</v>
      </c>
      <c r="F479" s="11">
        <v>1000783</v>
      </c>
      <c r="G479" s="11">
        <v>1</v>
      </c>
      <c r="H479" s="8" t="s">
        <v>141</v>
      </c>
      <c r="I479" s="8">
        <v>1069</v>
      </c>
      <c r="J479" s="8">
        <v>55925</v>
      </c>
      <c r="K479" s="9">
        <v>45579</v>
      </c>
      <c r="L479" s="9" t="s">
        <v>334</v>
      </c>
      <c r="M479" s="9">
        <v>45579</v>
      </c>
      <c r="N479" s="62" t="s">
        <v>334</v>
      </c>
      <c r="O479" s="8">
        <v>795</v>
      </c>
      <c r="P479" s="10">
        <v>4.5819999999999999</v>
      </c>
      <c r="Q479" s="10" t="s">
        <v>51</v>
      </c>
      <c r="R479" s="8" t="s">
        <v>51</v>
      </c>
      <c r="S479" s="8" t="s">
        <v>8</v>
      </c>
      <c r="T479" s="8" t="s">
        <v>7</v>
      </c>
      <c r="U479" s="8" t="s">
        <v>7</v>
      </c>
      <c r="V479" s="9">
        <v>45625</v>
      </c>
      <c r="W479" s="8" t="s">
        <v>339</v>
      </c>
      <c r="X479" s="8" t="s">
        <v>753</v>
      </c>
      <c r="Y479" s="8" t="s">
        <v>51</v>
      </c>
      <c r="Z479" s="9"/>
      <c r="AC479" s="11" t="s">
        <v>79</v>
      </c>
      <c r="AD479" s="11"/>
      <c r="AE479" s="11"/>
      <c r="AF479" s="11"/>
      <c r="AG479" s="11"/>
      <c r="AH479" s="13" t="s">
        <v>801</v>
      </c>
      <c r="AI479" s="105">
        <v>45628</v>
      </c>
      <c r="AJ479" s="13" t="s">
        <v>339</v>
      </c>
    </row>
    <row r="480" spans="4:36">
      <c r="D480" s="8" t="s">
        <v>802</v>
      </c>
      <c r="E480" s="8" t="s">
        <v>40</v>
      </c>
      <c r="F480" s="11">
        <v>1000784</v>
      </c>
      <c r="G480" s="11">
        <v>1</v>
      </c>
      <c r="H480" s="8" t="s">
        <v>140</v>
      </c>
      <c r="I480" s="8">
        <v>1062</v>
      </c>
      <c r="J480" s="8" t="s">
        <v>346</v>
      </c>
      <c r="K480" s="9">
        <v>45581</v>
      </c>
      <c r="L480" s="9" t="s">
        <v>334</v>
      </c>
      <c r="M480" s="9">
        <v>45581</v>
      </c>
      <c r="N480" s="62" t="s">
        <v>334</v>
      </c>
      <c r="O480" s="8">
        <v>831</v>
      </c>
      <c r="P480" s="10">
        <v>4.7300000000000004</v>
      </c>
      <c r="Q480" s="10" t="s">
        <v>51</v>
      </c>
      <c r="R480" s="8" t="s">
        <v>51</v>
      </c>
      <c r="S480" s="8" t="s">
        <v>8</v>
      </c>
      <c r="T480" s="8" t="s">
        <v>7</v>
      </c>
      <c r="U480" s="8" t="s">
        <v>7</v>
      </c>
      <c r="V480" s="9">
        <v>45625</v>
      </c>
      <c r="W480" s="8" t="s">
        <v>339</v>
      </c>
      <c r="X480" s="8" t="s">
        <v>753</v>
      </c>
      <c r="Y480" s="8" t="s">
        <v>51</v>
      </c>
      <c r="Z480" s="9"/>
      <c r="AC480" s="11" t="s">
        <v>79</v>
      </c>
      <c r="AD480" s="11">
        <v>2311</v>
      </c>
      <c r="AE480" s="11"/>
      <c r="AF480" s="11"/>
      <c r="AG480" s="11"/>
      <c r="AH480" s="13"/>
      <c r="AI480" s="105"/>
      <c r="AJ480" s="13"/>
    </row>
    <row r="481" spans="4:36">
      <c r="D481" s="8" t="s">
        <v>802</v>
      </c>
      <c r="E481" s="8" t="s">
        <v>40</v>
      </c>
      <c r="F481" s="11">
        <v>1000784</v>
      </c>
      <c r="G481" s="11">
        <v>1</v>
      </c>
      <c r="H481" s="8" t="s">
        <v>140</v>
      </c>
      <c r="I481" s="8">
        <v>1062</v>
      </c>
      <c r="J481" s="8" t="s">
        <v>346</v>
      </c>
      <c r="K481" s="9">
        <v>45581</v>
      </c>
      <c r="L481" s="9" t="s">
        <v>334</v>
      </c>
      <c r="M481" s="9">
        <v>45581</v>
      </c>
      <c r="N481" s="62" t="s">
        <v>334</v>
      </c>
      <c r="O481" s="8">
        <v>831</v>
      </c>
      <c r="P481" s="10">
        <v>4.7300000000000004</v>
      </c>
      <c r="Q481" s="10" t="s">
        <v>51</v>
      </c>
      <c r="R481" s="8" t="s">
        <v>51</v>
      </c>
      <c r="S481" s="8" t="s">
        <v>7</v>
      </c>
      <c r="T481" s="8" t="s">
        <v>7</v>
      </c>
      <c r="U481" s="8" t="s">
        <v>7</v>
      </c>
      <c r="V481" s="9">
        <v>45625</v>
      </c>
      <c r="W481" s="8" t="s">
        <v>339</v>
      </c>
      <c r="X481" s="8" t="s">
        <v>753</v>
      </c>
      <c r="Y481" s="8" t="s">
        <v>51</v>
      </c>
      <c r="Z481" s="9"/>
      <c r="AC481" s="11" t="s">
        <v>79</v>
      </c>
      <c r="AD481" s="11" t="s">
        <v>134</v>
      </c>
      <c r="AE481" s="11"/>
      <c r="AF481" s="11"/>
      <c r="AG481" s="11"/>
      <c r="AH481" s="13" t="s">
        <v>803</v>
      </c>
      <c r="AI481" s="105">
        <v>45628</v>
      </c>
      <c r="AJ481" s="13" t="s">
        <v>339</v>
      </c>
    </row>
    <row r="482" spans="4:36" ht="360">
      <c r="D482" s="8" t="s">
        <v>804</v>
      </c>
      <c r="E482" s="8" t="s">
        <v>41</v>
      </c>
      <c r="F482" s="11">
        <v>1000689</v>
      </c>
      <c r="G482" s="11">
        <v>1</v>
      </c>
      <c r="H482" s="8" t="s">
        <v>141</v>
      </c>
      <c r="I482" s="8">
        <v>1067</v>
      </c>
      <c r="J482" s="8">
        <v>55925</v>
      </c>
      <c r="K482" s="9">
        <v>45527</v>
      </c>
      <c r="L482" s="9" t="s">
        <v>334</v>
      </c>
      <c r="M482" s="9">
        <v>45527</v>
      </c>
      <c r="N482" s="62" t="s">
        <v>334</v>
      </c>
      <c r="O482" s="8">
        <v>115</v>
      </c>
      <c r="P482" s="10">
        <v>5.798</v>
      </c>
      <c r="Q482" s="10" t="s">
        <v>50</v>
      </c>
      <c r="R482" s="8" t="s">
        <v>51</v>
      </c>
      <c r="S482" s="8" t="s">
        <v>7</v>
      </c>
      <c r="T482" s="8" t="s">
        <v>7</v>
      </c>
      <c r="U482" s="8" t="s">
        <v>7</v>
      </c>
      <c r="V482" s="9">
        <v>45625</v>
      </c>
      <c r="W482" s="8" t="s">
        <v>339</v>
      </c>
      <c r="X482" s="8" t="s">
        <v>753</v>
      </c>
      <c r="Y482" s="8" t="s">
        <v>51</v>
      </c>
      <c r="Z482" s="9"/>
      <c r="AC482" s="11" t="s">
        <v>79</v>
      </c>
      <c r="AD482" s="11" t="s">
        <v>134</v>
      </c>
      <c r="AE482" s="11"/>
      <c r="AF482" s="11"/>
      <c r="AG482" s="122" t="s">
        <v>601</v>
      </c>
      <c r="AH482" s="13"/>
      <c r="AI482" s="105"/>
      <c r="AJ482" s="13"/>
    </row>
    <row r="483" spans="4:36" ht="270">
      <c r="D483" s="8" t="s">
        <v>805</v>
      </c>
      <c r="E483" s="8" t="s">
        <v>41</v>
      </c>
      <c r="F483" s="11">
        <v>1000691</v>
      </c>
      <c r="G483" s="11">
        <v>1</v>
      </c>
      <c r="H483" s="8" t="s">
        <v>142</v>
      </c>
      <c r="I483" s="8">
        <v>1065</v>
      </c>
      <c r="J483" s="8">
        <v>55925</v>
      </c>
      <c r="K483" s="9">
        <v>45527</v>
      </c>
      <c r="L483" s="9" t="s">
        <v>334</v>
      </c>
      <c r="M483" s="9">
        <v>45527</v>
      </c>
      <c r="N483" s="62" t="s">
        <v>334</v>
      </c>
      <c r="O483" s="8">
        <v>123</v>
      </c>
      <c r="P483" s="10">
        <v>3.1920000000000002</v>
      </c>
      <c r="Q483" s="10" t="s">
        <v>51</v>
      </c>
      <c r="R483" s="8" t="s">
        <v>51</v>
      </c>
      <c r="S483" s="8" t="s">
        <v>8</v>
      </c>
      <c r="T483" s="8" t="s">
        <v>7</v>
      </c>
      <c r="U483" s="8" t="s">
        <v>7</v>
      </c>
      <c r="V483" s="9">
        <v>45625</v>
      </c>
      <c r="W483" s="8" t="s">
        <v>339</v>
      </c>
      <c r="X483" s="8" t="s">
        <v>753</v>
      </c>
      <c r="Y483" s="8" t="s">
        <v>51</v>
      </c>
      <c r="Z483" s="9"/>
      <c r="AC483" s="11" t="s">
        <v>79</v>
      </c>
      <c r="AD483" s="11"/>
      <c r="AE483" s="11"/>
      <c r="AF483" s="11"/>
      <c r="AG483" s="122" t="s">
        <v>598</v>
      </c>
      <c r="AH483" s="13"/>
      <c r="AI483" s="105"/>
      <c r="AJ483" s="13"/>
    </row>
    <row r="484" spans="4:36" ht="270">
      <c r="D484" s="8" t="s">
        <v>805</v>
      </c>
      <c r="E484" s="8" t="s">
        <v>41</v>
      </c>
      <c r="F484" s="11">
        <v>1000691</v>
      </c>
      <c r="G484" s="11">
        <v>1</v>
      </c>
      <c r="H484" s="8" t="s">
        <v>142</v>
      </c>
      <c r="I484" s="8">
        <v>1065</v>
      </c>
      <c r="J484" s="8">
        <v>55925</v>
      </c>
      <c r="K484" s="9">
        <v>45527</v>
      </c>
      <c r="L484" s="9" t="s">
        <v>334</v>
      </c>
      <c r="M484" s="9">
        <v>45527</v>
      </c>
      <c r="N484" s="62" t="s">
        <v>334</v>
      </c>
      <c r="O484" s="8">
        <v>123</v>
      </c>
      <c r="P484" s="10">
        <v>3.1920000000000002</v>
      </c>
      <c r="Q484" s="10" t="s">
        <v>51</v>
      </c>
      <c r="R484" s="8" t="s">
        <v>51</v>
      </c>
      <c r="S484" s="8" t="s">
        <v>7</v>
      </c>
      <c r="T484" s="8" t="s">
        <v>7</v>
      </c>
      <c r="U484" s="8" t="s">
        <v>7</v>
      </c>
      <c r="V484" s="9">
        <v>45625</v>
      </c>
      <c r="W484" s="8" t="s">
        <v>339</v>
      </c>
      <c r="X484" s="8" t="s">
        <v>753</v>
      </c>
      <c r="Y484" s="8" t="s">
        <v>51</v>
      </c>
      <c r="Z484" s="9"/>
      <c r="AC484" s="11" t="s">
        <v>79</v>
      </c>
      <c r="AD484" s="11"/>
      <c r="AE484" s="11"/>
      <c r="AF484" s="11"/>
      <c r="AG484" s="122" t="s">
        <v>598</v>
      </c>
      <c r="AH484" s="13" t="s">
        <v>806</v>
      </c>
      <c r="AI484" s="105">
        <v>45628</v>
      </c>
      <c r="AJ484" s="13" t="s">
        <v>339</v>
      </c>
    </row>
    <row r="485" spans="4:36">
      <c r="D485" s="8" t="s">
        <v>807</v>
      </c>
      <c r="E485" s="8" t="s">
        <v>41</v>
      </c>
      <c r="F485" s="11">
        <v>1000644</v>
      </c>
      <c r="G485" s="11">
        <v>1</v>
      </c>
      <c r="H485" s="8" t="s">
        <v>141</v>
      </c>
      <c r="I485" s="8">
        <v>1067</v>
      </c>
      <c r="J485" s="8">
        <v>55925</v>
      </c>
      <c r="K485" s="9">
        <v>45520</v>
      </c>
      <c r="L485" s="9" t="s">
        <v>334</v>
      </c>
      <c r="M485" s="9">
        <v>45520</v>
      </c>
      <c r="N485" s="62" t="s">
        <v>334</v>
      </c>
      <c r="O485" s="8">
        <v>115</v>
      </c>
      <c r="P485" s="10">
        <v>1.5</v>
      </c>
      <c r="Q485" s="10" t="s">
        <v>51</v>
      </c>
      <c r="R485" s="8" t="s">
        <v>51</v>
      </c>
      <c r="S485" s="8" t="s">
        <v>7</v>
      </c>
      <c r="T485" s="8" t="s">
        <v>7</v>
      </c>
      <c r="U485" s="8" t="s">
        <v>7</v>
      </c>
      <c r="V485" s="9">
        <v>45625</v>
      </c>
      <c r="W485" s="8" t="s">
        <v>339</v>
      </c>
      <c r="X485" s="8" t="s">
        <v>753</v>
      </c>
      <c r="Y485" s="8" t="s">
        <v>51</v>
      </c>
      <c r="Z485" s="9"/>
      <c r="AC485" s="11" t="s">
        <v>79</v>
      </c>
      <c r="AD485" s="11" t="s">
        <v>134</v>
      </c>
      <c r="AE485" s="11"/>
      <c r="AF485" s="11"/>
      <c r="AG485" s="11"/>
      <c r="AH485" s="13"/>
      <c r="AI485" s="105"/>
      <c r="AJ485" s="13"/>
    </row>
    <row r="486" spans="4:36">
      <c r="D486" s="8" t="s">
        <v>807</v>
      </c>
      <c r="E486" s="8" t="s">
        <v>41</v>
      </c>
      <c r="F486" s="11">
        <v>1000644</v>
      </c>
      <c r="G486" s="11">
        <v>1</v>
      </c>
      <c r="H486" s="8" t="s">
        <v>141</v>
      </c>
      <c r="I486" s="8">
        <v>1067</v>
      </c>
      <c r="J486" s="8">
        <v>55925</v>
      </c>
      <c r="K486" s="9">
        <v>45520</v>
      </c>
      <c r="L486" s="9" t="s">
        <v>334</v>
      </c>
      <c r="M486" s="9">
        <v>45520</v>
      </c>
      <c r="N486" s="62" t="s">
        <v>334</v>
      </c>
      <c r="O486" s="8">
        <v>115</v>
      </c>
      <c r="P486" s="10">
        <v>1.5</v>
      </c>
      <c r="Q486" s="10" t="s">
        <v>51</v>
      </c>
      <c r="R486" s="8" t="s">
        <v>51</v>
      </c>
      <c r="S486" s="8" t="s">
        <v>8</v>
      </c>
      <c r="T486" s="8" t="s">
        <v>7</v>
      </c>
      <c r="U486" s="8" t="s">
        <v>7</v>
      </c>
      <c r="V486" s="9">
        <v>45625</v>
      </c>
      <c r="W486" s="8" t="s">
        <v>339</v>
      </c>
      <c r="X486" s="8" t="s">
        <v>753</v>
      </c>
      <c r="Y486" s="8" t="s">
        <v>51</v>
      </c>
      <c r="Z486" s="9"/>
      <c r="AC486" s="11" t="s">
        <v>79</v>
      </c>
      <c r="AD486" s="11" t="s">
        <v>134</v>
      </c>
      <c r="AE486" s="11"/>
      <c r="AF486" s="11"/>
      <c r="AG486" s="11"/>
      <c r="AH486" s="13" t="s">
        <v>808</v>
      </c>
      <c r="AI486" s="105">
        <v>45628</v>
      </c>
      <c r="AJ486" s="13" t="s">
        <v>339</v>
      </c>
    </row>
    <row r="487" spans="4:36" ht="225">
      <c r="D487" s="8" t="s">
        <v>809</v>
      </c>
      <c r="E487" s="8" t="s">
        <v>41</v>
      </c>
      <c r="F487" s="11">
        <v>1000653</v>
      </c>
      <c r="G487" s="11">
        <v>1</v>
      </c>
      <c r="H487" s="8" t="s">
        <v>141</v>
      </c>
      <c r="I487" s="8">
        <v>1067</v>
      </c>
      <c r="J487" s="8">
        <v>55925</v>
      </c>
      <c r="K487" s="9">
        <v>45523</v>
      </c>
      <c r="L487" s="9" t="s">
        <v>334</v>
      </c>
      <c r="M487" s="9">
        <v>45523</v>
      </c>
      <c r="N487" s="62" t="s">
        <v>334</v>
      </c>
      <c r="O487" s="8">
        <v>115</v>
      </c>
      <c r="P487" s="10">
        <v>1.2310000000000001</v>
      </c>
      <c r="Q487" s="10" t="s">
        <v>51</v>
      </c>
      <c r="R487" s="8" t="s">
        <v>51</v>
      </c>
      <c r="S487" s="8" t="s">
        <v>7</v>
      </c>
      <c r="T487" s="8" t="s">
        <v>7</v>
      </c>
      <c r="U487" s="8" t="s">
        <v>7</v>
      </c>
      <c r="V487" s="9">
        <v>45625</v>
      </c>
      <c r="W487" s="8" t="s">
        <v>339</v>
      </c>
      <c r="X487" s="8" t="s">
        <v>753</v>
      </c>
      <c r="Y487" s="8" t="s">
        <v>51</v>
      </c>
      <c r="Z487" s="9"/>
      <c r="AC487" s="11" t="s">
        <v>79</v>
      </c>
      <c r="AD487" s="11" t="s">
        <v>134</v>
      </c>
      <c r="AE487" s="11"/>
      <c r="AF487" s="11"/>
      <c r="AG487" s="122" t="s">
        <v>583</v>
      </c>
      <c r="AH487" s="13"/>
      <c r="AI487" s="105"/>
      <c r="AJ487" s="13"/>
    </row>
    <row r="488" spans="4:36" ht="225">
      <c r="D488" s="8" t="s">
        <v>809</v>
      </c>
      <c r="E488" s="8" t="s">
        <v>41</v>
      </c>
      <c r="F488" s="11">
        <v>1000653</v>
      </c>
      <c r="G488" s="11">
        <v>1</v>
      </c>
      <c r="H488" s="8" t="s">
        <v>141</v>
      </c>
      <c r="I488" s="8">
        <v>1067</v>
      </c>
      <c r="J488" s="8">
        <v>55925</v>
      </c>
      <c r="K488" s="9">
        <v>45523</v>
      </c>
      <c r="L488" s="9" t="s">
        <v>334</v>
      </c>
      <c r="M488" s="9">
        <v>45523</v>
      </c>
      <c r="N488" s="62" t="s">
        <v>334</v>
      </c>
      <c r="O488" s="8">
        <v>115</v>
      </c>
      <c r="P488" s="10">
        <v>1.2310000000000001</v>
      </c>
      <c r="Q488" s="10" t="s">
        <v>51</v>
      </c>
      <c r="R488" s="8" t="s">
        <v>51</v>
      </c>
      <c r="S488" s="8" t="s">
        <v>8</v>
      </c>
      <c r="T488" s="8" t="s">
        <v>7</v>
      </c>
      <c r="U488" s="8" t="s">
        <v>7</v>
      </c>
      <c r="V488" s="9">
        <v>45625</v>
      </c>
      <c r="W488" s="8" t="s">
        <v>339</v>
      </c>
      <c r="X488" s="8" t="s">
        <v>753</v>
      </c>
      <c r="Y488" s="8" t="s">
        <v>51</v>
      </c>
      <c r="Z488" s="9"/>
      <c r="AC488" s="11" t="s">
        <v>79</v>
      </c>
      <c r="AD488" s="11" t="s">
        <v>134</v>
      </c>
      <c r="AE488" s="11"/>
      <c r="AF488" s="11"/>
      <c r="AG488" s="122" t="s">
        <v>583</v>
      </c>
      <c r="AH488" s="13" t="s">
        <v>808</v>
      </c>
      <c r="AI488" s="105">
        <v>45628</v>
      </c>
      <c r="AJ488" s="13" t="s">
        <v>339</v>
      </c>
    </row>
    <row r="489" spans="4:36">
      <c r="D489" s="8" t="s">
        <v>810</v>
      </c>
      <c r="E489" s="8" t="s">
        <v>41</v>
      </c>
      <c r="F489" s="11">
        <v>1000661</v>
      </c>
      <c r="G489" s="11">
        <v>1</v>
      </c>
      <c r="H489" s="8" t="s">
        <v>141</v>
      </c>
      <c r="I489" s="8">
        <v>1067</v>
      </c>
      <c r="J489" s="8">
        <v>55925</v>
      </c>
      <c r="K489" s="9">
        <v>45524</v>
      </c>
      <c r="L489" s="9" t="s">
        <v>334</v>
      </c>
      <c r="M489" s="9">
        <v>45524</v>
      </c>
      <c r="N489" s="62" t="s">
        <v>334</v>
      </c>
      <c r="O489" s="8">
        <v>115</v>
      </c>
      <c r="P489" s="10">
        <v>5.8540000000000001</v>
      </c>
      <c r="Q489" s="10" t="s">
        <v>51</v>
      </c>
      <c r="R489" s="8" t="s">
        <v>51</v>
      </c>
      <c r="S489" s="8" t="s">
        <v>7</v>
      </c>
      <c r="T489" s="8" t="s">
        <v>7</v>
      </c>
      <c r="U489" s="8" t="s">
        <v>7</v>
      </c>
      <c r="V489" s="9">
        <v>45625</v>
      </c>
      <c r="W489" s="8" t="s">
        <v>339</v>
      </c>
      <c r="X489" s="8" t="s">
        <v>753</v>
      </c>
      <c r="Y489" s="8" t="s">
        <v>51</v>
      </c>
      <c r="Z489" s="9"/>
      <c r="AC489" s="11" t="s">
        <v>79</v>
      </c>
      <c r="AD489" s="11" t="s">
        <v>134</v>
      </c>
      <c r="AE489" s="11"/>
      <c r="AF489" s="11"/>
      <c r="AG489" s="11"/>
      <c r="AH489" s="13"/>
      <c r="AI489" s="105"/>
      <c r="AJ489" s="13"/>
    </row>
    <row r="490" spans="4:36">
      <c r="D490" s="8" t="s">
        <v>810</v>
      </c>
      <c r="E490" s="8" t="s">
        <v>41</v>
      </c>
      <c r="F490" s="11">
        <v>1000661</v>
      </c>
      <c r="G490" s="11">
        <v>1</v>
      </c>
      <c r="H490" s="8" t="s">
        <v>141</v>
      </c>
      <c r="I490" s="8">
        <v>1067</v>
      </c>
      <c r="J490" s="8">
        <v>55925</v>
      </c>
      <c r="K490" s="9">
        <v>45524</v>
      </c>
      <c r="L490" s="9" t="s">
        <v>334</v>
      </c>
      <c r="M490" s="9">
        <v>45524</v>
      </c>
      <c r="N490" s="62" t="s">
        <v>334</v>
      </c>
      <c r="O490" s="8">
        <v>115</v>
      </c>
      <c r="P490" s="10">
        <v>5.8540000000000001</v>
      </c>
      <c r="Q490" s="10" t="s">
        <v>51</v>
      </c>
      <c r="R490" s="8" t="s">
        <v>51</v>
      </c>
      <c r="S490" s="8" t="s">
        <v>8</v>
      </c>
      <c r="T490" s="8" t="s">
        <v>7</v>
      </c>
      <c r="U490" s="8" t="s">
        <v>7</v>
      </c>
      <c r="V490" s="9">
        <v>45625</v>
      </c>
      <c r="W490" s="8" t="s">
        <v>339</v>
      </c>
      <c r="X490" s="8" t="s">
        <v>753</v>
      </c>
      <c r="Y490" s="8" t="s">
        <v>51</v>
      </c>
      <c r="Z490" s="9"/>
      <c r="AC490" s="11" t="s">
        <v>79</v>
      </c>
      <c r="AD490" s="11" t="s">
        <v>134</v>
      </c>
      <c r="AE490" s="11"/>
      <c r="AF490" s="11"/>
      <c r="AG490" s="11"/>
      <c r="AH490" s="13" t="s">
        <v>808</v>
      </c>
      <c r="AI490" s="105">
        <v>45628</v>
      </c>
      <c r="AJ490" s="13" t="s">
        <v>339</v>
      </c>
    </row>
    <row r="491" spans="4:36" ht="225">
      <c r="D491" s="8" t="s">
        <v>811</v>
      </c>
      <c r="E491" s="8" t="s">
        <v>41</v>
      </c>
      <c r="F491" s="11">
        <v>1000680</v>
      </c>
      <c r="G491" s="11">
        <v>1</v>
      </c>
      <c r="H491" s="8" t="s">
        <v>141</v>
      </c>
      <c r="I491" s="8">
        <v>1067</v>
      </c>
      <c r="J491" s="8">
        <v>55925</v>
      </c>
      <c r="K491" s="9">
        <v>45526</v>
      </c>
      <c r="L491" s="9" t="s">
        <v>334</v>
      </c>
      <c r="M491" s="9">
        <v>45526</v>
      </c>
      <c r="N491" s="62" t="s">
        <v>334</v>
      </c>
      <c r="O491" s="8">
        <v>115</v>
      </c>
      <c r="P491" s="10">
        <v>0.48299999999999998</v>
      </c>
      <c r="Q491" s="10" t="s">
        <v>51</v>
      </c>
      <c r="R491" s="8" t="s">
        <v>51</v>
      </c>
      <c r="S491" s="8" t="s">
        <v>7</v>
      </c>
      <c r="T491" s="8" t="s">
        <v>7</v>
      </c>
      <c r="U491" s="8" t="s">
        <v>7</v>
      </c>
      <c r="V491" s="9">
        <v>45625</v>
      </c>
      <c r="W491" s="8" t="s">
        <v>339</v>
      </c>
      <c r="X491" s="8" t="s">
        <v>753</v>
      </c>
      <c r="Y491" s="8" t="s">
        <v>51</v>
      </c>
      <c r="Z491" s="9"/>
      <c r="AC491" s="11" t="s">
        <v>79</v>
      </c>
      <c r="AD491" s="11" t="s">
        <v>134</v>
      </c>
      <c r="AE491" s="11"/>
      <c r="AF491" s="11"/>
      <c r="AG491" s="122" t="s">
        <v>583</v>
      </c>
      <c r="AH491" s="13"/>
      <c r="AI491" s="105"/>
      <c r="AJ491" s="13"/>
    </row>
    <row r="492" spans="4:36" ht="225">
      <c r="D492" s="8" t="s">
        <v>811</v>
      </c>
      <c r="E492" s="8" t="s">
        <v>41</v>
      </c>
      <c r="F492" s="11">
        <v>1000680</v>
      </c>
      <c r="G492" s="11">
        <v>1</v>
      </c>
      <c r="H492" s="8" t="s">
        <v>141</v>
      </c>
      <c r="I492" s="8">
        <v>1067</v>
      </c>
      <c r="J492" s="8">
        <v>55925</v>
      </c>
      <c r="K492" s="9">
        <v>45526</v>
      </c>
      <c r="L492" s="9" t="s">
        <v>334</v>
      </c>
      <c r="M492" s="9">
        <v>45526</v>
      </c>
      <c r="N492" s="62" t="s">
        <v>334</v>
      </c>
      <c r="O492" s="8">
        <v>115</v>
      </c>
      <c r="P492" s="10">
        <v>0.48299999999999998</v>
      </c>
      <c r="Q492" s="10" t="s">
        <v>51</v>
      </c>
      <c r="R492" s="8" t="s">
        <v>51</v>
      </c>
      <c r="S492" s="8" t="s">
        <v>8</v>
      </c>
      <c r="T492" s="8" t="s">
        <v>7</v>
      </c>
      <c r="U492" s="8" t="s">
        <v>7</v>
      </c>
      <c r="V492" s="9">
        <v>45625</v>
      </c>
      <c r="W492" s="8" t="s">
        <v>339</v>
      </c>
      <c r="X492" s="8" t="s">
        <v>753</v>
      </c>
      <c r="Y492" s="8" t="s">
        <v>51</v>
      </c>
      <c r="Z492" s="9"/>
      <c r="AC492" s="11" t="s">
        <v>79</v>
      </c>
      <c r="AD492" s="11" t="s">
        <v>134</v>
      </c>
      <c r="AE492" s="11"/>
      <c r="AF492" s="11"/>
      <c r="AG492" s="122" t="s">
        <v>583</v>
      </c>
      <c r="AH492" s="13" t="s">
        <v>808</v>
      </c>
      <c r="AI492" s="105">
        <v>45628</v>
      </c>
      <c r="AJ492" s="13" t="s">
        <v>339</v>
      </c>
    </row>
    <row r="493" spans="4:36">
      <c r="D493" s="8" t="s">
        <v>812</v>
      </c>
      <c r="E493" s="8" t="s">
        <v>41</v>
      </c>
      <c r="F493" s="11">
        <v>1000758</v>
      </c>
      <c r="G493" s="11">
        <v>1</v>
      </c>
      <c r="H493" s="8" t="s">
        <v>142</v>
      </c>
      <c r="I493" s="8">
        <v>1068</v>
      </c>
      <c r="J493" s="8">
        <v>55925</v>
      </c>
      <c r="K493" s="9">
        <v>45541</v>
      </c>
      <c r="L493" s="9" t="s">
        <v>296</v>
      </c>
      <c r="M493" s="9">
        <v>45541</v>
      </c>
      <c r="N493" s="62" t="s">
        <v>296</v>
      </c>
      <c r="O493" s="8">
        <v>137</v>
      </c>
      <c r="P493" s="10">
        <v>5.5739999999999998</v>
      </c>
      <c r="Q493" s="10" t="s">
        <v>51</v>
      </c>
      <c r="R493" s="8" t="s">
        <v>51</v>
      </c>
      <c r="S493" s="8" t="s">
        <v>7</v>
      </c>
      <c r="T493" s="8" t="s">
        <v>7</v>
      </c>
      <c r="U493" s="8" t="s">
        <v>7</v>
      </c>
      <c r="V493" s="9">
        <v>45625</v>
      </c>
      <c r="W493" s="8" t="s">
        <v>339</v>
      </c>
      <c r="X493" s="8" t="s">
        <v>753</v>
      </c>
      <c r="Y493" s="8" t="s">
        <v>51</v>
      </c>
      <c r="Z493" s="9"/>
      <c r="AC493" s="11" t="s">
        <v>79</v>
      </c>
      <c r="AD493" s="11" t="s">
        <v>134</v>
      </c>
      <c r="AE493" s="11"/>
      <c r="AF493" s="11"/>
      <c r="AG493" s="11"/>
      <c r="AH493" s="13"/>
      <c r="AI493" s="105"/>
      <c r="AJ493" s="13"/>
    </row>
    <row r="494" spans="4:36">
      <c r="D494" s="8" t="s">
        <v>812</v>
      </c>
      <c r="E494" s="8" t="s">
        <v>41</v>
      </c>
      <c r="F494" s="11">
        <v>1000758</v>
      </c>
      <c r="G494" s="11">
        <v>1</v>
      </c>
      <c r="H494" s="8" t="s">
        <v>142</v>
      </c>
      <c r="I494" s="8">
        <v>1068</v>
      </c>
      <c r="J494" s="8">
        <v>55925</v>
      </c>
      <c r="K494" s="9">
        <v>45541</v>
      </c>
      <c r="L494" s="9" t="s">
        <v>296</v>
      </c>
      <c r="M494" s="9">
        <v>45541</v>
      </c>
      <c r="N494" s="62" t="s">
        <v>296</v>
      </c>
      <c r="O494" s="8">
        <v>137</v>
      </c>
      <c r="P494" s="10">
        <v>5.5739999999999998</v>
      </c>
      <c r="Q494" s="10" t="s">
        <v>51</v>
      </c>
      <c r="R494" s="8" t="s">
        <v>51</v>
      </c>
      <c r="S494" s="8" t="s">
        <v>8</v>
      </c>
      <c r="T494" s="8" t="s">
        <v>7</v>
      </c>
      <c r="U494" s="8" t="s">
        <v>7</v>
      </c>
      <c r="V494" s="9">
        <v>45625</v>
      </c>
      <c r="W494" s="8" t="s">
        <v>339</v>
      </c>
      <c r="X494" s="8" t="s">
        <v>753</v>
      </c>
      <c r="Y494" s="8" t="s">
        <v>51</v>
      </c>
      <c r="Z494" s="9"/>
      <c r="AC494" s="11" t="s">
        <v>79</v>
      </c>
      <c r="AD494" s="11" t="s">
        <v>134</v>
      </c>
      <c r="AE494" s="11"/>
      <c r="AF494" s="11"/>
      <c r="AG494" s="11"/>
      <c r="AH494" s="13" t="s">
        <v>801</v>
      </c>
      <c r="AI494" s="105">
        <v>45628</v>
      </c>
      <c r="AJ494" s="13" t="s">
        <v>339</v>
      </c>
    </row>
    <row r="495" spans="4:36">
      <c r="D495" s="8" t="s">
        <v>813</v>
      </c>
      <c r="E495" s="8" t="s">
        <v>41</v>
      </c>
      <c r="F495" s="11">
        <v>1000742</v>
      </c>
      <c r="G495" s="11">
        <v>1</v>
      </c>
      <c r="H495" s="8" t="s">
        <v>141</v>
      </c>
      <c r="I495" s="8">
        <v>1068</v>
      </c>
      <c r="J495" s="8">
        <v>55925</v>
      </c>
      <c r="K495" s="9">
        <v>45538</v>
      </c>
      <c r="L495" s="9" t="s">
        <v>334</v>
      </c>
      <c r="M495" s="9">
        <v>45538</v>
      </c>
      <c r="N495" s="62" t="s">
        <v>334</v>
      </c>
      <c r="O495" s="8">
        <v>136</v>
      </c>
      <c r="P495" s="10">
        <v>2.6589999999999998</v>
      </c>
      <c r="Q495" s="10" t="s">
        <v>51</v>
      </c>
      <c r="R495" s="8" t="s">
        <v>51</v>
      </c>
      <c r="S495" s="8" t="s">
        <v>7</v>
      </c>
      <c r="T495" s="8" t="s">
        <v>7</v>
      </c>
      <c r="U495" s="8" t="s">
        <v>7</v>
      </c>
      <c r="V495" s="9">
        <v>45625</v>
      </c>
      <c r="W495" s="8" t="s">
        <v>339</v>
      </c>
      <c r="X495" s="8" t="s">
        <v>753</v>
      </c>
      <c r="Y495" s="8" t="s">
        <v>51</v>
      </c>
      <c r="Z495" s="9"/>
      <c r="AC495" s="11" t="s">
        <v>79</v>
      </c>
      <c r="AD495" s="11" t="s">
        <v>134</v>
      </c>
      <c r="AE495" s="11"/>
      <c r="AF495" s="11"/>
      <c r="AG495" s="11"/>
      <c r="AH495" s="13"/>
      <c r="AI495" s="105"/>
      <c r="AJ495" s="13"/>
    </row>
    <row r="496" spans="4:36">
      <c r="D496" s="8" t="s">
        <v>813</v>
      </c>
      <c r="E496" s="8" t="s">
        <v>41</v>
      </c>
      <c r="F496" s="11">
        <v>1000742</v>
      </c>
      <c r="G496" s="11">
        <v>1</v>
      </c>
      <c r="H496" s="8" t="s">
        <v>141</v>
      </c>
      <c r="I496" s="8">
        <v>1068</v>
      </c>
      <c r="J496" s="8">
        <v>55925</v>
      </c>
      <c r="K496" s="9">
        <v>45538</v>
      </c>
      <c r="L496" s="9" t="s">
        <v>334</v>
      </c>
      <c r="M496" s="9">
        <v>45538</v>
      </c>
      <c r="N496" s="62" t="s">
        <v>334</v>
      </c>
      <c r="O496" s="8">
        <v>136</v>
      </c>
      <c r="P496" s="10">
        <v>2.6589999999999998</v>
      </c>
      <c r="Q496" s="10" t="s">
        <v>51</v>
      </c>
      <c r="R496" s="8" t="s">
        <v>51</v>
      </c>
      <c r="S496" s="8" t="s">
        <v>8</v>
      </c>
      <c r="T496" s="8" t="s">
        <v>7</v>
      </c>
      <c r="U496" s="8" t="s">
        <v>7</v>
      </c>
      <c r="V496" s="9">
        <v>45625</v>
      </c>
      <c r="W496" s="8" t="s">
        <v>339</v>
      </c>
      <c r="X496" s="8" t="s">
        <v>753</v>
      </c>
      <c r="Y496" s="8" t="s">
        <v>51</v>
      </c>
      <c r="Z496" s="9"/>
      <c r="AC496" s="11" t="s">
        <v>79</v>
      </c>
      <c r="AD496" s="11" t="s">
        <v>134</v>
      </c>
      <c r="AE496" s="11"/>
      <c r="AF496" s="11"/>
      <c r="AG496" s="11"/>
      <c r="AH496" s="13" t="s">
        <v>808</v>
      </c>
      <c r="AI496" s="105">
        <v>45628</v>
      </c>
      <c r="AJ496" s="13" t="s">
        <v>339</v>
      </c>
    </row>
    <row r="497" spans="4:36">
      <c r="D497" s="8" t="s">
        <v>814</v>
      </c>
      <c r="E497" s="8" t="s">
        <v>41</v>
      </c>
      <c r="F497" s="11">
        <v>1000757</v>
      </c>
      <c r="G497" s="11">
        <v>1</v>
      </c>
      <c r="H497" s="8" t="s">
        <v>140</v>
      </c>
      <c r="I497" s="8">
        <v>1067</v>
      </c>
      <c r="J497" s="8">
        <v>55925</v>
      </c>
      <c r="K497" s="9">
        <v>45540</v>
      </c>
      <c r="L497" s="9" t="s">
        <v>333</v>
      </c>
      <c r="M497" s="9">
        <v>45540</v>
      </c>
      <c r="N497" s="62" t="s">
        <v>333</v>
      </c>
      <c r="O497" s="8">
        <v>128</v>
      </c>
      <c r="P497" s="10">
        <v>5.6079999999999997</v>
      </c>
      <c r="Q497" s="10" t="s">
        <v>51</v>
      </c>
      <c r="R497" s="8" t="s">
        <v>51</v>
      </c>
      <c r="S497" s="8" t="s">
        <v>7</v>
      </c>
      <c r="T497" s="8" t="s">
        <v>7</v>
      </c>
      <c r="U497" s="8" t="s">
        <v>7</v>
      </c>
      <c r="V497" s="9">
        <v>45625</v>
      </c>
      <c r="W497" s="8" t="s">
        <v>339</v>
      </c>
      <c r="X497" s="8" t="s">
        <v>753</v>
      </c>
      <c r="Y497" s="8" t="s">
        <v>51</v>
      </c>
      <c r="Z497" s="9"/>
      <c r="AC497" s="11" t="s">
        <v>79</v>
      </c>
      <c r="AD497" s="11" t="s">
        <v>134</v>
      </c>
      <c r="AE497" s="11"/>
      <c r="AF497" s="11"/>
      <c r="AG497" s="11"/>
      <c r="AH497" s="13"/>
      <c r="AI497" s="105"/>
      <c r="AJ497" s="13"/>
    </row>
    <row r="498" spans="4:36">
      <c r="D498" s="8" t="s">
        <v>814</v>
      </c>
      <c r="E498" s="8" t="s">
        <v>41</v>
      </c>
      <c r="F498" s="11">
        <v>1000757</v>
      </c>
      <c r="G498" s="11">
        <v>1</v>
      </c>
      <c r="H498" s="8" t="s">
        <v>140</v>
      </c>
      <c r="I498" s="8">
        <v>1067</v>
      </c>
      <c r="J498" s="8">
        <v>55925</v>
      </c>
      <c r="K498" s="9">
        <v>45540</v>
      </c>
      <c r="L498" s="9" t="s">
        <v>333</v>
      </c>
      <c r="M498" s="9">
        <v>45540</v>
      </c>
      <c r="N498" s="62" t="s">
        <v>333</v>
      </c>
      <c r="O498" s="8">
        <v>128</v>
      </c>
      <c r="P498" s="10">
        <v>5.6079999999999997</v>
      </c>
      <c r="Q498" s="10" t="s">
        <v>51</v>
      </c>
      <c r="R498" s="8" t="s">
        <v>51</v>
      </c>
      <c r="S498" s="8" t="s">
        <v>8</v>
      </c>
      <c r="T498" s="8" t="s">
        <v>7</v>
      </c>
      <c r="U498" s="8" t="s">
        <v>7</v>
      </c>
      <c r="V498" s="9">
        <v>45625</v>
      </c>
      <c r="W498" s="8" t="s">
        <v>339</v>
      </c>
      <c r="X498" s="8" t="s">
        <v>753</v>
      </c>
      <c r="Y498" s="8" t="s">
        <v>51</v>
      </c>
      <c r="Z498" s="9"/>
      <c r="AC498" s="11" t="s">
        <v>79</v>
      </c>
      <c r="AD498" s="11" t="s">
        <v>134</v>
      </c>
      <c r="AE498" s="11"/>
      <c r="AF498" s="11"/>
      <c r="AG498" s="11"/>
      <c r="AH498" s="13" t="s">
        <v>808</v>
      </c>
      <c r="AI498" s="105">
        <v>45628</v>
      </c>
      <c r="AJ498" s="13" t="s">
        <v>339</v>
      </c>
    </row>
    <row r="499" spans="4:36">
      <c r="D499" s="8" t="s">
        <v>815</v>
      </c>
      <c r="E499" s="8" t="s">
        <v>41</v>
      </c>
      <c r="F499" s="11">
        <v>1000760</v>
      </c>
      <c r="G499" s="11">
        <v>1</v>
      </c>
      <c r="H499" s="8" t="s">
        <v>141</v>
      </c>
      <c r="I499" s="8">
        <v>1069</v>
      </c>
      <c r="J499" s="8">
        <v>55925</v>
      </c>
      <c r="K499" s="9">
        <v>45541</v>
      </c>
      <c r="L499" s="9" t="s">
        <v>296</v>
      </c>
      <c r="M499" s="9">
        <v>45541</v>
      </c>
      <c r="N499" s="62" t="s">
        <v>296</v>
      </c>
      <c r="O499" s="8">
        <v>138</v>
      </c>
      <c r="P499" s="10">
        <v>0.90100000000000002</v>
      </c>
      <c r="Q499" s="10" t="s">
        <v>51</v>
      </c>
      <c r="R499" s="8" t="s">
        <v>51</v>
      </c>
      <c r="S499" s="8" t="s">
        <v>7</v>
      </c>
      <c r="T499" s="8" t="s">
        <v>7</v>
      </c>
      <c r="U499" s="8" t="s">
        <v>7</v>
      </c>
      <c r="V499" s="9">
        <v>45625</v>
      </c>
      <c r="W499" s="8" t="s">
        <v>339</v>
      </c>
      <c r="X499" s="8" t="s">
        <v>753</v>
      </c>
      <c r="Y499" s="8" t="s">
        <v>51</v>
      </c>
      <c r="Z499" s="9"/>
      <c r="AC499" s="11" t="s">
        <v>79</v>
      </c>
      <c r="AD499" s="11" t="s">
        <v>134</v>
      </c>
      <c r="AE499" s="11"/>
      <c r="AF499" s="11"/>
      <c r="AG499" s="11"/>
      <c r="AH499" s="13"/>
      <c r="AI499" s="105"/>
      <c r="AJ499" s="13"/>
    </row>
    <row r="500" spans="4:36">
      <c r="D500" s="8" t="s">
        <v>815</v>
      </c>
      <c r="E500" s="8" t="s">
        <v>41</v>
      </c>
      <c r="F500" s="11">
        <v>1000760</v>
      </c>
      <c r="G500" s="11">
        <v>1</v>
      </c>
      <c r="H500" s="8" t="s">
        <v>141</v>
      </c>
      <c r="I500" s="8">
        <v>1069</v>
      </c>
      <c r="J500" s="8">
        <v>55925</v>
      </c>
      <c r="K500" s="9">
        <v>45541</v>
      </c>
      <c r="L500" s="9" t="s">
        <v>296</v>
      </c>
      <c r="M500" s="9">
        <v>45541</v>
      </c>
      <c r="N500" s="62" t="s">
        <v>296</v>
      </c>
      <c r="O500" s="8">
        <v>138</v>
      </c>
      <c r="P500" s="10">
        <v>0.90100000000000002</v>
      </c>
      <c r="Q500" s="10" t="s">
        <v>51</v>
      </c>
      <c r="R500" s="8" t="s">
        <v>51</v>
      </c>
      <c r="S500" s="8" t="s">
        <v>8</v>
      </c>
      <c r="T500" s="8" t="s">
        <v>7</v>
      </c>
      <c r="U500" s="8" t="s">
        <v>7</v>
      </c>
      <c r="V500" s="9">
        <v>45625</v>
      </c>
      <c r="W500" s="8" t="s">
        <v>339</v>
      </c>
      <c r="X500" s="8" t="s">
        <v>753</v>
      </c>
      <c r="Y500" s="8" t="s">
        <v>51</v>
      </c>
      <c r="Z500" s="9"/>
      <c r="AC500" s="11" t="s">
        <v>79</v>
      </c>
      <c r="AD500" s="11" t="s">
        <v>134</v>
      </c>
      <c r="AE500" s="11"/>
      <c r="AF500" s="11"/>
      <c r="AG500" s="11"/>
      <c r="AH500" s="13" t="s">
        <v>808</v>
      </c>
      <c r="AI500" s="105">
        <v>45628</v>
      </c>
      <c r="AJ500" s="13" t="s">
        <v>339</v>
      </c>
    </row>
    <row r="501" spans="4:36">
      <c r="D501" s="8" t="s">
        <v>816</v>
      </c>
      <c r="E501" s="8" t="s">
        <v>41</v>
      </c>
      <c r="F501" s="11">
        <v>1000763</v>
      </c>
      <c r="G501" s="11">
        <v>1</v>
      </c>
      <c r="H501" s="8" t="s">
        <v>140</v>
      </c>
      <c r="I501" s="8">
        <v>1067</v>
      </c>
      <c r="J501" s="8">
        <v>55925</v>
      </c>
      <c r="K501" s="9">
        <v>45544</v>
      </c>
      <c r="L501" s="9" t="s">
        <v>334</v>
      </c>
      <c r="M501" s="9">
        <v>45544</v>
      </c>
      <c r="N501" s="62" t="s">
        <v>334</v>
      </c>
      <c r="O501" s="8">
        <v>145</v>
      </c>
      <c r="P501" s="10">
        <v>2.8069999999999999</v>
      </c>
      <c r="Q501" s="10" t="s">
        <v>51</v>
      </c>
      <c r="R501" s="8" t="s">
        <v>51</v>
      </c>
      <c r="S501" s="8" t="s">
        <v>7</v>
      </c>
      <c r="T501" s="8" t="s">
        <v>7</v>
      </c>
      <c r="U501" s="8" t="s">
        <v>7</v>
      </c>
      <c r="V501" s="9">
        <v>45625</v>
      </c>
      <c r="W501" s="8" t="s">
        <v>339</v>
      </c>
      <c r="X501" s="8" t="s">
        <v>753</v>
      </c>
      <c r="Y501" s="8" t="s">
        <v>51</v>
      </c>
      <c r="Z501" s="9"/>
      <c r="AC501" s="11" t="s">
        <v>79</v>
      </c>
      <c r="AD501" s="11" t="s">
        <v>134</v>
      </c>
      <c r="AE501" s="11"/>
      <c r="AF501" s="11"/>
      <c r="AG501" s="11"/>
      <c r="AH501" s="13"/>
      <c r="AI501" s="105"/>
      <c r="AJ501" s="13"/>
    </row>
    <row r="502" spans="4:36">
      <c r="D502" s="8" t="s">
        <v>816</v>
      </c>
      <c r="E502" s="8" t="s">
        <v>41</v>
      </c>
      <c r="F502" s="11">
        <v>1000763</v>
      </c>
      <c r="G502" s="11">
        <v>1</v>
      </c>
      <c r="H502" s="8" t="s">
        <v>140</v>
      </c>
      <c r="I502" s="8">
        <v>1067</v>
      </c>
      <c r="J502" s="8">
        <v>55925</v>
      </c>
      <c r="K502" s="9">
        <v>45544</v>
      </c>
      <c r="L502" s="9" t="s">
        <v>334</v>
      </c>
      <c r="M502" s="9">
        <v>45544</v>
      </c>
      <c r="N502" s="62" t="s">
        <v>334</v>
      </c>
      <c r="O502" s="8">
        <v>145</v>
      </c>
      <c r="P502" s="10">
        <v>2.8069999999999999</v>
      </c>
      <c r="Q502" s="10" t="s">
        <v>51</v>
      </c>
      <c r="R502" s="8" t="s">
        <v>51</v>
      </c>
      <c r="S502" s="8" t="s">
        <v>8</v>
      </c>
      <c r="T502" s="8" t="s">
        <v>7</v>
      </c>
      <c r="U502" s="8" t="s">
        <v>7</v>
      </c>
      <c r="V502" s="9">
        <v>45625</v>
      </c>
      <c r="W502" s="8" t="s">
        <v>339</v>
      </c>
      <c r="X502" s="8" t="s">
        <v>753</v>
      </c>
      <c r="Y502" s="8" t="s">
        <v>51</v>
      </c>
      <c r="Z502" s="9"/>
      <c r="AC502" s="11" t="s">
        <v>79</v>
      </c>
      <c r="AD502" s="11" t="s">
        <v>134</v>
      </c>
      <c r="AE502" s="11"/>
      <c r="AF502" s="11"/>
      <c r="AG502" s="11"/>
      <c r="AH502" s="13" t="s">
        <v>808</v>
      </c>
      <c r="AI502" s="105">
        <v>45628</v>
      </c>
      <c r="AJ502" s="13" t="s">
        <v>339</v>
      </c>
    </row>
    <row r="503" spans="4:36">
      <c r="D503" s="8" t="s">
        <v>817</v>
      </c>
      <c r="E503" s="8" t="s">
        <v>41</v>
      </c>
      <c r="F503" s="11">
        <v>1000764</v>
      </c>
      <c r="G503" s="11">
        <v>1</v>
      </c>
      <c r="H503" s="8" t="s">
        <v>140</v>
      </c>
      <c r="I503" s="8">
        <v>1067</v>
      </c>
      <c r="J503" s="8">
        <v>55925</v>
      </c>
      <c r="K503" s="9">
        <v>45544</v>
      </c>
      <c r="L503" s="9" t="s">
        <v>334</v>
      </c>
      <c r="M503" s="9">
        <v>45544</v>
      </c>
      <c r="N503" s="62" t="s">
        <v>334</v>
      </c>
      <c r="O503" s="8">
        <v>145</v>
      </c>
      <c r="P503" s="10">
        <v>1.4790000000000001</v>
      </c>
      <c r="Q503" s="10" t="s">
        <v>51</v>
      </c>
      <c r="R503" s="8" t="s">
        <v>51</v>
      </c>
      <c r="S503" s="8" t="s">
        <v>7</v>
      </c>
      <c r="T503" s="8" t="s">
        <v>7</v>
      </c>
      <c r="U503" s="8" t="s">
        <v>7</v>
      </c>
      <c r="V503" s="9">
        <v>45625</v>
      </c>
      <c r="W503" s="8" t="s">
        <v>339</v>
      </c>
      <c r="X503" s="8" t="s">
        <v>753</v>
      </c>
      <c r="Y503" s="8" t="s">
        <v>51</v>
      </c>
      <c r="Z503" s="9"/>
      <c r="AC503" s="11" t="s">
        <v>79</v>
      </c>
      <c r="AD503" s="11" t="s">
        <v>134</v>
      </c>
      <c r="AE503" s="11"/>
      <c r="AF503" s="11"/>
      <c r="AG503" s="11"/>
      <c r="AH503" s="13"/>
      <c r="AI503" s="105"/>
      <c r="AJ503" s="13"/>
    </row>
    <row r="504" spans="4:36">
      <c r="D504" s="8" t="s">
        <v>817</v>
      </c>
      <c r="E504" s="8" t="s">
        <v>41</v>
      </c>
      <c r="F504" s="11">
        <v>1000764</v>
      </c>
      <c r="G504" s="11">
        <v>1</v>
      </c>
      <c r="H504" s="8" t="s">
        <v>140</v>
      </c>
      <c r="I504" s="8">
        <v>1067</v>
      </c>
      <c r="J504" s="8">
        <v>55925</v>
      </c>
      <c r="K504" s="9">
        <v>45544</v>
      </c>
      <c r="L504" s="9" t="s">
        <v>334</v>
      </c>
      <c r="M504" s="9">
        <v>45544</v>
      </c>
      <c r="N504" s="62" t="s">
        <v>334</v>
      </c>
      <c r="O504" s="8">
        <v>145</v>
      </c>
      <c r="P504" s="10">
        <v>1.4790000000000001</v>
      </c>
      <c r="Q504" s="10" t="s">
        <v>51</v>
      </c>
      <c r="R504" s="8" t="s">
        <v>51</v>
      </c>
      <c r="S504" s="8" t="s">
        <v>8</v>
      </c>
      <c r="T504" s="8" t="s">
        <v>7</v>
      </c>
      <c r="U504" s="8" t="s">
        <v>7</v>
      </c>
      <c r="V504" s="9">
        <v>45625</v>
      </c>
      <c r="W504" s="8" t="s">
        <v>339</v>
      </c>
      <c r="X504" s="8" t="s">
        <v>753</v>
      </c>
      <c r="Y504" s="8" t="s">
        <v>51</v>
      </c>
      <c r="Z504" s="9"/>
      <c r="AC504" s="11" t="s">
        <v>79</v>
      </c>
      <c r="AD504" s="11" t="s">
        <v>134</v>
      </c>
      <c r="AE504" s="11"/>
      <c r="AF504" s="11"/>
      <c r="AG504" s="11"/>
      <c r="AH504" s="13" t="s">
        <v>808</v>
      </c>
      <c r="AI504" s="105">
        <v>45628</v>
      </c>
      <c r="AJ504" s="13" t="s">
        <v>339</v>
      </c>
    </row>
    <row r="505" spans="4:36">
      <c r="D505" s="8" t="s">
        <v>818</v>
      </c>
      <c r="E505" s="8" t="s">
        <v>41</v>
      </c>
      <c r="F505" s="11">
        <v>1000766</v>
      </c>
      <c r="G505" s="11">
        <v>1</v>
      </c>
      <c r="H505" s="8" t="s">
        <v>140</v>
      </c>
      <c r="I505" s="8">
        <v>1067</v>
      </c>
      <c r="J505" s="8">
        <v>55925</v>
      </c>
      <c r="K505" s="9">
        <v>45544</v>
      </c>
      <c r="L505" s="9" t="s">
        <v>334</v>
      </c>
      <c r="M505" s="9">
        <v>45544</v>
      </c>
      <c r="N505" s="62" t="s">
        <v>334</v>
      </c>
      <c r="O505" s="8">
        <v>144</v>
      </c>
      <c r="P505" s="10">
        <v>1.702</v>
      </c>
      <c r="Q505" s="10" t="s">
        <v>51</v>
      </c>
      <c r="R505" s="8" t="s">
        <v>51</v>
      </c>
      <c r="S505" s="8" t="s">
        <v>7</v>
      </c>
      <c r="T505" s="8" t="s">
        <v>7</v>
      </c>
      <c r="U505" s="8" t="s">
        <v>7</v>
      </c>
      <c r="V505" s="9">
        <v>45625</v>
      </c>
      <c r="W505" s="8" t="s">
        <v>339</v>
      </c>
      <c r="X505" s="8" t="s">
        <v>753</v>
      </c>
      <c r="Y505" s="8" t="s">
        <v>51</v>
      </c>
      <c r="Z505" s="9"/>
      <c r="AC505" s="11" t="s">
        <v>79</v>
      </c>
      <c r="AD505" s="11" t="s">
        <v>134</v>
      </c>
      <c r="AE505" s="11"/>
      <c r="AF505" s="11"/>
      <c r="AG505" s="11"/>
      <c r="AH505" s="13"/>
      <c r="AI505" s="105"/>
      <c r="AJ505" s="13"/>
    </row>
    <row r="506" spans="4:36">
      <c r="D506" s="8" t="s">
        <v>818</v>
      </c>
      <c r="E506" s="8" t="s">
        <v>41</v>
      </c>
      <c r="F506" s="11">
        <v>1000766</v>
      </c>
      <c r="G506" s="11">
        <v>1</v>
      </c>
      <c r="H506" s="8" t="s">
        <v>140</v>
      </c>
      <c r="I506" s="8">
        <v>1067</v>
      </c>
      <c r="J506" s="8">
        <v>55925</v>
      </c>
      <c r="K506" s="9">
        <v>45544</v>
      </c>
      <c r="L506" s="9" t="s">
        <v>334</v>
      </c>
      <c r="M506" s="9">
        <v>45544</v>
      </c>
      <c r="N506" s="62" t="s">
        <v>334</v>
      </c>
      <c r="O506" s="8">
        <v>144</v>
      </c>
      <c r="P506" s="10">
        <v>1.702</v>
      </c>
      <c r="Q506" s="10" t="s">
        <v>51</v>
      </c>
      <c r="R506" s="8" t="s">
        <v>51</v>
      </c>
      <c r="S506" s="8" t="s">
        <v>8</v>
      </c>
      <c r="T506" s="8" t="s">
        <v>7</v>
      </c>
      <c r="U506" s="8" t="s">
        <v>7</v>
      </c>
      <c r="V506" s="9">
        <v>45625</v>
      </c>
      <c r="W506" s="8" t="s">
        <v>339</v>
      </c>
      <c r="X506" s="8" t="s">
        <v>753</v>
      </c>
      <c r="Y506" s="8" t="s">
        <v>51</v>
      </c>
      <c r="Z506" s="9"/>
      <c r="AC506" s="11" t="s">
        <v>79</v>
      </c>
      <c r="AD506" s="11" t="s">
        <v>134</v>
      </c>
      <c r="AE506" s="11"/>
      <c r="AF506" s="11"/>
      <c r="AG506" s="11"/>
      <c r="AH506" s="13" t="s">
        <v>808</v>
      </c>
      <c r="AI506" s="105">
        <v>45628</v>
      </c>
      <c r="AJ506" s="13" t="s">
        <v>339</v>
      </c>
    </row>
    <row r="507" spans="4:36">
      <c r="D507" s="8" t="s">
        <v>819</v>
      </c>
      <c r="E507" s="8" t="s">
        <v>41</v>
      </c>
      <c r="F507" s="11">
        <v>1000733</v>
      </c>
      <c r="G507" s="11">
        <v>1</v>
      </c>
      <c r="H507" s="8" t="s">
        <v>141</v>
      </c>
      <c r="I507" s="8">
        <v>1068</v>
      </c>
      <c r="J507" s="8">
        <v>55925</v>
      </c>
      <c r="K507" s="9">
        <v>45537</v>
      </c>
      <c r="L507" s="9" t="s">
        <v>334</v>
      </c>
      <c r="M507" s="9">
        <v>45537</v>
      </c>
      <c r="N507" s="62" t="s">
        <v>334</v>
      </c>
      <c r="O507" s="8">
        <v>136</v>
      </c>
      <c r="P507" s="10">
        <v>2.3730000000000002</v>
      </c>
      <c r="Q507" s="10" t="s">
        <v>51</v>
      </c>
      <c r="R507" s="8" t="s">
        <v>51</v>
      </c>
      <c r="S507" s="8" t="s">
        <v>7</v>
      </c>
      <c r="T507" s="8" t="s">
        <v>7</v>
      </c>
      <c r="U507" s="8" t="s">
        <v>7</v>
      </c>
      <c r="V507" s="9">
        <v>45625</v>
      </c>
      <c r="W507" s="8" t="s">
        <v>339</v>
      </c>
      <c r="X507" s="8" t="s">
        <v>753</v>
      </c>
      <c r="Y507" s="8" t="s">
        <v>51</v>
      </c>
      <c r="Z507" s="9"/>
      <c r="AC507" s="11" t="s">
        <v>79</v>
      </c>
      <c r="AD507" s="11" t="s">
        <v>134</v>
      </c>
      <c r="AE507" s="11"/>
      <c r="AF507" s="11"/>
      <c r="AG507" s="11"/>
      <c r="AH507" s="13"/>
      <c r="AI507" s="105"/>
      <c r="AJ507" s="13"/>
    </row>
    <row r="508" spans="4:36">
      <c r="D508" s="8" t="s">
        <v>819</v>
      </c>
      <c r="E508" s="8" t="s">
        <v>41</v>
      </c>
      <c r="F508" s="11">
        <v>1000733</v>
      </c>
      <c r="G508" s="11">
        <v>1</v>
      </c>
      <c r="H508" s="8" t="s">
        <v>141</v>
      </c>
      <c r="I508" s="8">
        <v>1068</v>
      </c>
      <c r="J508" s="8">
        <v>55925</v>
      </c>
      <c r="K508" s="9">
        <v>45537</v>
      </c>
      <c r="L508" s="9" t="s">
        <v>334</v>
      </c>
      <c r="M508" s="9">
        <v>45537</v>
      </c>
      <c r="N508" s="62" t="s">
        <v>334</v>
      </c>
      <c r="O508" s="8">
        <v>136</v>
      </c>
      <c r="P508" s="10">
        <v>2.3730000000000002</v>
      </c>
      <c r="Q508" s="10" t="s">
        <v>51</v>
      </c>
      <c r="R508" s="8" t="s">
        <v>51</v>
      </c>
      <c r="S508" s="8" t="s">
        <v>8</v>
      </c>
      <c r="T508" s="8" t="s">
        <v>7</v>
      </c>
      <c r="U508" s="8" t="s">
        <v>7</v>
      </c>
      <c r="V508" s="9">
        <v>45625</v>
      </c>
      <c r="W508" s="8" t="s">
        <v>339</v>
      </c>
      <c r="X508" s="8" t="s">
        <v>753</v>
      </c>
      <c r="Y508" s="8" t="s">
        <v>51</v>
      </c>
      <c r="Z508" s="9"/>
      <c r="AC508" s="11" t="s">
        <v>79</v>
      </c>
      <c r="AD508" s="11" t="s">
        <v>134</v>
      </c>
      <c r="AE508" s="11"/>
      <c r="AF508" s="11"/>
      <c r="AG508" s="11"/>
      <c r="AH508" s="13" t="s">
        <v>808</v>
      </c>
      <c r="AI508" s="105">
        <v>45628</v>
      </c>
      <c r="AJ508" s="13" t="s">
        <v>339</v>
      </c>
    </row>
    <row r="509" spans="4:36">
      <c r="D509" s="8" t="s">
        <v>820</v>
      </c>
      <c r="E509" s="8" t="s">
        <v>41</v>
      </c>
      <c r="F509" s="11">
        <v>1000731</v>
      </c>
      <c r="G509" s="11">
        <v>1</v>
      </c>
      <c r="H509" s="8" t="s">
        <v>140</v>
      </c>
      <c r="I509" s="8">
        <v>1065</v>
      </c>
      <c r="J509" s="8">
        <v>55925</v>
      </c>
      <c r="K509" s="9">
        <v>45537</v>
      </c>
      <c r="L509" s="9" t="s">
        <v>334</v>
      </c>
      <c r="M509" s="9">
        <v>45537</v>
      </c>
      <c r="N509" s="62" t="s">
        <v>334</v>
      </c>
      <c r="O509" s="8">
        <v>137</v>
      </c>
      <c r="P509" s="10">
        <v>2.0270000000000001</v>
      </c>
      <c r="Q509" s="10" t="s">
        <v>51</v>
      </c>
      <c r="R509" s="8" t="s">
        <v>51</v>
      </c>
      <c r="S509" s="8" t="s">
        <v>7</v>
      </c>
      <c r="T509" s="8" t="s">
        <v>7</v>
      </c>
      <c r="U509" s="8" t="s">
        <v>7</v>
      </c>
      <c r="V509" s="9">
        <v>45625</v>
      </c>
      <c r="W509" s="8" t="s">
        <v>339</v>
      </c>
      <c r="X509" s="8" t="s">
        <v>753</v>
      </c>
      <c r="Y509" s="8" t="s">
        <v>51</v>
      </c>
      <c r="Z509" s="9"/>
      <c r="AC509" s="11" t="s">
        <v>79</v>
      </c>
      <c r="AD509" s="11" t="s">
        <v>134</v>
      </c>
      <c r="AE509" s="11"/>
      <c r="AF509" s="11"/>
      <c r="AG509" s="11"/>
      <c r="AH509" s="13"/>
      <c r="AI509" s="105"/>
      <c r="AJ509" s="13"/>
    </row>
    <row r="510" spans="4:36">
      <c r="D510" s="8" t="s">
        <v>820</v>
      </c>
      <c r="E510" s="8" t="s">
        <v>41</v>
      </c>
      <c r="F510" s="11">
        <v>1000731</v>
      </c>
      <c r="G510" s="11">
        <v>1</v>
      </c>
      <c r="H510" s="8" t="s">
        <v>140</v>
      </c>
      <c r="I510" s="8">
        <v>1065</v>
      </c>
      <c r="J510" s="8">
        <v>55925</v>
      </c>
      <c r="K510" s="9">
        <v>45537</v>
      </c>
      <c r="L510" s="9" t="s">
        <v>334</v>
      </c>
      <c r="M510" s="9">
        <v>45537</v>
      </c>
      <c r="N510" s="62" t="s">
        <v>334</v>
      </c>
      <c r="O510" s="8">
        <v>137</v>
      </c>
      <c r="P510" s="10">
        <v>2.0270000000000001</v>
      </c>
      <c r="Q510" s="10" t="s">
        <v>51</v>
      </c>
      <c r="R510" s="8" t="s">
        <v>51</v>
      </c>
      <c r="S510" s="8" t="s">
        <v>8</v>
      </c>
      <c r="T510" s="8" t="s">
        <v>7</v>
      </c>
      <c r="U510" s="8" t="s">
        <v>7</v>
      </c>
      <c r="V510" s="9">
        <v>45625</v>
      </c>
      <c r="W510" s="8" t="s">
        <v>339</v>
      </c>
      <c r="X510" s="8" t="s">
        <v>753</v>
      </c>
      <c r="Y510" s="8" t="s">
        <v>51</v>
      </c>
      <c r="Z510" s="9"/>
      <c r="AC510" s="11" t="s">
        <v>79</v>
      </c>
      <c r="AD510" s="11" t="s">
        <v>134</v>
      </c>
      <c r="AE510" s="11"/>
      <c r="AF510" s="11"/>
      <c r="AG510" s="11"/>
      <c r="AH510" s="13" t="s">
        <v>808</v>
      </c>
      <c r="AI510" s="105">
        <v>45628</v>
      </c>
      <c r="AJ510" s="13" t="s">
        <v>339</v>
      </c>
    </row>
    <row r="511" spans="4:36">
      <c r="D511" s="8" t="s">
        <v>821</v>
      </c>
      <c r="E511" s="8" t="s">
        <v>41</v>
      </c>
      <c r="F511" s="11">
        <v>1000729</v>
      </c>
      <c r="G511" s="11">
        <v>1</v>
      </c>
      <c r="H511" s="8" t="s">
        <v>140</v>
      </c>
      <c r="I511" s="8">
        <v>1065</v>
      </c>
      <c r="J511" s="8">
        <v>55925</v>
      </c>
      <c r="K511" s="9">
        <v>45537</v>
      </c>
      <c r="L511" s="9" t="s">
        <v>334</v>
      </c>
      <c r="M511" s="9">
        <v>45537</v>
      </c>
      <c r="N511" s="62" t="s">
        <v>334</v>
      </c>
      <c r="O511" s="8">
        <v>138</v>
      </c>
      <c r="P511" s="10">
        <v>2.407</v>
      </c>
      <c r="Q511" s="10" t="s">
        <v>51</v>
      </c>
      <c r="R511" s="8" t="s">
        <v>51</v>
      </c>
      <c r="S511" s="8" t="s">
        <v>7</v>
      </c>
      <c r="T511" s="8" t="s">
        <v>7</v>
      </c>
      <c r="U511" s="8" t="s">
        <v>7</v>
      </c>
      <c r="V511" s="9">
        <v>45625</v>
      </c>
      <c r="W511" s="8" t="s">
        <v>339</v>
      </c>
      <c r="X511" s="8" t="s">
        <v>753</v>
      </c>
      <c r="Y511" s="8" t="s">
        <v>51</v>
      </c>
      <c r="Z511" s="9"/>
      <c r="AC511" s="11" t="s">
        <v>79</v>
      </c>
      <c r="AD511" s="11" t="s">
        <v>134</v>
      </c>
      <c r="AE511" s="11"/>
      <c r="AF511" s="11"/>
      <c r="AG511" s="11"/>
      <c r="AH511" s="13"/>
      <c r="AI511" s="105"/>
      <c r="AJ511" s="13"/>
    </row>
    <row r="512" spans="4:36">
      <c r="D512" s="8" t="s">
        <v>821</v>
      </c>
      <c r="E512" s="8" t="s">
        <v>41</v>
      </c>
      <c r="F512" s="11">
        <v>1000729</v>
      </c>
      <c r="G512" s="11">
        <v>1</v>
      </c>
      <c r="H512" s="8" t="s">
        <v>140</v>
      </c>
      <c r="I512" s="8">
        <v>1065</v>
      </c>
      <c r="J512" s="8">
        <v>55925</v>
      </c>
      <c r="K512" s="9">
        <v>45537</v>
      </c>
      <c r="L512" s="9" t="s">
        <v>334</v>
      </c>
      <c r="M512" s="9">
        <v>45537</v>
      </c>
      <c r="N512" s="62" t="s">
        <v>334</v>
      </c>
      <c r="O512" s="8">
        <v>138</v>
      </c>
      <c r="P512" s="10">
        <v>2.407</v>
      </c>
      <c r="Q512" s="10" t="s">
        <v>51</v>
      </c>
      <c r="R512" s="8" t="s">
        <v>51</v>
      </c>
      <c r="S512" s="8" t="s">
        <v>8</v>
      </c>
      <c r="T512" s="8" t="s">
        <v>7</v>
      </c>
      <c r="U512" s="8" t="s">
        <v>7</v>
      </c>
      <c r="V512" s="9">
        <v>45625</v>
      </c>
      <c r="W512" s="8" t="s">
        <v>339</v>
      </c>
      <c r="X512" s="8" t="s">
        <v>753</v>
      </c>
      <c r="Y512" s="8" t="s">
        <v>51</v>
      </c>
      <c r="Z512" s="9"/>
      <c r="AC512" s="11" t="s">
        <v>79</v>
      </c>
      <c r="AD512" s="11" t="s">
        <v>134</v>
      </c>
      <c r="AE512" s="11"/>
      <c r="AF512" s="11"/>
      <c r="AG512" s="11"/>
      <c r="AH512" s="13" t="s">
        <v>808</v>
      </c>
      <c r="AI512" s="105">
        <v>45628</v>
      </c>
      <c r="AJ512" s="13" t="s">
        <v>339</v>
      </c>
    </row>
    <row r="513" spans="4:36">
      <c r="D513" s="8" t="s">
        <v>822</v>
      </c>
      <c r="E513" s="8" t="s">
        <v>41</v>
      </c>
      <c r="F513" s="11">
        <v>1000737</v>
      </c>
      <c r="G513" s="11">
        <v>1</v>
      </c>
      <c r="H513" s="8" t="s">
        <v>142</v>
      </c>
      <c r="I513" s="8">
        <v>1066</v>
      </c>
      <c r="J513" s="8">
        <v>55925</v>
      </c>
      <c r="K513" s="9">
        <v>45537</v>
      </c>
      <c r="L513" s="9" t="s">
        <v>334</v>
      </c>
      <c r="M513" s="9">
        <v>45537</v>
      </c>
      <c r="N513" s="62" t="s">
        <v>334</v>
      </c>
      <c r="O513" s="8">
        <v>136</v>
      </c>
      <c r="P513" s="10">
        <v>0.74</v>
      </c>
      <c r="Q513" s="10" t="s">
        <v>51</v>
      </c>
      <c r="R513" s="8" t="s">
        <v>51</v>
      </c>
      <c r="S513" s="8" t="s">
        <v>7</v>
      </c>
      <c r="T513" s="8" t="s">
        <v>7</v>
      </c>
      <c r="U513" s="8" t="s">
        <v>7</v>
      </c>
      <c r="V513" s="9">
        <v>45625</v>
      </c>
      <c r="W513" s="8" t="s">
        <v>339</v>
      </c>
      <c r="X513" s="8" t="s">
        <v>753</v>
      </c>
      <c r="Y513" s="8" t="s">
        <v>51</v>
      </c>
      <c r="Z513" s="9"/>
      <c r="AC513" s="11" t="s">
        <v>79</v>
      </c>
      <c r="AD513" s="11" t="s">
        <v>134</v>
      </c>
      <c r="AE513" s="11"/>
      <c r="AF513" s="11"/>
      <c r="AG513" s="11"/>
      <c r="AH513" s="13"/>
      <c r="AI513" s="105"/>
      <c r="AJ513" s="13"/>
    </row>
    <row r="514" spans="4:36">
      <c r="D514" s="8" t="s">
        <v>822</v>
      </c>
      <c r="E514" s="8" t="s">
        <v>41</v>
      </c>
      <c r="F514" s="11">
        <v>1000737</v>
      </c>
      <c r="G514" s="11">
        <v>1</v>
      </c>
      <c r="H514" s="8" t="s">
        <v>142</v>
      </c>
      <c r="I514" s="8">
        <v>1066</v>
      </c>
      <c r="J514" s="8">
        <v>55925</v>
      </c>
      <c r="K514" s="9">
        <v>45537</v>
      </c>
      <c r="L514" s="9" t="s">
        <v>334</v>
      </c>
      <c r="M514" s="9">
        <v>45537</v>
      </c>
      <c r="N514" s="62" t="s">
        <v>334</v>
      </c>
      <c r="O514" s="8">
        <v>136</v>
      </c>
      <c r="P514" s="10">
        <v>0.74</v>
      </c>
      <c r="Q514" s="10" t="s">
        <v>51</v>
      </c>
      <c r="R514" s="8" t="s">
        <v>51</v>
      </c>
      <c r="S514" s="8" t="s">
        <v>8</v>
      </c>
      <c r="T514" s="8" t="s">
        <v>7</v>
      </c>
      <c r="U514" s="8" t="s">
        <v>7</v>
      </c>
      <c r="V514" s="9">
        <v>45625</v>
      </c>
      <c r="W514" s="8" t="s">
        <v>339</v>
      </c>
      <c r="X514" s="8" t="s">
        <v>753</v>
      </c>
      <c r="Y514" s="8" t="s">
        <v>51</v>
      </c>
      <c r="Z514" s="9"/>
      <c r="AC514" s="11" t="s">
        <v>79</v>
      </c>
      <c r="AD514" s="11" t="s">
        <v>134</v>
      </c>
      <c r="AE514" s="11"/>
      <c r="AF514" s="11"/>
      <c r="AG514" s="11"/>
      <c r="AH514" s="13" t="s">
        <v>808</v>
      </c>
      <c r="AI514" s="105">
        <v>45628</v>
      </c>
      <c r="AJ514" s="13" t="s">
        <v>339</v>
      </c>
    </row>
    <row r="515" spans="4:36">
      <c r="D515" s="8" t="s">
        <v>824</v>
      </c>
      <c r="E515" s="8" t="s">
        <v>41</v>
      </c>
      <c r="F515" s="11">
        <v>1000949</v>
      </c>
      <c r="G515" s="11">
        <v>1</v>
      </c>
      <c r="H515" s="8" t="s">
        <v>142</v>
      </c>
      <c r="I515" s="8">
        <v>1074</v>
      </c>
      <c r="J515" s="8">
        <v>56544</v>
      </c>
      <c r="K515" s="9">
        <v>45630</v>
      </c>
      <c r="L515" s="9" t="s">
        <v>334</v>
      </c>
      <c r="M515" s="9"/>
      <c r="P515" s="10"/>
      <c r="Q515" s="10"/>
      <c r="V515" s="9"/>
      <c r="Z515" s="9"/>
      <c r="AC515" s="11"/>
      <c r="AD515" s="11"/>
      <c r="AE515" s="11"/>
      <c r="AF515" s="11"/>
      <c r="AG515" s="11"/>
      <c r="AH515" s="13"/>
      <c r="AI515" s="105"/>
      <c r="AJ515" s="13"/>
    </row>
    <row r="516" spans="4:36">
      <c r="D516" s="8" t="s">
        <v>824</v>
      </c>
      <c r="E516" s="8" t="s">
        <v>41</v>
      </c>
      <c r="F516" s="11">
        <v>1000949</v>
      </c>
      <c r="G516" s="11">
        <v>1</v>
      </c>
      <c r="H516" s="8" t="s">
        <v>141</v>
      </c>
      <c r="I516" s="8">
        <v>1074</v>
      </c>
      <c r="J516" s="8">
        <v>56544</v>
      </c>
      <c r="K516" s="9">
        <v>45630</v>
      </c>
      <c r="L516" s="9" t="s">
        <v>334</v>
      </c>
      <c r="M516" s="9"/>
      <c r="P516" s="10"/>
      <c r="Q516" s="10"/>
      <c r="V516" s="9"/>
      <c r="Z516" s="9"/>
      <c r="AC516" s="11"/>
      <c r="AD516" s="11"/>
      <c r="AE516" s="11"/>
      <c r="AF516" s="11"/>
      <c r="AG516" s="11"/>
      <c r="AH516" s="13" t="s">
        <v>591</v>
      </c>
      <c r="AI516" s="105">
        <v>45630</v>
      </c>
      <c r="AJ516" s="13" t="s">
        <v>334</v>
      </c>
    </row>
    <row r="517" spans="4:36">
      <c r="D517" s="8" t="s">
        <v>872</v>
      </c>
      <c r="E517" s="8" t="s">
        <v>41</v>
      </c>
      <c r="F517" s="11">
        <v>1001008</v>
      </c>
      <c r="G517" s="11">
        <v>1</v>
      </c>
      <c r="H517" s="8" t="s">
        <v>142</v>
      </c>
      <c r="I517" s="8">
        <v>1080</v>
      </c>
      <c r="J517" s="8" t="s">
        <v>833</v>
      </c>
      <c r="K517" s="9">
        <v>45687</v>
      </c>
      <c r="L517" s="9" t="s">
        <v>333</v>
      </c>
      <c r="M517" s="9">
        <v>45687</v>
      </c>
      <c r="N517" s="62" t="s">
        <v>333</v>
      </c>
      <c r="O517" s="8">
        <v>149</v>
      </c>
      <c r="P517" s="10">
        <v>3.3410000000000002</v>
      </c>
      <c r="Q517" s="10" t="s">
        <v>51</v>
      </c>
      <c r="R517" s="8" t="s">
        <v>51</v>
      </c>
      <c r="S517" s="8" t="s">
        <v>8</v>
      </c>
      <c r="V517" s="9"/>
      <c r="Z517" s="9"/>
      <c r="AC517" s="11" t="s">
        <v>85</v>
      </c>
      <c r="AD517" s="11"/>
      <c r="AE517" s="11"/>
      <c r="AF517" s="11"/>
      <c r="AG517" s="11" t="s">
        <v>870</v>
      </c>
      <c r="AH517" s="13"/>
      <c r="AI517" s="105"/>
      <c r="AJ517" s="13"/>
    </row>
    <row r="518" spans="4:36">
      <c r="D518" s="8" t="s">
        <v>872</v>
      </c>
      <c r="E518" s="8" t="s">
        <v>41</v>
      </c>
      <c r="F518" s="11">
        <v>1001008</v>
      </c>
      <c r="G518" s="11">
        <v>1</v>
      </c>
      <c r="H518" s="8" t="s">
        <v>142</v>
      </c>
      <c r="I518" s="8">
        <v>1080</v>
      </c>
      <c r="J518" s="8" t="s">
        <v>833</v>
      </c>
      <c r="K518" s="9">
        <v>45687</v>
      </c>
      <c r="L518" s="9" t="s">
        <v>333</v>
      </c>
      <c r="M518" s="9">
        <v>45687</v>
      </c>
      <c r="N518" s="62" t="s">
        <v>333</v>
      </c>
      <c r="O518" s="8">
        <v>149</v>
      </c>
      <c r="P518" s="10">
        <v>3.3410000000000002</v>
      </c>
      <c r="Q518" s="10" t="s">
        <v>51</v>
      </c>
      <c r="R518" s="8" t="s">
        <v>51</v>
      </c>
      <c r="S518" s="8" t="s">
        <v>8</v>
      </c>
      <c r="V518" s="9"/>
      <c r="Z518" s="9"/>
      <c r="AC518" s="11" t="s">
        <v>148</v>
      </c>
      <c r="AD518" s="11"/>
      <c r="AE518" s="11"/>
      <c r="AF518" s="11"/>
      <c r="AG518" s="11" t="s">
        <v>870</v>
      </c>
      <c r="AH518" s="13" t="s">
        <v>873</v>
      </c>
      <c r="AI518" s="105">
        <v>45687</v>
      </c>
      <c r="AJ518" s="13" t="s">
        <v>333</v>
      </c>
    </row>
    <row r="519" spans="4:36">
      <c r="D519" s="8" t="s">
        <v>874</v>
      </c>
      <c r="E519" s="8" t="s">
        <v>41</v>
      </c>
      <c r="F519" s="11">
        <v>1001007</v>
      </c>
      <c r="G519" s="11">
        <v>1</v>
      </c>
      <c r="H519" s="8" t="s">
        <v>141</v>
      </c>
      <c r="I519" s="8">
        <v>1079</v>
      </c>
      <c r="J519" s="8" t="s">
        <v>832</v>
      </c>
      <c r="K519" s="9">
        <v>45687</v>
      </c>
      <c r="L519" s="9" t="s">
        <v>333</v>
      </c>
      <c r="M519" s="9">
        <v>45687</v>
      </c>
      <c r="N519" s="62" t="s">
        <v>333</v>
      </c>
      <c r="O519" s="8">
        <v>149</v>
      </c>
      <c r="P519" s="10">
        <v>3.4380000000000002</v>
      </c>
      <c r="Q519" s="10" t="s">
        <v>51</v>
      </c>
      <c r="R519" s="8" t="s">
        <v>51</v>
      </c>
      <c r="S519" s="8" t="s">
        <v>8</v>
      </c>
      <c r="V519" s="9"/>
      <c r="Z519" s="9"/>
      <c r="AC519" s="11" t="s">
        <v>85</v>
      </c>
      <c r="AD519" s="11"/>
      <c r="AE519" s="11"/>
      <c r="AF519" s="11"/>
      <c r="AG519" s="11" t="s">
        <v>870</v>
      </c>
      <c r="AH519" s="13"/>
      <c r="AI519" s="105"/>
      <c r="AJ519" s="13"/>
    </row>
    <row r="520" spans="4:36">
      <c r="D520" s="8" t="s">
        <v>874</v>
      </c>
      <c r="E520" s="8" t="s">
        <v>41</v>
      </c>
      <c r="F520" s="11">
        <v>1001007</v>
      </c>
      <c r="G520" s="11">
        <v>1</v>
      </c>
      <c r="H520" s="8" t="s">
        <v>141</v>
      </c>
      <c r="I520" s="8">
        <v>1079</v>
      </c>
      <c r="J520" s="8" t="s">
        <v>832</v>
      </c>
      <c r="K520" s="9">
        <v>45687</v>
      </c>
      <c r="L520" s="9" t="s">
        <v>333</v>
      </c>
      <c r="M520" s="9">
        <v>45687</v>
      </c>
      <c r="N520" s="62" t="s">
        <v>333</v>
      </c>
      <c r="O520" s="8">
        <v>149</v>
      </c>
      <c r="P520" s="10">
        <v>3.4380000000000002</v>
      </c>
      <c r="Q520" s="10" t="s">
        <v>51</v>
      </c>
      <c r="R520" s="8" t="s">
        <v>51</v>
      </c>
      <c r="S520" s="8" t="s">
        <v>8</v>
      </c>
      <c r="V520" s="9"/>
      <c r="Z520" s="9"/>
      <c r="AC520" s="11" t="s">
        <v>148</v>
      </c>
      <c r="AD520" s="11"/>
      <c r="AE520" s="11"/>
      <c r="AF520" s="11"/>
      <c r="AG520" s="11" t="s">
        <v>870</v>
      </c>
      <c r="AH520" s="13" t="s">
        <v>875</v>
      </c>
      <c r="AI520" s="105">
        <v>45687</v>
      </c>
      <c r="AJ520" s="13" t="s">
        <v>333</v>
      </c>
    </row>
    <row r="521" spans="4:36">
      <c r="D521" s="8" t="s">
        <v>876</v>
      </c>
      <c r="E521" s="8" t="s">
        <v>41</v>
      </c>
      <c r="F521" s="11">
        <v>1001006</v>
      </c>
      <c r="G521" s="11">
        <v>1</v>
      </c>
      <c r="H521" s="8" t="s">
        <v>140</v>
      </c>
      <c r="I521" s="8">
        <v>1078</v>
      </c>
      <c r="J521" s="8" t="s">
        <v>831</v>
      </c>
      <c r="K521" s="9">
        <v>45687</v>
      </c>
      <c r="L521" s="9" t="s">
        <v>333</v>
      </c>
      <c r="M521" s="9">
        <v>45687</v>
      </c>
      <c r="N521" s="62" t="s">
        <v>333</v>
      </c>
      <c r="O521" s="8">
        <v>147</v>
      </c>
      <c r="P521" s="10">
        <v>3.629</v>
      </c>
      <c r="Q521" s="10" t="s">
        <v>51</v>
      </c>
      <c r="R521" s="8" t="s">
        <v>51</v>
      </c>
      <c r="S521" s="8" t="s">
        <v>8</v>
      </c>
      <c r="V521" s="9"/>
      <c r="Z521" s="9"/>
      <c r="AC521" s="11" t="s">
        <v>85</v>
      </c>
      <c r="AD521" s="11"/>
      <c r="AE521" s="11"/>
      <c r="AF521" s="11"/>
      <c r="AG521" s="11" t="s">
        <v>870</v>
      </c>
      <c r="AH521" s="13"/>
      <c r="AI521" s="105"/>
      <c r="AJ521" s="13"/>
    </row>
    <row r="522" spans="4:36">
      <c r="D522" s="8" t="s">
        <v>876</v>
      </c>
      <c r="E522" s="8" t="s">
        <v>41</v>
      </c>
      <c r="F522" s="11">
        <v>1001006</v>
      </c>
      <c r="G522" s="11">
        <v>1</v>
      </c>
      <c r="H522" s="8" t="s">
        <v>140</v>
      </c>
      <c r="I522" s="8">
        <v>1078</v>
      </c>
      <c r="J522" s="8" t="s">
        <v>831</v>
      </c>
      <c r="K522" s="9">
        <v>45687</v>
      </c>
      <c r="L522" s="9" t="s">
        <v>333</v>
      </c>
      <c r="M522" s="9">
        <v>45687</v>
      </c>
      <c r="N522" s="62" t="s">
        <v>333</v>
      </c>
      <c r="O522" s="8">
        <v>147</v>
      </c>
      <c r="P522" s="10">
        <v>3.629</v>
      </c>
      <c r="Q522" s="10" t="s">
        <v>51</v>
      </c>
      <c r="R522" s="8" t="s">
        <v>51</v>
      </c>
      <c r="S522" s="8" t="s">
        <v>8</v>
      </c>
      <c r="V522" s="9"/>
      <c r="Z522" s="9"/>
      <c r="AC522" s="11" t="s">
        <v>148</v>
      </c>
      <c r="AD522" s="11"/>
      <c r="AE522" s="11"/>
      <c r="AF522" s="11"/>
      <c r="AG522" s="11" t="s">
        <v>870</v>
      </c>
      <c r="AH522" s="13" t="s">
        <v>875</v>
      </c>
      <c r="AI522" s="105">
        <v>45687</v>
      </c>
      <c r="AJ522" s="13" t="s">
        <v>333</v>
      </c>
    </row>
    <row r="523" spans="4:36">
      <c r="D523" s="8" t="s">
        <v>888</v>
      </c>
      <c r="E523" s="8" t="s">
        <v>40</v>
      </c>
      <c r="F523" s="11">
        <v>1000780</v>
      </c>
      <c r="G523" s="11">
        <v>1</v>
      </c>
      <c r="H523" s="8" t="s">
        <v>216</v>
      </c>
      <c r="J523" s="8"/>
      <c r="K523" s="9">
        <v>45569</v>
      </c>
      <c r="L523" s="9" t="s">
        <v>339</v>
      </c>
      <c r="M523" s="9">
        <v>45569</v>
      </c>
      <c r="N523" s="62" t="s">
        <v>339</v>
      </c>
      <c r="O523" s="8">
        <v>830</v>
      </c>
      <c r="P523" s="10">
        <v>4.4080000000000004</v>
      </c>
      <c r="Q523" s="10" t="s">
        <v>50</v>
      </c>
      <c r="R523" s="8" t="s">
        <v>51</v>
      </c>
      <c r="S523" s="8" t="s">
        <v>7</v>
      </c>
      <c r="T523" s="8" t="s">
        <v>7</v>
      </c>
      <c r="U523" s="8" t="s">
        <v>7</v>
      </c>
      <c r="V523" s="9">
        <v>45625</v>
      </c>
      <c r="W523" s="8" t="s">
        <v>339</v>
      </c>
      <c r="X523" s="8" t="s">
        <v>753</v>
      </c>
      <c r="Y523" s="8" t="s">
        <v>51</v>
      </c>
      <c r="Z523" s="9">
        <v>45688</v>
      </c>
      <c r="AA523" s="8" t="s">
        <v>337</v>
      </c>
      <c r="AB523" s="8" t="s">
        <v>50</v>
      </c>
      <c r="AC523" s="11" t="s">
        <v>79</v>
      </c>
      <c r="AD523" s="11" t="s">
        <v>134</v>
      </c>
      <c r="AE523" s="11"/>
      <c r="AF523" s="11"/>
      <c r="AG523" s="11" t="s">
        <v>791</v>
      </c>
      <c r="AH523" s="13"/>
      <c r="AI523" s="105"/>
      <c r="AJ523" s="13"/>
    </row>
    <row r="524" spans="4:36">
      <c r="D524" s="8" t="s">
        <v>888</v>
      </c>
      <c r="E524" s="8" t="s">
        <v>40</v>
      </c>
      <c r="F524" s="11">
        <v>1000780</v>
      </c>
      <c r="G524" s="11">
        <v>1</v>
      </c>
      <c r="H524" s="8" t="s">
        <v>216</v>
      </c>
      <c r="I524" s="8" t="s">
        <v>706</v>
      </c>
      <c r="J524" s="8"/>
      <c r="K524" s="9">
        <v>45569</v>
      </c>
      <c r="L524" s="9" t="s">
        <v>339</v>
      </c>
      <c r="M524" s="9">
        <v>45569</v>
      </c>
      <c r="N524" s="62" t="s">
        <v>339</v>
      </c>
      <c r="O524" s="8">
        <v>830</v>
      </c>
      <c r="P524" s="10">
        <v>4.4080000000000004</v>
      </c>
      <c r="Q524" s="10" t="s">
        <v>50</v>
      </c>
      <c r="R524" s="8" t="s">
        <v>51</v>
      </c>
      <c r="S524" s="8" t="s">
        <v>7</v>
      </c>
      <c r="T524" s="8" t="s">
        <v>7</v>
      </c>
      <c r="U524" s="8" t="s">
        <v>7</v>
      </c>
      <c r="V524" s="9">
        <v>45625</v>
      </c>
      <c r="W524" s="8" t="s">
        <v>339</v>
      </c>
      <c r="X524" s="8" t="s">
        <v>753</v>
      </c>
      <c r="Y524" s="8" t="s">
        <v>51</v>
      </c>
      <c r="Z524" s="9">
        <v>45688</v>
      </c>
      <c r="AA524" s="8" t="s">
        <v>337</v>
      </c>
      <c r="AB524" s="8" t="s">
        <v>50</v>
      </c>
      <c r="AC524" s="11" t="s">
        <v>79</v>
      </c>
      <c r="AD524" s="11" t="s">
        <v>134</v>
      </c>
      <c r="AE524" s="11"/>
      <c r="AF524" s="11"/>
      <c r="AG524" s="11" t="s">
        <v>791</v>
      </c>
      <c r="AH524" s="13" t="s">
        <v>889</v>
      </c>
      <c r="AI524" s="105">
        <v>45692</v>
      </c>
      <c r="AJ524" s="13" t="s">
        <v>339</v>
      </c>
    </row>
    <row r="525" spans="4:36">
      <c r="D525" s="8" t="s">
        <v>895</v>
      </c>
      <c r="E525" s="8" t="s">
        <v>40</v>
      </c>
      <c r="F525" s="11">
        <v>1001020</v>
      </c>
      <c r="G525" s="11">
        <v>1</v>
      </c>
      <c r="H525" s="8" t="s">
        <v>142</v>
      </c>
      <c r="I525" s="8">
        <v>1083</v>
      </c>
      <c r="J525" s="8" t="s">
        <v>836</v>
      </c>
      <c r="K525" s="9">
        <v>45699</v>
      </c>
      <c r="L525" s="9" t="s">
        <v>334</v>
      </c>
      <c r="M525" s="9">
        <v>45699</v>
      </c>
      <c r="N525" s="62" t="s">
        <v>334</v>
      </c>
      <c r="O525" s="8">
        <v>827</v>
      </c>
      <c r="P525" s="10">
        <v>10</v>
      </c>
      <c r="Q525" s="10" t="s">
        <v>50</v>
      </c>
      <c r="R525" s="8" t="s">
        <v>50</v>
      </c>
      <c r="V525" s="9"/>
      <c r="Z525" s="9"/>
      <c r="AC525" s="11" t="s">
        <v>280</v>
      </c>
      <c r="AD525" s="11" t="s">
        <v>322</v>
      </c>
      <c r="AE525" s="11"/>
      <c r="AF525" s="11"/>
      <c r="AG525" s="11" t="s">
        <v>892</v>
      </c>
      <c r="AH525" s="13"/>
      <c r="AI525" s="105"/>
      <c r="AJ525" s="13"/>
    </row>
    <row r="526" spans="4:36">
      <c r="D526" s="8" t="s">
        <v>895</v>
      </c>
      <c r="E526" s="8" t="s">
        <v>40</v>
      </c>
      <c r="F526" s="11">
        <v>1001020</v>
      </c>
      <c r="G526" s="11">
        <v>1</v>
      </c>
      <c r="H526" s="8" t="s">
        <v>142</v>
      </c>
      <c r="I526" s="8">
        <v>1083</v>
      </c>
      <c r="J526" s="8" t="s">
        <v>836</v>
      </c>
      <c r="K526" s="9">
        <v>45699</v>
      </c>
      <c r="L526" s="9" t="s">
        <v>334</v>
      </c>
      <c r="M526" s="9">
        <v>45699</v>
      </c>
      <c r="N526" s="62" t="s">
        <v>334</v>
      </c>
      <c r="O526" s="8">
        <v>827</v>
      </c>
      <c r="P526" s="10">
        <v>10</v>
      </c>
      <c r="Q526" s="10" t="s">
        <v>50</v>
      </c>
      <c r="R526" s="8" t="s">
        <v>50</v>
      </c>
      <c r="V526" s="9"/>
      <c r="Z526" s="9"/>
      <c r="AC526" s="11" t="s">
        <v>280</v>
      </c>
      <c r="AD526" s="11" t="s">
        <v>322</v>
      </c>
      <c r="AE526" s="11"/>
      <c r="AF526" s="11"/>
      <c r="AG526" s="11"/>
      <c r="AH526" s="13" t="s">
        <v>896</v>
      </c>
      <c r="AI526" s="105">
        <v>45701</v>
      </c>
      <c r="AJ526" s="13" t="s">
        <v>334</v>
      </c>
    </row>
    <row r="527" spans="4:36">
      <c r="D527" s="8" t="s">
        <v>897</v>
      </c>
      <c r="E527" s="8" t="s">
        <v>40</v>
      </c>
      <c r="F527" s="11">
        <v>1001019</v>
      </c>
      <c r="G527" s="11">
        <v>1</v>
      </c>
      <c r="H527" s="8" t="s">
        <v>141</v>
      </c>
      <c r="I527" s="8">
        <v>1079</v>
      </c>
      <c r="J527" s="8" t="s">
        <v>832</v>
      </c>
      <c r="K527" s="9">
        <v>45699</v>
      </c>
      <c r="L527" s="9" t="s">
        <v>334</v>
      </c>
      <c r="M527" s="9">
        <v>45699</v>
      </c>
      <c r="N527" s="62" t="s">
        <v>334</v>
      </c>
      <c r="O527" s="8">
        <v>828</v>
      </c>
      <c r="P527" s="10">
        <v>10</v>
      </c>
      <c r="Q527" s="10" t="s">
        <v>50</v>
      </c>
      <c r="R527" s="8" t="s">
        <v>50</v>
      </c>
      <c r="V527" s="9"/>
      <c r="Z527" s="9"/>
      <c r="AC527" s="11" t="s">
        <v>280</v>
      </c>
      <c r="AD527" s="11" t="s">
        <v>322</v>
      </c>
      <c r="AE527" s="11"/>
      <c r="AF527" s="11"/>
      <c r="AG527" s="11" t="s">
        <v>892</v>
      </c>
      <c r="AH527" s="13"/>
      <c r="AI527" s="105"/>
      <c r="AJ527" s="13"/>
    </row>
    <row r="528" spans="4:36">
      <c r="D528" s="8" t="s">
        <v>897</v>
      </c>
      <c r="E528" s="8" t="s">
        <v>40</v>
      </c>
      <c r="F528" s="11">
        <v>1001019</v>
      </c>
      <c r="G528" s="11">
        <v>1</v>
      </c>
      <c r="H528" s="8" t="s">
        <v>141</v>
      </c>
      <c r="I528" s="8">
        <v>1079</v>
      </c>
      <c r="J528" s="8" t="s">
        <v>832</v>
      </c>
      <c r="K528" s="9">
        <v>45699</v>
      </c>
      <c r="L528" s="9" t="s">
        <v>334</v>
      </c>
      <c r="M528" s="9">
        <v>45699</v>
      </c>
      <c r="N528" s="62" t="s">
        <v>334</v>
      </c>
      <c r="O528" s="8">
        <v>828</v>
      </c>
      <c r="P528" s="10">
        <v>10</v>
      </c>
      <c r="Q528" s="10" t="s">
        <v>50</v>
      </c>
      <c r="R528" s="8" t="s">
        <v>50</v>
      </c>
      <c r="V528" s="9"/>
      <c r="Z528" s="9"/>
      <c r="AC528" s="11" t="s">
        <v>280</v>
      </c>
      <c r="AD528" s="11" t="s">
        <v>322</v>
      </c>
      <c r="AE528" s="11"/>
      <c r="AF528" s="11"/>
      <c r="AG528" s="11"/>
      <c r="AH528" s="13" t="s">
        <v>898</v>
      </c>
      <c r="AI528" s="105">
        <v>45701</v>
      </c>
      <c r="AJ528" s="13" t="s">
        <v>334</v>
      </c>
    </row>
    <row r="529" spans="4:36">
      <c r="D529" s="8" t="s">
        <v>899</v>
      </c>
      <c r="E529" s="8" t="s">
        <v>40</v>
      </c>
      <c r="F529" s="11">
        <v>1001018</v>
      </c>
      <c r="G529" s="11">
        <v>1</v>
      </c>
      <c r="H529" s="8" t="s">
        <v>140</v>
      </c>
      <c r="I529" s="8">
        <v>1082</v>
      </c>
      <c r="J529" s="8" t="s">
        <v>835</v>
      </c>
      <c r="K529" s="9">
        <v>45699</v>
      </c>
      <c r="L529" s="9" t="s">
        <v>334</v>
      </c>
      <c r="M529" s="9">
        <v>45699</v>
      </c>
      <c r="N529" s="62" t="s">
        <v>334</v>
      </c>
      <c r="O529" s="8">
        <v>778</v>
      </c>
      <c r="P529" s="10">
        <v>10</v>
      </c>
      <c r="Q529" s="10" t="s">
        <v>50</v>
      </c>
      <c r="R529" s="8" t="s">
        <v>50</v>
      </c>
      <c r="V529" s="9"/>
      <c r="Z529" s="9"/>
      <c r="AC529" s="11" t="s">
        <v>280</v>
      </c>
      <c r="AD529" s="11" t="s">
        <v>322</v>
      </c>
      <c r="AE529" s="11"/>
      <c r="AF529" s="11"/>
      <c r="AG529" s="11" t="s">
        <v>892</v>
      </c>
      <c r="AH529" s="13"/>
      <c r="AI529" s="105"/>
      <c r="AJ529" s="13"/>
    </row>
    <row r="530" spans="4:36">
      <c r="D530" s="8" t="s">
        <v>899</v>
      </c>
      <c r="E530" s="8" t="s">
        <v>40</v>
      </c>
      <c r="F530" s="11">
        <v>1001018</v>
      </c>
      <c r="G530" s="11">
        <v>1</v>
      </c>
      <c r="H530" s="8" t="s">
        <v>140</v>
      </c>
      <c r="I530" s="8">
        <v>1082</v>
      </c>
      <c r="J530" s="8" t="s">
        <v>835</v>
      </c>
      <c r="K530" s="9">
        <v>45699</v>
      </c>
      <c r="L530" s="9" t="s">
        <v>334</v>
      </c>
      <c r="M530" s="9">
        <v>45699</v>
      </c>
      <c r="N530" s="62" t="s">
        <v>334</v>
      </c>
      <c r="O530" s="8">
        <v>778</v>
      </c>
      <c r="P530" s="10">
        <v>10</v>
      </c>
      <c r="Q530" s="10" t="s">
        <v>50</v>
      </c>
      <c r="R530" s="8" t="s">
        <v>50</v>
      </c>
      <c r="V530" s="9"/>
      <c r="Z530" s="9"/>
      <c r="AC530" s="11" t="s">
        <v>280</v>
      </c>
      <c r="AD530" s="11" t="s">
        <v>322</v>
      </c>
      <c r="AE530" s="11"/>
      <c r="AF530" s="11"/>
      <c r="AG530" s="11"/>
      <c r="AH530" s="13" t="s">
        <v>900</v>
      </c>
      <c r="AI530" s="105">
        <v>45701</v>
      </c>
      <c r="AJ530" s="13" t="s">
        <v>334</v>
      </c>
    </row>
    <row r="531" spans="4:36">
      <c r="D531" s="8" t="s">
        <v>913</v>
      </c>
      <c r="E531" s="8" t="s">
        <v>40</v>
      </c>
      <c r="F531" s="11">
        <v>1001117</v>
      </c>
      <c r="G531" s="11">
        <v>1</v>
      </c>
      <c r="H531" s="8" t="s">
        <v>140</v>
      </c>
      <c r="I531" s="8">
        <v>1082</v>
      </c>
      <c r="J531" s="8" t="s">
        <v>835</v>
      </c>
      <c r="K531" s="9">
        <v>45708</v>
      </c>
      <c r="L531" s="9" t="s">
        <v>334</v>
      </c>
      <c r="M531" s="9">
        <v>45708</v>
      </c>
      <c r="N531" s="62" t="s">
        <v>334</v>
      </c>
      <c r="O531" s="8">
        <v>800</v>
      </c>
      <c r="P531" s="10">
        <v>10</v>
      </c>
      <c r="Q531" s="10" t="s">
        <v>50</v>
      </c>
      <c r="R531" s="8" t="s">
        <v>50</v>
      </c>
      <c r="V531" s="9"/>
      <c r="Z531" s="9"/>
      <c r="AC531" s="11" t="s">
        <v>280</v>
      </c>
      <c r="AD531" s="11" t="s">
        <v>322</v>
      </c>
      <c r="AE531" s="11"/>
      <c r="AF531" s="11"/>
      <c r="AG531" s="11" t="s">
        <v>908</v>
      </c>
      <c r="AH531" s="13"/>
      <c r="AI531" s="105"/>
      <c r="AJ531" s="13"/>
    </row>
    <row r="532" spans="4:36">
      <c r="D532" s="8" t="s">
        <v>913</v>
      </c>
      <c r="E532" s="8" t="s">
        <v>40</v>
      </c>
      <c r="F532" s="11">
        <v>1001117</v>
      </c>
      <c r="G532" s="11">
        <v>1</v>
      </c>
      <c r="H532" s="8" t="s">
        <v>140</v>
      </c>
      <c r="I532" s="8">
        <v>1082</v>
      </c>
      <c r="J532" s="8" t="s">
        <v>835</v>
      </c>
      <c r="K532" s="9">
        <v>45708</v>
      </c>
      <c r="L532" s="9" t="s">
        <v>334</v>
      </c>
      <c r="M532" s="9">
        <v>45708</v>
      </c>
      <c r="N532" s="62" t="s">
        <v>334</v>
      </c>
      <c r="O532" s="8">
        <v>800</v>
      </c>
      <c r="P532" s="10">
        <v>10</v>
      </c>
      <c r="Q532" s="10" t="s">
        <v>50</v>
      </c>
      <c r="R532" s="8" t="s">
        <v>50</v>
      </c>
      <c r="V532" s="9"/>
      <c r="Z532" s="9"/>
      <c r="AC532" s="11" t="s">
        <v>280</v>
      </c>
      <c r="AD532" s="11" t="s">
        <v>322</v>
      </c>
      <c r="AE532" s="11"/>
      <c r="AF532" s="11"/>
      <c r="AG532" s="11" t="s">
        <v>912</v>
      </c>
      <c r="AH532" s="13" t="s">
        <v>914</v>
      </c>
      <c r="AI532" s="105">
        <v>45708</v>
      </c>
      <c r="AJ532" s="13" t="s">
        <v>334</v>
      </c>
    </row>
    <row r="533" spans="4:36">
      <c r="D533" s="8" t="s">
        <v>915</v>
      </c>
      <c r="E533" s="8" t="s">
        <v>40</v>
      </c>
      <c r="F533" s="11">
        <v>1001120</v>
      </c>
      <c r="G533" s="11">
        <v>1</v>
      </c>
      <c r="H533" s="8" t="s">
        <v>142</v>
      </c>
      <c r="I533" s="8">
        <v>1084</v>
      </c>
      <c r="J533" s="8" t="s">
        <v>837</v>
      </c>
      <c r="K533" s="9">
        <v>45708</v>
      </c>
      <c r="L533" s="9" t="s">
        <v>334</v>
      </c>
      <c r="M533" s="9">
        <v>45708</v>
      </c>
      <c r="N533" s="62" t="s">
        <v>334</v>
      </c>
      <c r="O533" s="8">
        <v>875</v>
      </c>
      <c r="P533" s="10">
        <v>0.995</v>
      </c>
      <c r="Q533" s="10" t="s">
        <v>50</v>
      </c>
      <c r="R533" s="8" t="s">
        <v>51</v>
      </c>
      <c r="S533" s="8" t="s">
        <v>7</v>
      </c>
      <c r="V533" s="9"/>
      <c r="Z533" s="9"/>
      <c r="AC533" s="11" t="s">
        <v>85</v>
      </c>
      <c r="AD533" s="11">
        <v>2273</v>
      </c>
      <c r="AE533" s="11"/>
      <c r="AF533" s="11"/>
      <c r="AG533" s="11" t="s">
        <v>911</v>
      </c>
      <c r="AH533" s="13"/>
      <c r="AI533" s="105"/>
      <c r="AJ533" s="13"/>
    </row>
    <row r="534" spans="4:36">
      <c r="D534" s="8" t="s">
        <v>915</v>
      </c>
      <c r="E534" s="8" t="s">
        <v>40</v>
      </c>
      <c r="F534" s="11">
        <v>1001120</v>
      </c>
      <c r="G534" s="11">
        <v>1</v>
      </c>
      <c r="H534" s="8" t="s">
        <v>142</v>
      </c>
      <c r="I534" s="8">
        <v>1084</v>
      </c>
      <c r="J534" s="8" t="s">
        <v>837</v>
      </c>
      <c r="K534" s="9">
        <v>45708</v>
      </c>
      <c r="L534" s="9" t="s">
        <v>334</v>
      </c>
      <c r="M534" s="9">
        <v>45708</v>
      </c>
      <c r="N534" s="62" t="s">
        <v>334</v>
      </c>
      <c r="O534" s="8">
        <v>875</v>
      </c>
      <c r="P534" s="10">
        <v>0.995</v>
      </c>
      <c r="Q534" s="10" t="s">
        <v>50</v>
      </c>
      <c r="R534" s="8" t="s">
        <v>51</v>
      </c>
      <c r="S534" s="8" t="s">
        <v>7</v>
      </c>
      <c r="V534" s="9"/>
      <c r="Z534" s="9"/>
      <c r="AC534" s="11" t="s">
        <v>85</v>
      </c>
      <c r="AD534" s="11">
        <v>2273</v>
      </c>
      <c r="AE534" s="11"/>
      <c r="AF534" s="11"/>
      <c r="AG534" s="11" t="s">
        <v>909</v>
      </c>
      <c r="AH534" s="13" t="s">
        <v>577</v>
      </c>
      <c r="AI534" s="105">
        <v>45708</v>
      </c>
      <c r="AJ534" s="13" t="s">
        <v>334</v>
      </c>
    </row>
    <row r="535" spans="4:36">
      <c r="D535" s="8" t="s">
        <v>932</v>
      </c>
      <c r="E535" s="8" t="s">
        <v>40</v>
      </c>
      <c r="F535" s="11">
        <v>1001131</v>
      </c>
      <c r="G535" s="11">
        <v>1</v>
      </c>
      <c r="H535" s="8" t="s">
        <v>140</v>
      </c>
      <c r="I535" s="8">
        <v>1082</v>
      </c>
      <c r="J535" s="8" t="s">
        <v>835</v>
      </c>
      <c r="K535" s="9">
        <v>45719</v>
      </c>
      <c r="L535" s="9" t="s">
        <v>334</v>
      </c>
      <c r="M535" s="9">
        <v>45719</v>
      </c>
      <c r="N535" s="62" t="s">
        <v>334</v>
      </c>
      <c r="O535" s="8">
        <v>890</v>
      </c>
      <c r="P535" s="10">
        <v>0.61</v>
      </c>
      <c r="Q535" s="10" t="s">
        <v>50</v>
      </c>
      <c r="R535" s="8" t="s">
        <v>51</v>
      </c>
      <c r="S535" s="8" t="s">
        <v>7</v>
      </c>
      <c r="V535" s="9"/>
      <c r="Z535" s="9"/>
      <c r="AC535" s="11" t="s">
        <v>85</v>
      </c>
      <c r="AD535" s="11">
        <v>2273</v>
      </c>
      <c r="AE535" s="11"/>
      <c r="AF535" s="11"/>
      <c r="AG535" s="11" t="s">
        <v>918</v>
      </c>
      <c r="AH535" s="13"/>
      <c r="AI535" s="105"/>
      <c r="AJ535" s="13"/>
    </row>
    <row r="536" spans="4:36">
      <c r="D536" s="8" t="s">
        <v>932</v>
      </c>
      <c r="E536" s="8" t="s">
        <v>40</v>
      </c>
      <c r="F536" s="11">
        <v>1001131</v>
      </c>
      <c r="G536" s="11">
        <v>1</v>
      </c>
      <c r="H536" s="8" t="s">
        <v>140</v>
      </c>
      <c r="I536" s="8">
        <v>1082</v>
      </c>
      <c r="J536" s="8" t="s">
        <v>835</v>
      </c>
      <c r="K536" s="9">
        <v>45719</v>
      </c>
      <c r="L536" s="9" t="s">
        <v>334</v>
      </c>
      <c r="M536" s="9">
        <v>45719</v>
      </c>
      <c r="N536" s="62" t="s">
        <v>334</v>
      </c>
      <c r="O536" s="8">
        <v>890</v>
      </c>
      <c r="P536" s="10">
        <v>0.61</v>
      </c>
      <c r="Q536" s="10" t="s">
        <v>50</v>
      </c>
      <c r="R536" s="8" t="s">
        <v>51</v>
      </c>
      <c r="S536" s="8" t="s">
        <v>7</v>
      </c>
      <c r="V536" s="9"/>
      <c r="Z536" s="9"/>
      <c r="AC536" s="11" t="s">
        <v>85</v>
      </c>
      <c r="AD536" s="11">
        <v>2273</v>
      </c>
      <c r="AE536" s="11"/>
      <c r="AF536" s="11"/>
      <c r="AG536" s="11" t="s">
        <v>930</v>
      </c>
      <c r="AH536" s="13" t="s">
        <v>573</v>
      </c>
      <c r="AI536" s="105">
        <v>45728</v>
      </c>
      <c r="AJ536" s="13" t="s">
        <v>334</v>
      </c>
    </row>
    <row r="537" spans="4:36">
      <c r="D537" s="8" t="s">
        <v>933</v>
      </c>
      <c r="E537" s="8" t="s">
        <v>40</v>
      </c>
      <c r="F537" s="11">
        <v>1001132</v>
      </c>
      <c r="G537" s="11">
        <v>1</v>
      </c>
      <c r="H537" s="8" t="s">
        <v>141</v>
      </c>
      <c r="I537" s="8">
        <v>1083</v>
      </c>
      <c r="J537" s="8" t="s">
        <v>836</v>
      </c>
      <c r="K537" s="9">
        <v>45719</v>
      </c>
      <c r="L537" s="9" t="s">
        <v>334</v>
      </c>
      <c r="M537" s="9">
        <v>45719</v>
      </c>
      <c r="N537" s="62" t="s">
        <v>334</v>
      </c>
      <c r="O537" s="8">
        <v>886</v>
      </c>
      <c r="P537" s="10">
        <v>0.48699999999999999</v>
      </c>
      <c r="Q537" s="10" t="s">
        <v>50</v>
      </c>
      <c r="R537" s="8" t="s">
        <v>51</v>
      </c>
      <c r="S537" s="8" t="s">
        <v>7</v>
      </c>
      <c r="V537" s="9"/>
      <c r="Z537" s="9"/>
      <c r="AC537" s="11" t="s">
        <v>85</v>
      </c>
      <c r="AD537" s="11">
        <v>2273</v>
      </c>
      <c r="AE537" s="11"/>
      <c r="AF537" s="11"/>
      <c r="AG537" s="11" t="s">
        <v>918</v>
      </c>
      <c r="AH537" s="13"/>
      <c r="AI537" s="105"/>
      <c r="AJ537" s="13"/>
    </row>
    <row r="538" spans="4:36">
      <c r="D538" s="8" t="s">
        <v>933</v>
      </c>
      <c r="E538" s="8" t="s">
        <v>40</v>
      </c>
      <c r="F538" s="11">
        <v>1001132</v>
      </c>
      <c r="G538" s="11">
        <v>1</v>
      </c>
      <c r="H538" s="8" t="s">
        <v>141</v>
      </c>
      <c r="I538" s="8">
        <v>1083</v>
      </c>
      <c r="J538" s="8" t="s">
        <v>836</v>
      </c>
      <c r="K538" s="9">
        <v>45719</v>
      </c>
      <c r="L538" s="9" t="s">
        <v>334</v>
      </c>
      <c r="M538" s="9">
        <v>45719</v>
      </c>
      <c r="N538" s="62" t="s">
        <v>334</v>
      </c>
      <c r="O538" s="8">
        <v>886</v>
      </c>
      <c r="P538" s="10">
        <v>0.48699999999999999</v>
      </c>
      <c r="Q538" s="10" t="s">
        <v>50</v>
      </c>
      <c r="R538" s="8" t="s">
        <v>51</v>
      </c>
      <c r="S538" s="8" t="s">
        <v>7</v>
      </c>
      <c r="V538" s="9"/>
      <c r="Z538" s="9"/>
      <c r="AC538" s="11" t="s">
        <v>85</v>
      </c>
      <c r="AD538" s="11">
        <v>2273</v>
      </c>
      <c r="AE538" s="11"/>
      <c r="AF538" s="11"/>
      <c r="AG538" s="11" t="s">
        <v>930</v>
      </c>
      <c r="AH538" s="13" t="s">
        <v>573</v>
      </c>
      <c r="AI538" s="105">
        <v>45728</v>
      </c>
      <c r="AJ538" s="13" t="s">
        <v>334</v>
      </c>
    </row>
    <row r="539" spans="4:36">
      <c r="D539" s="8" t="s">
        <v>934</v>
      </c>
      <c r="E539" s="8" t="s">
        <v>40</v>
      </c>
      <c r="F539" s="11">
        <v>1001133</v>
      </c>
      <c r="G539" s="11">
        <v>1</v>
      </c>
      <c r="H539" s="8" t="s">
        <v>142</v>
      </c>
      <c r="I539" s="8">
        <v>1084</v>
      </c>
      <c r="J539" s="8" t="s">
        <v>837</v>
      </c>
      <c r="K539" s="9">
        <v>45719</v>
      </c>
      <c r="L539" s="9" t="s">
        <v>334</v>
      </c>
      <c r="M539" s="9">
        <v>45719</v>
      </c>
      <c r="N539" s="62" t="s">
        <v>334</v>
      </c>
      <c r="O539" s="8">
        <v>882</v>
      </c>
      <c r="P539" s="10">
        <v>0.66400000000000003</v>
      </c>
      <c r="Q539" s="10" t="s">
        <v>50</v>
      </c>
      <c r="R539" s="8" t="s">
        <v>51</v>
      </c>
      <c r="S539" s="8" t="s">
        <v>7</v>
      </c>
      <c r="V539" s="9"/>
      <c r="Z539" s="9"/>
      <c r="AC539" s="11" t="s">
        <v>85</v>
      </c>
      <c r="AD539" s="11">
        <v>2274</v>
      </c>
      <c r="AE539" s="11"/>
      <c r="AF539" s="11"/>
      <c r="AG539" s="11" t="s">
        <v>919</v>
      </c>
      <c r="AH539" s="13"/>
      <c r="AI539" s="105"/>
      <c r="AJ539" s="13"/>
    </row>
    <row r="540" spans="4:36">
      <c r="D540" s="8" t="s">
        <v>934</v>
      </c>
      <c r="E540" s="8" t="s">
        <v>40</v>
      </c>
      <c r="F540" s="11">
        <v>1001133</v>
      </c>
      <c r="G540" s="11">
        <v>1</v>
      </c>
      <c r="H540" s="8" t="s">
        <v>142</v>
      </c>
      <c r="I540" s="8">
        <v>1084</v>
      </c>
      <c r="J540" s="8" t="s">
        <v>837</v>
      </c>
      <c r="K540" s="9">
        <v>45719</v>
      </c>
      <c r="L540" s="9" t="s">
        <v>334</v>
      </c>
      <c r="M540" s="9">
        <v>45719</v>
      </c>
      <c r="N540" s="62" t="s">
        <v>334</v>
      </c>
      <c r="O540" s="8">
        <v>882</v>
      </c>
      <c r="P540" s="10">
        <v>0.66400000000000003</v>
      </c>
      <c r="Q540" s="10" t="s">
        <v>50</v>
      </c>
      <c r="R540" s="8" t="s">
        <v>51</v>
      </c>
      <c r="S540" s="8" t="s">
        <v>7</v>
      </c>
      <c r="V540" s="9"/>
      <c r="Z540" s="9"/>
      <c r="AC540" s="11" t="s">
        <v>85</v>
      </c>
      <c r="AD540" s="11">
        <v>2274</v>
      </c>
      <c r="AE540" s="11"/>
      <c r="AF540" s="11"/>
      <c r="AG540" s="11" t="s">
        <v>935</v>
      </c>
      <c r="AH540" s="13" t="s">
        <v>573</v>
      </c>
      <c r="AI540" s="105">
        <v>45728</v>
      </c>
      <c r="AJ540" s="13" t="s">
        <v>334</v>
      </c>
    </row>
    <row r="541" spans="4:36">
      <c r="D541" s="8" t="s">
        <v>936</v>
      </c>
      <c r="E541" s="8" t="s">
        <v>40</v>
      </c>
      <c r="F541" s="11">
        <v>1001134</v>
      </c>
      <c r="G541" s="11">
        <v>1</v>
      </c>
      <c r="H541" s="8" t="s">
        <v>140</v>
      </c>
      <c r="I541" s="8">
        <v>1085</v>
      </c>
      <c r="J541" s="8" t="s">
        <v>838</v>
      </c>
      <c r="K541" s="9">
        <v>45723</v>
      </c>
      <c r="L541" s="9" t="s">
        <v>334</v>
      </c>
      <c r="M541" s="9">
        <v>45723</v>
      </c>
      <c r="N541" s="62" t="s">
        <v>334</v>
      </c>
      <c r="O541" s="8">
        <v>890</v>
      </c>
      <c r="P541" s="10">
        <v>0.52800000000000002</v>
      </c>
      <c r="Q541" s="10" t="s">
        <v>50</v>
      </c>
      <c r="R541" s="8" t="s">
        <v>51</v>
      </c>
      <c r="S541" s="8" t="s">
        <v>7</v>
      </c>
      <c r="V541" s="9"/>
      <c r="Z541" s="9"/>
      <c r="AC541" s="11" t="s">
        <v>85</v>
      </c>
      <c r="AD541" s="11">
        <v>2274</v>
      </c>
      <c r="AE541" s="11"/>
      <c r="AF541" s="11"/>
      <c r="AG541" s="11" t="s">
        <v>918</v>
      </c>
      <c r="AH541" s="13"/>
      <c r="AI541" s="105"/>
      <c r="AJ541" s="13"/>
    </row>
    <row r="542" spans="4:36">
      <c r="D542" s="8" t="s">
        <v>936</v>
      </c>
      <c r="E542" s="8" t="s">
        <v>40</v>
      </c>
      <c r="F542" s="11">
        <v>1001134</v>
      </c>
      <c r="G542" s="11">
        <v>1</v>
      </c>
      <c r="H542" s="8" t="s">
        <v>140</v>
      </c>
      <c r="I542" s="8">
        <v>1085</v>
      </c>
      <c r="J542" s="8" t="s">
        <v>838</v>
      </c>
      <c r="K542" s="9">
        <v>45723</v>
      </c>
      <c r="L542" s="9" t="s">
        <v>334</v>
      </c>
      <c r="M542" s="9">
        <v>45723</v>
      </c>
      <c r="N542" s="62" t="s">
        <v>334</v>
      </c>
      <c r="O542" s="8">
        <v>890</v>
      </c>
      <c r="P542" s="10">
        <v>0.52800000000000002</v>
      </c>
      <c r="Q542" s="10" t="s">
        <v>50</v>
      </c>
      <c r="R542" s="8" t="s">
        <v>51</v>
      </c>
      <c r="S542" s="8" t="s">
        <v>7</v>
      </c>
      <c r="V542" s="9"/>
      <c r="Z542" s="9"/>
      <c r="AC542" s="11" t="s">
        <v>85</v>
      </c>
      <c r="AD542" s="11">
        <v>2274</v>
      </c>
      <c r="AE542" s="11"/>
      <c r="AF542" s="11"/>
      <c r="AG542" s="11" t="s">
        <v>930</v>
      </c>
      <c r="AH542" s="13" t="s">
        <v>573</v>
      </c>
      <c r="AI542" s="105">
        <v>45728</v>
      </c>
      <c r="AJ542" s="13" t="s">
        <v>334</v>
      </c>
    </row>
    <row r="543" spans="4:36">
      <c r="D543" s="8" t="s">
        <v>937</v>
      </c>
      <c r="E543" s="8" t="s">
        <v>40</v>
      </c>
      <c r="F543" s="11">
        <v>1001135</v>
      </c>
      <c r="G543" s="11">
        <v>1</v>
      </c>
      <c r="H543" s="8" t="s">
        <v>141</v>
      </c>
      <c r="I543" s="8">
        <v>1083</v>
      </c>
      <c r="J543" s="8" t="s">
        <v>836</v>
      </c>
      <c r="K543" s="9">
        <v>45723</v>
      </c>
      <c r="L543" s="9" t="s">
        <v>334</v>
      </c>
      <c r="M543" s="9">
        <v>45723</v>
      </c>
      <c r="N543" s="62" t="s">
        <v>334</v>
      </c>
      <c r="O543" s="8">
        <v>669</v>
      </c>
      <c r="P543" s="10">
        <v>10</v>
      </c>
      <c r="Q543" s="10" t="s">
        <v>50</v>
      </c>
      <c r="R543" s="8" t="s">
        <v>50</v>
      </c>
      <c r="V543" s="9"/>
      <c r="Z543" s="9"/>
      <c r="AC543" s="11" t="s">
        <v>280</v>
      </c>
      <c r="AD543" s="11" t="s">
        <v>322</v>
      </c>
      <c r="AE543" s="11"/>
      <c r="AF543" s="11"/>
      <c r="AG543" s="11" t="s">
        <v>925</v>
      </c>
      <c r="AH543" s="13"/>
      <c r="AI543" s="105"/>
      <c r="AJ543" s="13"/>
    </row>
    <row r="544" spans="4:36">
      <c r="D544" s="8" t="s">
        <v>937</v>
      </c>
      <c r="E544" s="8" t="s">
        <v>40</v>
      </c>
      <c r="F544" s="11">
        <v>1001135</v>
      </c>
      <c r="G544" s="11">
        <v>1</v>
      </c>
      <c r="H544" s="8" t="s">
        <v>141</v>
      </c>
      <c r="I544" s="8">
        <v>1083</v>
      </c>
      <c r="J544" s="8" t="s">
        <v>836</v>
      </c>
      <c r="K544" s="9">
        <v>45723</v>
      </c>
      <c r="L544" s="9" t="s">
        <v>334</v>
      </c>
      <c r="M544" s="9">
        <v>45723</v>
      </c>
      <c r="N544" s="62" t="s">
        <v>334</v>
      </c>
      <c r="O544" s="8">
        <v>669</v>
      </c>
      <c r="P544" s="10">
        <v>10</v>
      </c>
      <c r="Q544" s="10" t="s">
        <v>50</v>
      </c>
      <c r="R544" s="8" t="s">
        <v>50</v>
      </c>
      <c r="V544" s="9"/>
      <c r="Z544" s="9"/>
      <c r="AC544" s="11" t="s">
        <v>280</v>
      </c>
      <c r="AD544" s="11" t="s">
        <v>322</v>
      </c>
      <c r="AE544" s="11"/>
      <c r="AF544" s="11"/>
      <c r="AG544" s="11" t="s">
        <v>938</v>
      </c>
      <c r="AH544" s="13" t="s">
        <v>573</v>
      </c>
      <c r="AI544" s="105">
        <v>45728</v>
      </c>
      <c r="AJ544" s="13" t="s">
        <v>334</v>
      </c>
    </row>
    <row r="545" spans="4:36">
      <c r="D545" s="8" t="s">
        <v>939</v>
      </c>
      <c r="E545" s="8" t="s">
        <v>40</v>
      </c>
      <c r="F545" s="11">
        <v>1001136</v>
      </c>
      <c r="G545" s="11">
        <v>1</v>
      </c>
      <c r="H545" s="8" t="s">
        <v>142</v>
      </c>
      <c r="I545" s="8">
        <v>1084</v>
      </c>
      <c r="J545" s="8" t="s">
        <v>837</v>
      </c>
      <c r="K545" s="9">
        <v>45723</v>
      </c>
      <c r="L545" s="9" t="s">
        <v>334</v>
      </c>
      <c r="M545" s="9">
        <v>45723</v>
      </c>
      <c r="N545" s="62" t="s">
        <v>334</v>
      </c>
      <c r="O545" s="8">
        <v>881</v>
      </c>
      <c r="P545" s="10">
        <v>1.2490000000000001</v>
      </c>
      <c r="Q545" s="10" t="s">
        <v>50</v>
      </c>
      <c r="R545" s="8" t="s">
        <v>51</v>
      </c>
      <c r="S545" s="8" t="s">
        <v>7</v>
      </c>
      <c r="V545" s="9"/>
      <c r="Z545" s="9"/>
      <c r="AC545" s="11" t="s">
        <v>85</v>
      </c>
      <c r="AD545" s="11">
        <v>2274</v>
      </c>
      <c r="AE545" s="11"/>
      <c r="AF545" s="11"/>
      <c r="AG545" s="11" t="s">
        <v>926</v>
      </c>
      <c r="AH545" s="13"/>
      <c r="AI545" s="105"/>
      <c r="AJ545" s="13"/>
    </row>
    <row r="546" spans="4:36">
      <c r="D546" s="8" t="s">
        <v>939</v>
      </c>
      <c r="E546" s="8" t="s">
        <v>40</v>
      </c>
      <c r="F546" s="11">
        <v>1001136</v>
      </c>
      <c r="G546" s="11">
        <v>1</v>
      </c>
      <c r="H546" s="8" t="s">
        <v>142</v>
      </c>
      <c r="I546" s="8">
        <v>1084</v>
      </c>
      <c r="J546" s="8" t="s">
        <v>837</v>
      </c>
      <c r="K546" s="9">
        <v>45723</v>
      </c>
      <c r="L546" s="9" t="s">
        <v>334</v>
      </c>
      <c r="M546" s="9">
        <v>45723</v>
      </c>
      <c r="N546" s="62" t="s">
        <v>334</v>
      </c>
      <c r="O546" s="8">
        <v>881</v>
      </c>
      <c r="P546" s="10">
        <v>1.2490000000000001</v>
      </c>
      <c r="Q546" s="10" t="s">
        <v>50</v>
      </c>
      <c r="R546" s="8" t="s">
        <v>51</v>
      </c>
      <c r="S546" s="8" t="s">
        <v>7</v>
      </c>
      <c r="V546" s="9"/>
      <c r="Z546" s="9"/>
      <c r="AC546" s="11" t="s">
        <v>85</v>
      </c>
      <c r="AD546" s="11">
        <v>2274</v>
      </c>
      <c r="AE546" s="11"/>
      <c r="AF546" s="11"/>
      <c r="AG546" s="11" t="s">
        <v>940</v>
      </c>
      <c r="AH546" s="13" t="s">
        <v>573</v>
      </c>
      <c r="AI546" s="105">
        <v>45728</v>
      </c>
      <c r="AJ546" s="13" t="s">
        <v>334</v>
      </c>
    </row>
    <row r="547" spans="4:36">
      <c r="D547" s="8" t="s">
        <v>941</v>
      </c>
      <c r="E547" s="8" t="s">
        <v>40</v>
      </c>
      <c r="F547" s="11">
        <v>1001137</v>
      </c>
      <c r="G547" s="11">
        <v>1</v>
      </c>
      <c r="H547" s="8" t="s">
        <v>140</v>
      </c>
      <c r="I547" s="8">
        <v>1085</v>
      </c>
      <c r="J547" s="8" t="s">
        <v>838</v>
      </c>
      <c r="K547" s="9">
        <v>45726</v>
      </c>
      <c r="L547" s="9" t="s">
        <v>334</v>
      </c>
      <c r="M547" s="9">
        <v>45726</v>
      </c>
      <c r="N547" s="62" t="s">
        <v>334</v>
      </c>
      <c r="O547" s="8">
        <v>890</v>
      </c>
      <c r="P547" s="10">
        <v>0.56000000000000005</v>
      </c>
      <c r="Q547" s="10" t="s">
        <v>50</v>
      </c>
      <c r="R547" s="8" t="s">
        <v>51</v>
      </c>
      <c r="S547" s="8" t="s">
        <v>7</v>
      </c>
      <c r="V547" s="9"/>
      <c r="Z547" s="9"/>
      <c r="AC547" s="11" t="s">
        <v>85</v>
      </c>
      <c r="AD547" s="11">
        <v>2274</v>
      </c>
      <c r="AE547" s="11"/>
      <c r="AF547" s="11"/>
      <c r="AG547" s="11" t="s">
        <v>928</v>
      </c>
      <c r="AH547" s="13"/>
      <c r="AI547" s="105"/>
      <c r="AJ547" s="13"/>
    </row>
    <row r="548" spans="4:36">
      <c r="D548" s="8" t="s">
        <v>941</v>
      </c>
      <c r="E548" s="8" t="s">
        <v>40</v>
      </c>
      <c r="F548" s="11">
        <v>1001137</v>
      </c>
      <c r="G548" s="11">
        <v>1</v>
      </c>
      <c r="H548" s="8" t="s">
        <v>140</v>
      </c>
      <c r="I548" s="8">
        <v>1085</v>
      </c>
      <c r="J548" s="8" t="s">
        <v>838</v>
      </c>
      <c r="K548" s="9">
        <v>45726</v>
      </c>
      <c r="L548" s="9" t="s">
        <v>334</v>
      </c>
      <c r="M548" s="9">
        <v>45726</v>
      </c>
      <c r="N548" s="62" t="s">
        <v>334</v>
      </c>
      <c r="O548" s="8">
        <v>890</v>
      </c>
      <c r="P548" s="10">
        <v>0.56000000000000005</v>
      </c>
      <c r="Q548" s="10" t="s">
        <v>50</v>
      </c>
      <c r="R548" s="8" t="s">
        <v>51</v>
      </c>
      <c r="S548" s="8" t="s">
        <v>7</v>
      </c>
      <c r="V548" s="9"/>
      <c r="Z548" s="9"/>
      <c r="AC548" s="11" t="s">
        <v>85</v>
      </c>
      <c r="AD548" s="11">
        <v>2274</v>
      </c>
      <c r="AE548" s="11"/>
      <c r="AF548" s="11"/>
      <c r="AG548" s="11" t="s">
        <v>942</v>
      </c>
      <c r="AH548" s="13" t="s">
        <v>573</v>
      </c>
      <c r="AI548" s="105">
        <v>45728</v>
      </c>
      <c r="AJ548" s="13" t="s">
        <v>334</v>
      </c>
    </row>
    <row r="549" spans="4:36">
      <c r="D549" s="8" t="s">
        <v>943</v>
      </c>
      <c r="E549" s="8" t="s">
        <v>40</v>
      </c>
      <c r="F549" s="11">
        <v>1001138</v>
      </c>
      <c r="G549" s="11">
        <v>1</v>
      </c>
      <c r="H549" s="8" t="s">
        <v>141</v>
      </c>
      <c r="I549" s="8">
        <v>1086</v>
      </c>
      <c r="J549" s="8" t="s">
        <v>839</v>
      </c>
      <c r="K549" s="9">
        <v>45726</v>
      </c>
      <c r="L549" s="9" t="s">
        <v>334</v>
      </c>
      <c r="M549" s="9">
        <v>45726</v>
      </c>
      <c r="N549" s="62" t="s">
        <v>334</v>
      </c>
      <c r="O549" s="8">
        <v>885</v>
      </c>
      <c r="P549" s="10">
        <v>0.56499999999999995</v>
      </c>
      <c r="Q549" s="10" t="s">
        <v>50</v>
      </c>
      <c r="R549" s="8" t="s">
        <v>51</v>
      </c>
      <c r="S549" s="8" t="s">
        <v>7</v>
      </c>
      <c r="V549" s="9"/>
      <c r="Z549" s="9"/>
      <c r="AC549" s="11" t="s">
        <v>85</v>
      </c>
      <c r="AD549" s="11">
        <v>2274</v>
      </c>
      <c r="AE549" s="11"/>
      <c r="AF549" s="11"/>
      <c r="AG549" s="11" t="s">
        <v>918</v>
      </c>
      <c r="AH549" s="13"/>
      <c r="AI549" s="105"/>
      <c r="AJ549" s="13"/>
    </row>
    <row r="550" spans="4:36">
      <c r="D550" s="8" t="s">
        <v>943</v>
      </c>
      <c r="E550" s="8" t="s">
        <v>40</v>
      </c>
      <c r="F550" s="11">
        <v>1001138</v>
      </c>
      <c r="G550" s="11">
        <v>1</v>
      </c>
      <c r="H550" s="8" t="s">
        <v>141</v>
      </c>
      <c r="I550" s="8">
        <v>1086</v>
      </c>
      <c r="J550" s="8" t="s">
        <v>839</v>
      </c>
      <c r="K550" s="9">
        <v>45726</v>
      </c>
      <c r="L550" s="9" t="s">
        <v>334</v>
      </c>
      <c r="M550" s="9">
        <v>45726</v>
      </c>
      <c r="N550" s="62" t="s">
        <v>334</v>
      </c>
      <c r="O550" s="8">
        <v>885</v>
      </c>
      <c r="P550" s="10">
        <v>0.56499999999999995</v>
      </c>
      <c r="Q550" s="10" t="s">
        <v>50</v>
      </c>
      <c r="R550" s="8" t="s">
        <v>51</v>
      </c>
      <c r="S550" s="8" t="s">
        <v>7</v>
      </c>
      <c r="V550" s="9"/>
      <c r="Z550" s="9"/>
      <c r="AC550" s="11" t="s">
        <v>85</v>
      </c>
      <c r="AD550" s="11">
        <v>2274</v>
      </c>
      <c r="AE550" s="11"/>
      <c r="AF550" s="11"/>
      <c r="AG550" s="11" t="s">
        <v>944</v>
      </c>
      <c r="AH550" s="13" t="s">
        <v>573</v>
      </c>
      <c r="AI550" s="105">
        <v>45728</v>
      </c>
      <c r="AJ550" s="13" t="s">
        <v>334</v>
      </c>
    </row>
    <row r="551" spans="4:36">
      <c r="D551" s="8" t="s">
        <v>945</v>
      </c>
      <c r="E551" s="8" t="s">
        <v>40</v>
      </c>
      <c r="F551" s="11">
        <v>1001139</v>
      </c>
      <c r="G551" s="11">
        <v>1</v>
      </c>
      <c r="H551" s="8" t="s">
        <v>142</v>
      </c>
      <c r="I551" s="8">
        <v>1084</v>
      </c>
      <c r="J551" s="8" t="s">
        <v>837</v>
      </c>
      <c r="K551" s="9">
        <v>45726</v>
      </c>
      <c r="L551" s="9" t="s">
        <v>334</v>
      </c>
      <c r="M551" s="9">
        <v>45726</v>
      </c>
      <c r="N551" s="62" t="s">
        <v>334</v>
      </c>
      <c r="O551" s="8">
        <v>585</v>
      </c>
      <c r="P551" s="10">
        <v>10</v>
      </c>
      <c r="Q551" s="10" t="s">
        <v>50</v>
      </c>
      <c r="R551" s="8" t="s">
        <v>50</v>
      </c>
      <c r="V551" s="9"/>
      <c r="Z551" s="9"/>
      <c r="AC551" s="11" t="s">
        <v>280</v>
      </c>
      <c r="AD551" s="11" t="s">
        <v>322</v>
      </c>
      <c r="AE551" s="11"/>
      <c r="AF551" s="11"/>
      <c r="AG551" s="11" t="s">
        <v>929</v>
      </c>
      <c r="AH551" s="13"/>
      <c r="AI551" s="105"/>
      <c r="AJ551" s="13"/>
    </row>
    <row r="552" spans="4:36">
      <c r="D552" s="8" t="s">
        <v>945</v>
      </c>
      <c r="E552" s="8" t="s">
        <v>40</v>
      </c>
      <c r="F552" s="11">
        <v>1001139</v>
      </c>
      <c r="G552" s="11">
        <v>1</v>
      </c>
      <c r="H552" s="8" t="s">
        <v>142</v>
      </c>
      <c r="I552" s="8">
        <v>1084</v>
      </c>
      <c r="J552" s="8" t="s">
        <v>837</v>
      </c>
      <c r="K552" s="9">
        <v>45726</v>
      </c>
      <c r="L552" s="9" t="s">
        <v>334</v>
      </c>
      <c r="M552" s="9">
        <v>45726</v>
      </c>
      <c r="N552" s="62" t="s">
        <v>334</v>
      </c>
      <c r="O552" s="8">
        <v>585</v>
      </c>
      <c r="P552" s="10">
        <v>10</v>
      </c>
      <c r="Q552" s="10" t="s">
        <v>50</v>
      </c>
      <c r="R552" s="8" t="s">
        <v>50</v>
      </c>
      <c r="V552" s="9"/>
      <c r="Z552" s="9"/>
      <c r="AC552" s="11" t="s">
        <v>280</v>
      </c>
      <c r="AD552" s="11" t="s">
        <v>322</v>
      </c>
      <c r="AE552" s="11"/>
      <c r="AF552" s="11"/>
      <c r="AG552" s="11" t="s">
        <v>946</v>
      </c>
      <c r="AH552" s="13" t="s">
        <v>573</v>
      </c>
      <c r="AI552" s="105">
        <v>45728</v>
      </c>
      <c r="AJ552" s="13" t="s">
        <v>334</v>
      </c>
    </row>
    <row r="553" spans="4:36">
      <c r="D553" s="8" t="s">
        <v>947</v>
      </c>
      <c r="E553" s="8" t="s">
        <v>40</v>
      </c>
      <c r="F553" s="11">
        <v>1001140</v>
      </c>
      <c r="G553" s="11">
        <v>1</v>
      </c>
      <c r="H553" s="8" t="s">
        <v>140</v>
      </c>
      <c r="I553" s="8">
        <v>1085</v>
      </c>
      <c r="J553" s="8" t="s">
        <v>838</v>
      </c>
      <c r="K553" s="9">
        <v>45728</v>
      </c>
      <c r="L553" s="9" t="s">
        <v>334</v>
      </c>
      <c r="M553" s="9">
        <v>45728</v>
      </c>
      <c r="N553" s="62" t="s">
        <v>334</v>
      </c>
      <c r="O553" s="8">
        <v>890</v>
      </c>
      <c r="P553" s="10">
        <v>0.78500000000000003</v>
      </c>
      <c r="Q553" s="10" t="s">
        <v>50</v>
      </c>
      <c r="R553" s="8" t="s">
        <v>51</v>
      </c>
      <c r="S553" s="8" t="s">
        <v>7</v>
      </c>
      <c r="V553" s="9"/>
      <c r="Z553" s="9"/>
      <c r="AC553" s="11" t="s">
        <v>85</v>
      </c>
      <c r="AD553" s="11">
        <v>2274</v>
      </c>
      <c r="AE553" s="11"/>
      <c r="AF553" s="11"/>
      <c r="AG553" s="11" t="s">
        <v>918</v>
      </c>
      <c r="AH553" s="13"/>
      <c r="AI553" s="105"/>
      <c r="AJ553" s="13"/>
    </row>
    <row r="554" spans="4:36">
      <c r="D554" s="8" t="s">
        <v>947</v>
      </c>
      <c r="E554" s="8" t="s">
        <v>40</v>
      </c>
      <c r="F554" s="11">
        <v>1001140</v>
      </c>
      <c r="G554" s="11">
        <v>1</v>
      </c>
      <c r="H554" s="8" t="s">
        <v>140</v>
      </c>
      <c r="I554" s="8">
        <v>1085</v>
      </c>
      <c r="J554" s="8" t="s">
        <v>838</v>
      </c>
      <c r="K554" s="9">
        <v>45728</v>
      </c>
      <c r="L554" s="9" t="s">
        <v>334</v>
      </c>
      <c r="M554" s="9">
        <v>45728</v>
      </c>
      <c r="N554" s="62" t="s">
        <v>334</v>
      </c>
      <c r="O554" s="8">
        <v>890</v>
      </c>
      <c r="P554" s="10">
        <v>0.78500000000000003</v>
      </c>
      <c r="Q554" s="10" t="s">
        <v>50</v>
      </c>
      <c r="R554" s="8" t="s">
        <v>51</v>
      </c>
      <c r="S554" s="8" t="s">
        <v>7</v>
      </c>
      <c r="V554" s="9"/>
      <c r="Z554" s="9"/>
      <c r="AC554" s="11" t="s">
        <v>85</v>
      </c>
      <c r="AD554" s="11">
        <v>2274</v>
      </c>
      <c r="AE554" s="11"/>
      <c r="AF554" s="11"/>
      <c r="AG554" s="11" t="s">
        <v>930</v>
      </c>
      <c r="AH554" s="13" t="s">
        <v>573</v>
      </c>
      <c r="AI554" s="105">
        <v>45728</v>
      </c>
      <c r="AJ554" s="13" t="s">
        <v>334</v>
      </c>
    </row>
    <row r="555" spans="4:36">
      <c r="D555" s="8" t="s">
        <v>981</v>
      </c>
      <c r="E555" s="8" t="s">
        <v>41</v>
      </c>
      <c r="F555" s="11">
        <v>1000822</v>
      </c>
      <c r="G555" s="11">
        <v>1</v>
      </c>
      <c r="H555" s="8" t="s">
        <v>142</v>
      </c>
      <c r="I555" s="8">
        <v>1072</v>
      </c>
      <c r="J555" s="8">
        <v>56544</v>
      </c>
      <c r="K555" s="9">
        <v>45603</v>
      </c>
      <c r="L555" s="9" t="s">
        <v>334</v>
      </c>
      <c r="M555" s="9">
        <v>45617</v>
      </c>
      <c r="N555" s="62" t="s">
        <v>338</v>
      </c>
      <c r="O555" s="8">
        <v>148</v>
      </c>
      <c r="P555" s="10">
        <v>0.27400000000000002</v>
      </c>
      <c r="Q555" s="10" t="s">
        <v>51</v>
      </c>
      <c r="R555" s="8" t="s">
        <v>51</v>
      </c>
      <c r="S555" s="8" t="s">
        <v>8</v>
      </c>
      <c r="V555" s="9"/>
      <c r="Z555" s="9"/>
      <c r="AC555" s="11"/>
      <c r="AD555" s="11"/>
      <c r="AE555" s="11"/>
      <c r="AF555" s="11"/>
      <c r="AG555" s="11"/>
      <c r="AH555" s="13"/>
      <c r="AI555" s="105"/>
      <c r="AJ555" s="13"/>
    </row>
    <row r="556" spans="4:36">
      <c r="D556" s="8" t="s">
        <v>981</v>
      </c>
      <c r="E556" s="8" t="s">
        <v>41</v>
      </c>
      <c r="F556" s="11">
        <v>1000822</v>
      </c>
      <c r="G556" s="11">
        <v>1</v>
      </c>
      <c r="H556" s="8" t="s">
        <v>142</v>
      </c>
      <c r="I556" s="8">
        <v>1072</v>
      </c>
      <c r="J556" s="8">
        <v>56544</v>
      </c>
      <c r="K556" s="9">
        <v>45603</v>
      </c>
      <c r="L556" s="9" t="s">
        <v>334</v>
      </c>
      <c r="M556" s="9">
        <v>45617</v>
      </c>
      <c r="N556" s="62" t="s">
        <v>338</v>
      </c>
      <c r="O556" s="8">
        <v>148</v>
      </c>
      <c r="P556" s="10">
        <v>0.27400000000000002</v>
      </c>
      <c r="Q556" s="10" t="s">
        <v>50</v>
      </c>
      <c r="R556" s="8" t="s">
        <v>51</v>
      </c>
      <c r="S556" s="8" t="s">
        <v>7</v>
      </c>
      <c r="V556" s="9"/>
      <c r="Z556" s="9"/>
      <c r="AC556" s="11"/>
      <c r="AD556" s="11"/>
      <c r="AE556" s="11"/>
      <c r="AF556" s="11"/>
      <c r="AG556" s="11" t="s">
        <v>982</v>
      </c>
      <c r="AH556" s="13" t="s">
        <v>982</v>
      </c>
      <c r="AI556" s="105">
        <v>45782</v>
      </c>
      <c r="AJ556" s="13" t="s">
        <v>339</v>
      </c>
    </row>
    <row r="557" spans="4:36">
      <c r="D557" s="8" t="s">
        <v>983</v>
      </c>
      <c r="E557" s="8" t="s">
        <v>41</v>
      </c>
      <c r="F557" s="11">
        <v>1000955</v>
      </c>
      <c r="G557" s="11">
        <v>1</v>
      </c>
      <c r="H557" s="8" t="s">
        <v>141</v>
      </c>
      <c r="I557" s="8">
        <v>1073</v>
      </c>
      <c r="J557" s="8" t="s">
        <v>844</v>
      </c>
      <c r="K557" s="9">
        <v>45635</v>
      </c>
      <c r="L557" s="9" t="s">
        <v>334</v>
      </c>
      <c r="M557" s="9">
        <v>45635</v>
      </c>
      <c r="N557" s="62" t="s">
        <v>334</v>
      </c>
      <c r="O557" s="8">
        <v>144</v>
      </c>
      <c r="P557" s="10">
        <v>2.1890000000000001</v>
      </c>
      <c r="Q557" s="10" t="s">
        <v>50</v>
      </c>
      <c r="R557" s="8" t="s">
        <v>51</v>
      </c>
      <c r="S557" s="8" t="s">
        <v>8</v>
      </c>
      <c r="V557" s="9"/>
      <c r="Z557" s="9"/>
      <c r="AC557" s="11" t="s">
        <v>85</v>
      </c>
      <c r="AD557" s="11"/>
      <c r="AE557" s="11"/>
      <c r="AF557" s="11"/>
      <c r="AG557" s="11" t="s">
        <v>848</v>
      </c>
      <c r="AH557" s="13"/>
      <c r="AI557" s="105"/>
      <c r="AJ557" s="13"/>
    </row>
    <row r="558" spans="4:36">
      <c r="D558" s="8" t="s">
        <v>983</v>
      </c>
      <c r="E558" s="8" t="s">
        <v>41</v>
      </c>
      <c r="F558" s="11">
        <v>1000955</v>
      </c>
      <c r="G558" s="11">
        <v>1</v>
      </c>
      <c r="H558" s="8" t="s">
        <v>141</v>
      </c>
      <c r="I558" s="8">
        <v>1073</v>
      </c>
      <c r="J558" s="8" t="s">
        <v>844</v>
      </c>
      <c r="K558" s="9">
        <v>45635</v>
      </c>
      <c r="L558" s="9" t="s">
        <v>334</v>
      </c>
      <c r="M558" s="9">
        <v>45635</v>
      </c>
      <c r="N558" s="62" t="s">
        <v>334</v>
      </c>
      <c r="O558" s="8">
        <v>144</v>
      </c>
      <c r="P558" s="10">
        <v>2.1890000000000001</v>
      </c>
      <c r="Q558" s="10" t="s">
        <v>50</v>
      </c>
      <c r="R558" s="8" t="s">
        <v>51</v>
      </c>
      <c r="S558" s="8" t="s">
        <v>7</v>
      </c>
      <c r="V558" s="9"/>
      <c r="Z558" s="9"/>
      <c r="AC558" s="11" t="s">
        <v>85</v>
      </c>
      <c r="AD558" s="11"/>
      <c r="AE558" s="11"/>
      <c r="AF558" s="11"/>
      <c r="AG558" s="11" t="s">
        <v>984</v>
      </c>
      <c r="AH558" s="13" t="s">
        <v>985</v>
      </c>
      <c r="AI558" s="105">
        <v>45782</v>
      </c>
      <c r="AJ558" s="13" t="s">
        <v>339</v>
      </c>
    </row>
    <row r="559" spans="4:36">
      <c r="D559" s="8" t="s">
        <v>986</v>
      </c>
      <c r="E559" s="8" t="s">
        <v>41</v>
      </c>
      <c r="F559" s="11">
        <v>1000959</v>
      </c>
      <c r="G559" s="11">
        <v>1</v>
      </c>
      <c r="H559" s="8" t="s">
        <v>142</v>
      </c>
      <c r="I559" s="8">
        <v>1074</v>
      </c>
      <c r="J559" s="8" t="s">
        <v>843</v>
      </c>
      <c r="K559" s="9">
        <v>45635</v>
      </c>
      <c r="L559" s="9" t="s">
        <v>334</v>
      </c>
      <c r="M559" s="9">
        <v>45635</v>
      </c>
      <c r="N559" s="62" t="s">
        <v>334</v>
      </c>
      <c r="O559" s="8">
        <v>148</v>
      </c>
      <c r="P559" s="10">
        <v>0.60099999999999998</v>
      </c>
      <c r="Q559" s="10" t="s">
        <v>50</v>
      </c>
      <c r="R559" s="8" t="s">
        <v>51</v>
      </c>
      <c r="S559" s="8" t="s">
        <v>8</v>
      </c>
      <c r="V559" s="9"/>
      <c r="Z559" s="9"/>
      <c r="AC559" s="11" t="s">
        <v>85</v>
      </c>
      <c r="AD559" s="11"/>
      <c r="AE559" s="11"/>
      <c r="AF559" s="11"/>
      <c r="AG559" s="11" t="s">
        <v>849</v>
      </c>
      <c r="AH559" s="13"/>
      <c r="AI559" s="105"/>
      <c r="AJ559" s="13"/>
    </row>
    <row r="560" spans="4:36">
      <c r="D560" s="8" t="s">
        <v>986</v>
      </c>
      <c r="E560" s="8" t="s">
        <v>41</v>
      </c>
      <c r="F560" s="11">
        <v>1000959</v>
      </c>
      <c r="G560" s="11">
        <v>1</v>
      </c>
      <c r="H560" s="8" t="s">
        <v>142</v>
      </c>
      <c r="I560" s="8">
        <v>1074</v>
      </c>
      <c r="J560" s="8" t="s">
        <v>843</v>
      </c>
      <c r="K560" s="9">
        <v>45635</v>
      </c>
      <c r="L560" s="9" t="s">
        <v>334</v>
      </c>
      <c r="M560" s="9">
        <v>45635</v>
      </c>
      <c r="N560" s="62" t="s">
        <v>334</v>
      </c>
      <c r="O560" s="8">
        <v>148</v>
      </c>
      <c r="P560" s="10">
        <v>0.60099999999999998</v>
      </c>
      <c r="Q560" s="10" t="s">
        <v>50</v>
      </c>
      <c r="R560" s="8" t="s">
        <v>51</v>
      </c>
      <c r="S560" s="8" t="s">
        <v>7</v>
      </c>
      <c r="V560" s="9"/>
      <c r="Z560" s="9"/>
      <c r="AC560" s="11" t="s">
        <v>85</v>
      </c>
      <c r="AD560" s="11"/>
      <c r="AE560" s="11"/>
      <c r="AF560" s="11"/>
      <c r="AG560" s="11" t="s">
        <v>987</v>
      </c>
      <c r="AH560" s="13" t="s">
        <v>985</v>
      </c>
      <c r="AI560" s="105">
        <v>45782</v>
      </c>
      <c r="AJ560" s="13" t="s">
        <v>339</v>
      </c>
    </row>
    <row r="561" spans="4:36">
      <c r="D561" s="8" t="s">
        <v>988</v>
      </c>
      <c r="E561" s="8" t="s">
        <v>41</v>
      </c>
      <c r="F561" s="11">
        <v>1000960</v>
      </c>
      <c r="G561" s="11">
        <v>1</v>
      </c>
      <c r="H561" s="8" t="s">
        <v>142</v>
      </c>
      <c r="I561" s="8">
        <v>1074</v>
      </c>
      <c r="J561" s="8" t="s">
        <v>843</v>
      </c>
      <c r="K561" s="9">
        <v>45635</v>
      </c>
      <c r="L561" s="9" t="s">
        <v>334</v>
      </c>
      <c r="M561" s="9">
        <v>45635</v>
      </c>
      <c r="N561" s="62" t="s">
        <v>334</v>
      </c>
      <c r="O561" s="8">
        <v>148</v>
      </c>
      <c r="P561" s="10">
        <v>0.59599999999999997</v>
      </c>
      <c r="Q561" s="10" t="s">
        <v>50</v>
      </c>
      <c r="R561" s="8" t="s">
        <v>51</v>
      </c>
      <c r="S561" s="8" t="s">
        <v>8</v>
      </c>
      <c r="V561" s="9"/>
      <c r="Z561" s="9"/>
      <c r="AC561" s="11" t="s">
        <v>85</v>
      </c>
      <c r="AD561" s="11"/>
      <c r="AE561" s="11"/>
      <c r="AF561" s="11"/>
      <c r="AG561" s="11" t="s">
        <v>850</v>
      </c>
      <c r="AH561" s="13"/>
      <c r="AI561" s="105"/>
      <c r="AJ561" s="13"/>
    </row>
    <row r="562" spans="4:36">
      <c r="D562" s="8" t="s">
        <v>988</v>
      </c>
      <c r="E562" s="8" t="s">
        <v>41</v>
      </c>
      <c r="F562" s="11">
        <v>1000960</v>
      </c>
      <c r="G562" s="11">
        <v>1</v>
      </c>
      <c r="H562" s="8" t="s">
        <v>142</v>
      </c>
      <c r="I562" s="8">
        <v>1074</v>
      </c>
      <c r="J562" s="8" t="s">
        <v>843</v>
      </c>
      <c r="K562" s="9">
        <v>45635</v>
      </c>
      <c r="L562" s="9" t="s">
        <v>334</v>
      </c>
      <c r="M562" s="9">
        <v>45635</v>
      </c>
      <c r="N562" s="62" t="s">
        <v>334</v>
      </c>
      <c r="O562" s="8">
        <v>148</v>
      </c>
      <c r="P562" s="10">
        <v>0.59599999999999997</v>
      </c>
      <c r="Q562" s="10" t="s">
        <v>50</v>
      </c>
      <c r="R562" s="8" t="s">
        <v>51</v>
      </c>
      <c r="S562" s="8" t="s">
        <v>7</v>
      </c>
      <c r="V562" s="9"/>
      <c r="Z562" s="9"/>
      <c r="AC562" s="11" t="s">
        <v>85</v>
      </c>
      <c r="AD562" s="11"/>
      <c r="AE562" s="11"/>
      <c r="AF562" s="11"/>
      <c r="AG562" s="11" t="s">
        <v>989</v>
      </c>
      <c r="AH562" s="13" t="s">
        <v>985</v>
      </c>
      <c r="AI562" s="105">
        <v>45782</v>
      </c>
      <c r="AJ562" s="13" t="s">
        <v>339</v>
      </c>
    </row>
    <row r="563" spans="4:36">
      <c r="D563" s="8" t="s">
        <v>990</v>
      </c>
      <c r="E563" s="8" t="s">
        <v>41</v>
      </c>
      <c r="F563" s="11">
        <v>1000961</v>
      </c>
      <c r="G563" s="11">
        <v>1</v>
      </c>
      <c r="H563" s="8" t="s">
        <v>140</v>
      </c>
      <c r="I563" s="8">
        <v>1071</v>
      </c>
      <c r="J563" s="8" t="s">
        <v>846</v>
      </c>
      <c r="K563" s="9">
        <v>45644</v>
      </c>
      <c r="L563" s="9" t="s">
        <v>296</v>
      </c>
      <c r="M563" s="9">
        <v>45644</v>
      </c>
      <c r="N563" s="62" t="s">
        <v>296</v>
      </c>
      <c r="O563" s="8">
        <v>150</v>
      </c>
      <c r="P563" s="10">
        <v>0.24</v>
      </c>
      <c r="Q563" s="10" t="s">
        <v>51</v>
      </c>
      <c r="R563" s="8" t="s">
        <v>51</v>
      </c>
      <c r="S563" s="8" t="s">
        <v>8</v>
      </c>
      <c r="V563" s="9"/>
      <c r="Z563" s="9"/>
      <c r="AC563" s="11" t="s">
        <v>85</v>
      </c>
      <c r="AD563" s="11"/>
      <c r="AE563" s="11"/>
      <c r="AF563" s="11"/>
      <c r="AG563" s="11"/>
      <c r="AH563" s="13"/>
      <c r="AI563" s="105"/>
      <c r="AJ563" s="13"/>
    </row>
    <row r="564" spans="4:36">
      <c r="D564" s="8" t="s">
        <v>990</v>
      </c>
      <c r="E564" s="8" t="s">
        <v>41</v>
      </c>
      <c r="F564" s="11">
        <v>1000961</v>
      </c>
      <c r="G564" s="11">
        <v>1</v>
      </c>
      <c r="H564" s="8" t="s">
        <v>140</v>
      </c>
      <c r="I564" s="8">
        <v>1071</v>
      </c>
      <c r="J564" s="8" t="s">
        <v>846</v>
      </c>
      <c r="K564" s="9">
        <v>45644</v>
      </c>
      <c r="L564" s="9" t="s">
        <v>296</v>
      </c>
      <c r="M564" s="9">
        <v>45644</v>
      </c>
      <c r="N564" s="62" t="s">
        <v>296</v>
      </c>
      <c r="O564" s="8">
        <v>150</v>
      </c>
      <c r="P564" s="10">
        <v>0.24</v>
      </c>
      <c r="Q564" s="10" t="s">
        <v>50</v>
      </c>
      <c r="R564" s="8" t="s">
        <v>51</v>
      </c>
      <c r="S564" s="8" t="s">
        <v>7</v>
      </c>
      <c r="V564" s="9"/>
      <c r="Z564" s="9"/>
      <c r="AC564" s="11" t="s">
        <v>85</v>
      </c>
      <c r="AD564" s="11"/>
      <c r="AE564" s="11"/>
      <c r="AF564" s="11"/>
      <c r="AG564" s="11" t="s">
        <v>982</v>
      </c>
      <c r="AH564" s="13" t="s">
        <v>991</v>
      </c>
      <c r="AI564" s="105">
        <v>45782</v>
      </c>
      <c r="AJ564" s="13" t="s">
        <v>339</v>
      </c>
    </row>
    <row r="565" spans="4:36">
      <c r="D565" s="8" t="s">
        <v>992</v>
      </c>
      <c r="E565" s="8" t="s">
        <v>41</v>
      </c>
      <c r="F565" s="11">
        <v>1000965</v>
      </c>
      <c r="G565" s="11">
        <v>1</v>
      </c>
      <c r="H565" s="8" t="s">
        <v>141</v>
      </c>
      <c r="I565" s="8">
        <v>1073</v>
      </c>
      <c r="J565" s="8" t="s">
        <v>844</v>
      </c>
      <c r="K565" s="9">
        <v>45637</v>
      </c>
      <c r="L565" s="9" t="s">
        <v>334</v>
      </c>
      <c r="M565" s="9">
        <v>45637</v>
      </c>
      <c r="N565" s="62" t="s">
        <v>334</v>
      </c>
      <c r="O565" s="8">
        <v>143</v>
      </c>
      <c r="P565" s="10">
        <v>3.0979999999999999</v>
      </c>
      <c r="Q565" s="10" t="s">
        <v>50</v>
      </c>
      <c r="R565" s="8" t="s">
        <v>51</v>
      </c>
      <c r="S565" s="8" t="s">
        <v>8</v>
      </c>
      <c r="V565" s="9"/>
      <c r="Z565" s="9"/>
      <c r="AC565" s="11" t="s">
        <v>85</v>
      </c>
      <c r="AD565" s="11"/>
      <c r="AE565" s="11"/>
      <c r="AF565" s="11"/>
      <c r="AG565" s="11" t="s">
        <v>852</v>
      </c>
      <c r="AH565" s="13"/>
      <c r="AI565" s="105"/>
      <c r="AJ565" s="13"/>
    </row>
    <row r="566" spans="4:36">
      <c r="D566" s="8" t="s">
        <v>992</v>
      </c>
      <c r="E566" s="8" t="s">
        <v>41</v>
      </c>
      <c r="F566" s="11">
        <v>1000965</v>
      </c>
      <c r="G566" s="11">
        <v>1</v>
      </c>
      <c r="H566" s="8" t="s">
        <v>141</v>
      </c>
      <c r="I566" s="8">
        <v>1073</v>
      </c>
      <c r="J566" s="8" t="s">
        <v>844</v>
      </c>
      <c r="K566" s="9">
        <v>45637</v>
      </c>
      <c r="L566" s="9" t="s">
        <v>334</v>
      </c>
      <c r="M566" s="9">
        <v>45637</v>
      </c>
      <c r="N566" s="62" t="s">
        <v>334</v>
      </c>
      <c r="O566" s="8">
        <v>143</v>
      </c>
      <c r="P566" s="10">
        <v>3.0979999999999999</v>
      </c>
      <c r="Q566" s="10" t="s">
        <v>50</v>
      </c>
      <c r="R566" s="8" t="s">
        <v>51</v>
      </c>
      <c r="S566" s="8" t="s">
        <v>7</v>
      </c>
      <c r="V566" s="9"/>
      <c r="Z566" s="9"/>
      <c r="AC566" s="11" t="s">
        <v>85</v>
      </c>
      <c r="AD566" s="11"/>
      <c r="AE566" s="11"/>
      <c r="AF566" s="11"/>
      <c r="AG566" s="11" t="s">
        <v>993</v>
      </c>
      <c r="AH566" s="13" t="s">
        <v>985</v>
      </c>
      <c r="AI566" s="105">
        <v>45782</v>
      </c>
      <c r="AJ566" s="13" t="s">
        <v>339</v>
      </c>
    </row>
    <row r="567" spans="4:36">
      <c r="D567" s="8" t="s">
        <v>994</v>
      </c>
      <c r="E567" s="8" t="s">
        <v>41</v>
      </c>
      <c r="F567" s="11">
        <v>1000970</v>
      </c>
      <c r="G567" s="11">
        <v>1</v>
      </c>
      <c r="H567" s="8" t="s">
        <v>140</v>
      </c>
      <c r="I567" s="8">
        <v>1071</v>
      </c>
      <c r="J567" s="8" t="s">
        <v>846</v>
      </c>
      <c r="K567" s="9">
        <v>45639</v>
      </c>
      <c r="L567" s="9" t="s">
        <v>334</v>
      </c>
      <c r="M567" s="9">
        <v>45639</v>
      </c>
      <c r="N567" s="62" t="s">
        <v>334</v>
      </c>
      <c r="O567" s="8">
        <v>145</v>
      </c>
      <c r="P567" s="10">
        <v>1.9179999999999999</v>
      </c>
      <c r="Q567" s="10" t="s">
        <v>50</v>
      </c>
      <c r="R567" s="8" t="s">
        <v>51</v>
      </c>
      <c r="S567" s="8" t="s">
        <v>8</v>
      </c>
      <c r="V567" s="9"/>
      <c r="Z567" s="9"/>
      <c r="AC567" s="11" t="s">
        <v>85</v>
      </c>
      <c r="AD567" s="11"/>
      <c r="AE567" s="11"/>
      <c r="AF567" s="11"/>
      <c r="AG567" s="11" t="s">
        <v>853</v>
      </c>
      <c r="AH567" s="13"/>
      <c r="AI567" s="105"/>
      <c r="AJ567" s="13"/>
    </row>
    <row r="568" spans="4:36">
      <c r="D568" s="8" t="s">
        <v>994</v>
      </c>
      <c r="E568" s="8" t="s">
        <v>41</v>
      </c>
      <c r="F568" s="11">
        <v>1000970</v>
      </c>
      <c r="G568" s="11">
        <v>1</v>
      </c>
      <c r="H568" s="8" t="s">
        <v>140</v>
      </c>
      <c r="I568" s="8">
        <v>1071</v>
      </c>
      <c r="J568" s="8" t="s">
        <v>846</v>
      </c>
      <c r="K568" s="9">
        <v>45639</v>
      </c>
      <c r="L568" s="9" t="s">
        <v>334</v>
      </c>
      <c r="M568" s="9">
        <v>45639</v>
      </c>
      <c r="N568" s="62" t="s">
        <v>334</v>
      </c>
      <c r="O568" s="8">
        <v>145</v>
      </c>
      <c r="P568" s="10">
        <v>1.9179999999999999</v>
      </c>
      <c r="Q568" s="10" t="s">
        <v>50</v>
      </c>
      <c r="R568" s="8" t="s">
        <v>51</v>
      </c>
      <c r="S568" s="8" t="s">
        <v>7</v>
      </c>
      <c r="V568" s="9"/>
      <c r="Z568" s="9"/>
      <c r="AC568" s="11" t="s">
        <v>85</v>
      </c>
      <c r="AD568" s="11"/>
      <c r="AE568" s="11"/>
      <c r="AF568" s="11"/>
      <c r="AG568" s="11" t="s">
        <v>995</v>
      </c>
      <c r="AH568" s="13" t="s">
        <v>985</v>
      </c>
      <c r="AI568" s="105">
        <v>45782</v>
      </c>
      <c r="AJ568" s="13" t="s">
        <v>339</v>
      </c>
    </row>
    <row r="569" spans="4:36">
      <c r="D569" s="8" t="s">
        <v>996</v>
      </c>
      <c r="E569" s="8" t="s">
        <v>41</v>
      </c>
      <c r="F569" s="11">
        <v>1000985</v>
      </c>
      <c r="G569" s="11">
        <v>1</v>
      </c>
      <c r="H569" s="8" t="s">
        <v>142</v>
      </c>
      <c r="I569" s="8">
        <v>1074</v>
      </c>
      <c r="J569" s="8" t="s">
        <v>843</v>
      </c>
      <c r="K569" s="9">
        <v>45642</v>
      </c>
      <c r="L569" s="9" t="s">
        <v>338</v>
      </c>
      <c r="M569" s="9">
        <v>45642</v>
      </c>
      <c r="N569" s="62" t="s">
        <v>338</v>
      </c>
      <c r="O569" s="8">
        <v>148</v>
      </c>
      <c r="P569" s="10">
        <v>0.68799999999999994</v>
      </c>
      <c r="Q569" s="10" t="s">
        <v>50</v>
      </c>
      <c r="R569" s="8" t="s">
        <v>51</v>
      </c>
      <c r="S569" s="8" t="s">
        <v>8</v>
      </c>
      <c r="V569" s="9"/>
      <c r="Z569" s="9"/>
      <c r="AC569" s="11" t="s">
        <v>85</v>
      </c>
      <c r="AD569" s="11"/>
      <c r="AE569" s="11"/>
      <c r="AF569" s="11"/>
      <c r="AG569" s="11" t="s">
        <v>856</v>
      </c>
      <c r="AH569" s="13"/>
      <c r="AI569" s="105"/>
      <c r="AJ569" s="13"/>
    </row>
    <row r="570" spans="4:36">
      <c r="D570" s="8" t="s">
        <v>996</v>
      </c>
      <c r="E570" s="8" t="s">
        <v>41</v>
      </c>
      <c r="F570" s="11">
        <v>1000985</v>
      </c>
      <c r="G570" s="11">
        <v>1</v>
      </c>
      <c r="H570" s="8" t="s">
        <v>142</v>
      </c>
      <c r="I570" s="8">
        <v>1074</v>
      </c>
      <c r="J570" s="8" t="s">
        <v>843</v>
      </c>
      <c r="K570" s="9">
        <v>45642</v>
      </c>
      <c r="L570" s="9" t="s">
        <v>338</v>
      </c>
      <c r="M570" s="9">
        <v>45642</v>
      </c>
      <c r="N570" s="62" t="s">
        <v>338</v>
      </c>
      <c r="O570" s="8">
        <v>148</v>
      </c>
      <c r="P570" s="10">
        <v>0.68799999999999994</v>
      </c>
      <c r="Q570" s="10" t="s">
        <v>50</v>
      </c>
      <c r="R570" s="8" t="s">
        <v>51</v>
      </c>
      <c r="S570" s="8" t="s">
        <v>7</v>
      </c>
      <c r="V570" s="9"/>
      <c r="Z570" s="9"/>
      <c r="AC570" s="11" t="s">
        <v>85</v>
      </c>
      <c r="AD570" s="11"/>
      <c r="AE570" s="11"/>
      <c r="AF570" s="11"/>
      <c r="AG570" s="11" t="s">
        <v>997</v>
      </c>
      <c r="AH570" s="13" t="s">
        <v>985</v>
      </c>
      <c r="AI570" s="105">
        <v>45782</v>
      </c>
      <c r="AJ570" s="13" t="s">
        <v>339</v>
      </c>
    </row>
    <row r="571" spans="4:36">
      <c r="D571" s="8" t="s">
        <v>998</v>
      </c>
      <c r="E571" s="8" t="s">
        <v>41</v>
      </c>
      <c r="F571" s="11">
        <v>1001026</v>
      </c>
      <c r="G571" s="11">
        <v>1</v>
      </c>
      <c r="H571" s="8" t="s">
        <v>905</v>
      </c>
      <c r="I571" s="8" t="s">
        <v>905</v>
      </c>
      <c r="J571" s="8" t="s">
        <v>905</v>
      </c>
      <c r="K571" s="9" t="s">
        <v>905</v>
      </c>
      <c r="L571" s="9" t="s">
        <v>905</v>
      </c>
      <c r="M571" s="9">
        <v>45702</v>
      </c>
      <c r="N571" s="62" t="s">
        <v>333</v>
      </c>
      <c r="O571" s="8">
        <v>150</v>
      </c>
      <c r="P571" s="10">
        <v>0.33500000000000002</v>
      </c>
      <c r="Q571" s="10" t="s">
        <v>51</v>
      </c>
      <c r="R571" s="8" t="s">
        <v>51</v>
      </c>
      <c r="S571" s="8" t="s">
        <v>8</v>
      </c>
      <c r="V571" s="9"/>
      <c r="Z571" s="9"/>
      <c r="AC571" s="11" t="s">
        <v>85</v>
      </c>
      <c r="AD571" s="11"/>
      <c r="AE571" s="11"/>
      <c r="AF571" s="11"/>
      <c r="AG571" s="11" t="s">
        <v>892</v>
      </c>
      <c r="AH571" s="13"/>
      <c r="AI571" s="105"/>
      <c r="AJ571" s="13"/>
    </row>
    <row r="572" spans="4:36">
      <c r="D572" s="8" t="s">
        <v>998</v>
      </c>
      <c r="E572" s="8" t="s">
        <v>41</v>
      </c>
      <c r="F572" s="11">
        <v>1001026</v>
      </c>
      <c r="G572" s="11">
        <v>1</v>
      </c>
      <c r="H572" s="8" t="s">
        <v>905</v>
      </c>
      <c r="I572" s="8" t="s">
        <v>905</v>
      </c>
      <c r="J572" s="8" t="s">
        <v>905</v>
      </c>
      <c r="K572" s="9" t="s">
        <v>905</v>
      </c>
      <c r="L572" s="9" t="s">
        <v>905</v>
      </c>
      <c r="M572" s="9">
        <v>45702</v>
      </c>
      <c r="N572" s="62" t="s">
        <v>333</v>
      </c>
      <c r="O572" s="8">
        <v>150</v>
      </c>
      <c r="P572" s="10">
        <v>0.33500000000000002</v>
      </c>
      <c r="Q572" s="10" t="s">
        <v>50</v>
      </c>
      <c r="R572" s="8" t="s">
        <v>51</v>
      </c>
      <c r="S572" s="8" t="s">
        <v>7</v>
      </c>
      <c r="V572" s="9"/>
      <c r="Z572" s="9"/>
      <c r="AC572" s="11" t="s">
        <v>280</v>
      </c>
      <c r="AD572" s="11"/>
      <c r="AE572" s="11"/>
      <c r="AF572" s="11"/>
      <c r="AG572" s="11" t="s">
        <v>999</v>
      </c>
      <c r="AH572" s="13" t="s">
        <v>1000</v>
      </c>
      <c r="AI572" s="105">
        <v>45782</v>
      </c>
      <c r="AJ572" s="13" t="s">
        <v>339</v>
      </c>
    </row>
    <row r="573" spans="4:36">
      <c r="D573" s="8" t="s">
        <v>1001</v>
      </c>
      <c r="E573" s="8" t="s">
        <v>41</v>
      </c>
      <c r="F573" s="11">
        <v>1001031</v>
      </c>
      <c r="G573" s="11">
        <v>1</v>
      </c>
      <c r="H573" s="8" t="s">
        <v>905</v>
      </c>
      <c r="I573" s="8" t="s">
        <v>905</v>
      </c>
      <c r="J573" s="8" t="s">
        <v>905</v>
      </c>
      <c r="K573" s="9" t="s">
        <v>905</v>
      </c>
      <c r="L573" s="9" t="s">
        <v>905</v>
      </c>
      <c r="M573" s="9">
        <v>45702</v>
      </c>
      <c r="N573" s="62" t="s">
        <v>333</v>
      </c>
      <c r="O573" s="8">
        <v>148</v>
      </c>
      <c r="P573" s="10">
        <v>0.73099999999999998</v>
      </c>
      <c r="Q573" s="10" t="s">
        <v>51</v>
      </c>
      <c r="R573" s="8" t="s">
        <v>51</v>
      </c>
      <c r="S573" s="8" t="s">
        <v>8</v>
      </c>
      <c r="V573" s="9"/>
      <c r="Z573" s="9"/>
      <c r="AC573" s="11" t="s">
        <v>85</v>
      </c>
      <c r="AD573" s="11"/>
      <c r="AE573" s="11"/>
      <c r="AF573" s="11"/>
      <c r="AG573" s="11" t="s">
        <v>892</v>
      </c>
      <c r="AH573" s="13"/>
      <c r="AI573" s="105"/>
      <c r="AJ573" s="13"/>
    </row>
    <row r="574" spans="4:36">
      <c r="D574" s="8" t="s">
        <v>1001</v>
      </c>
      <c r="E574" s="8" t="s">
        <v>41</v>
      </c>
      <c r="F574" s="11">
        <v>1001031</v>
      </c>
      <c r="G574" s="11">
        <v>1</v>
      </c>
      <c r="H574" s="8" t="s">
        <v>905</v>
      </c>
      <c r="I574" s="8" t="s">
        <v>905</v>
      </c>
      <c r="J574" s="8" t="s">
        <v>905</v>
      </c>
      <c r="K574" s="9" t="s">
        <v>905</v>
      </c>
      <c r="L574" s="9" t="s">
        <v>905</v>
      </c>
      <c r="M574" s="9">
        <v>45702</v>
      </c>
      <c r="N574" s="62" t="s">
        <v>333</v>
      </c>
      <c r="O574" s="8">
        <v>148</v>
      </c>
      <c r="P574" s="10">
        <v>0.73099999999999998</v>
      </c>
      <c r="Q574" s="10" t="s">
        <v>50</v>
      </c>
      <c r="R574" s="8" t="s">
        <v>51</v>
      </c>
      <c r="S574" s="8" t="s">
        <v>7</v>
      </c>
      <c r="V574" s="9"/>
      <c r="Z574" s="9"/>
      <c r="AC574" s="11" t="s">
        <v>85</v>
      </c>
      <c r="AD574" s="11"/>
      <c r="AE574" s="11"/>
      <c r="AF574" s="11"/>
      <c r="AG574" s="11" t="s">
        <v>1002</v>
      </c>
      <c r="AH574" s="13" t="s">
        <v>1003</v>
      </c>
      <c r="AI574" s="105">
        <v>45782</v>
      </c>
      <c r="AJ574" s="13" t="s">
        <v>339</v>
      </c>
    </row>
    <row r="575" spans="4:36">
      <c r="D575" s="8" t="s">
        <v>1004</v>
      </c>
      <c r="E575" s="8" t="s">
        <v>41</v>
      </c>
      <c r="F575" s="11">
        <v>1001032</v>
      </c>
      <c r="G575" s="11">
        <v>1</v>
      </c>
      <c r="H575" s="8" t="s">
        <v>905</v>
      </c>
      <c r="I575" s="8" t="s">
        <v>905</v>
      </c>
      <c r="J575" s="8" t="s">
        <v>905</v>
      </c>
      <c r="K575" s="9" t="s">
        <v>905</v>
      </c>
      <c r="L575" s="9" t="s">
        <v>905</v>
      </c>
      <c r="M575" s="9">
        <v>45702</v>
      </c>
      <c r="N575" s="62" t="s">
        <v>333</v>
      </c>
      <c r="O575" s="8">
        <v>149</v>
      </c>
      <c r="P575" s="10">
        <v>0.43099999999999999</v>
      </c>
      <c r="Q575" s="10" t="s">
        <v>51</v>
      </c>
      <c r="R575" s="8" t="s">
        <v>51</v>
      </c>
      <c r="S575" s="8" t="s">
        <v>8</v>
      </c>
      <c r="V575" s="9"/>
      <c r="Z575" s="9"/>
      <c r="AC575" s="11" t="s">
        <v>85</v>
      </c>
      <c r="AD575" s="11"/>
      <c r="AE575" s="11"/>
      <c r="AF575" s="11"/>
      <c r="AG575" s="11" t="s">
        <v>892</v>
      </c>
      <c r="AH575" s="13"/>
      <c r="AI575" s="105"/>
      <c r="AJ575" s="13"/>
    </row>
    <row r="576" spans="4:36">
      <c r="D576" s="8" t="s">
        <v>1004</v>
      </c>
      <c r="E576" s="8" t="s">
        <v>41</v>
      </c>
      <c r="F576" s="11">
        <v>1001032</v>
      </c>
      <c r="G576" s="11">
        <v>1</v>
      </c>
      <c r="H576" s="8" t="s">
        <v>905</v>
      </c>
      <c r="I576" s="8" t="s">
        <v>905</v>
      </c>
      <c r="J576" s="8" t="s">
        <v>905</v>
      </c>
      <c r="K576" s="9" t="s">
        <v>905</v>
      </c>
      <c r="L576" s="9" t="s">
        <v>905</v>
      </c>
      <c r="M576" s="9">
        <v>45702</v>
      </c>
      <c r="N576" s="62" t="s">
        <v>333</v>
      </c>
      <c r="O576" s="8">
        <v>149</v>
      </c>
      <c r="P576" s="10">
        <v>0.43099999999999999</v>
      </c>
      <c r="Q576" s="10" t="s">
        <v>50</v>
      </c>
      <c r="R576" s="8" t="s">
        <v>51</v>
      </c>
      <c r="S576" s="8" t="s">
        <v>7</v>
      </c>
      <c r="V576" s="9"/>
      <c r="Z576" s="9"/>
      <c r="AC576" s="11" t="s">
        <v>85</v>
      </c>
      <c r="AD576" s="11"/>
      <c r="AE576" s="11"/>
      <c r="AF576" s="11"/>
      <c r="AG576" s="11" t="s">
        <v>1002</v>
      </c>
      <c r="AH576" s="13" t="s">
        <v>1003</v>
      </c>
      <c r="AI576" s="105">
        <v>45782</v>
      </c>
      <c r="AJ576" s="13" t="s">
        <v>339</v>
      </c>
    </row>
    <row r="577" spans="4:36">
      <c r="D577" s="8" t="s">
        <v>1005</v>
      </c>
      <c r="E577" s="8" t="s">
        <v>41</v>
      </c>
      <c r="F577" s="11">
        <v>1001033</v>
      </c>
      <c r="G577" s="11">
        <v>1</v>
      </c>
      <c r="H577" s="8" t="s">
        <v>905</v>
      </c>
      <c r="I577" s="8" t="s">
        <v>905</v>
      </c>
      <c r="J577" s="8" t="s">
        <v>905</v>
      </c>
      <c r="K577" s="9" t="s">
        <v>905</v>
      </c>
      <c r="L577" s="9" t="s">
        <v>905</v>
      </c>
      <c r="M577" s="9">
        <v>45702</v>
      </c>
      <c r="N577" s="62" t="s">
        <v>333</v>
      </c>
      <c r="O577" s="8">
        <v>149</v>
      </c>
      <c r="P577" s="10">
        <v>0.311</v>
      </c>
      <c r="Q577" s="10" t="s">
        <v>51</v>
      </c>
      <c r="R577" s="8" t="s">
        <v>51</v>
      </c>
      <c r="S577" s="8" t="s">
        <v>8</v>
      </c>
      <c r="V577" s="9"/>
      <c r="Z577" s="9"/>
      <c r="AC577" s="11" t="s">
        <v>85</v>
      </c>
      <c r="AD577" s="11"/>
      <c r="AE577" s="11"/>
      <c r="AF577" s="11"/>
      <c r="AG577" s="11" t="s">
        <v>892</v>
      </c>
      <c r="AH577" s="13"/>
      <c r="AI577" s="105"/>
      <c r="AJ577" s="13"/>
    </row>
    <row r="578" spans="4:36">
      <c r="D578" s="8" t="s">
        <v>1005</v>
      </c>
      <c r="E578" s="8" t="s">
        <v>41</v>
      </c>
      <c r="F578" s="11">
        <v>1001033</v>
      </c>
      <c r="G578" s="11">
        <v>1</v>
      </c>
      <c r="H578" s="8" t="s">
        <v>905</v>
      </c>
      <c r="I578" s="8" t="s">
        <v>905</v>
      </c>
      <c r="J578" s="8" t="s">
        <v>905</v>
      </c>
      <c r="K578" s="9" t="s">
        <v>905</v>
      </c>
      <c r="L578" s="9" t="s">
        <v>905</v>
      </c>
      <c r="M578" s="9">
        <v>45702</v>
      </c>
      <c r="N578" s="62" t="s">
        <v>333</v>
      </c>
      <c r="O578" s="8">
        <v>149</v>
      </c>
      <c r="P578" s="10">
        <v>0.311</v>
      </c>
      <c r="Q578" s="10" t="s">
        <v>50</v>
      </c>
      <c r="R578" s="8" t="s">
        <v>51</v>
      </c>
      <c r="S578" s="8" t="s">
        <v>7</v>
      </c>
      <c r="V578" s="9"/>
      <c r="Z578" s="9"/>
      <c r="AC578" s="11" t="s">
        <v>85</v>
      </c>
      <c r="AD578" s="11"/>
      <c r="AE578" s="11"/>
      <c r="AF578" s="11"/>
      <c r="AG578" s="11" t="s">
        <v>1002</v>
      </c>
      <c r="AH578" s="13" t="s">
        <v>1003</v>
      </c>
      <c r="AI578" s="105">
        <v>45782</v>
      </c>
      <c r="AJ578" s="13" t="s">
        <v>339</v>
      </c>
    </row>
    <row r="579" spans="4:36">
      <c r="D579" s="8" t="s">
        <v>1006</v>
      </c>
      <c r="E579" s="8" t="s">
        <v>41</v>
      </c>
      <c r="F579" s="11">
        <v>1001034</v>
      </c>
      <c r="G579" s="11">
        <v>1</v>
      </c>
      <c r="H579" s="8" t="s">
        <v>905</v>
      </c>
      <c r="I579" s="8" t="s">
        <v>905</v>
      </c>
      <c r="J579" s="8" t="s">
        <v>905</v>
      </c>
      <c r="K579" s="9" t="s">
        <v>905</v>
      </c>
      <c r="L579" s="9" t="s">
        <v>905</v>
      </c>
      <c r="M579" s="9">
        <v>45702</v>
      </c>
      <c r="N579" s="62" t="s">
        <v>333</v>
      </c>
      <c r="O579" s="8">
        <v>148</v>
      </c>
      <c r="P579" s="10">
        <v>0.39300000000000002</v>
      </c>
      <c r="Q579" s="10" t="s">
        <v>51</v>
      </c>
      <c r="R579" s="8" t="s">
        <v>51</v>
      </c>
      <c r="S579" s="8" t="s">
        <v>8</v>
      </c>
      <c r="V579" s="9"/>
      <c r="Z579" s="9"/>
      <c r="AC579" s="11" t="s">
        <v>85</v>
      </c>
      <c r="AD579" s="11"/>
      <c r="AE579" s="11"/>
      <c r="AF579" s="11"/>
      <c r="AG579" s="11" t="s">
        <v>892</v>
      </c>
      <c r="AH579" s="13"/>
      <c r="AI579" s="105"/>
      <c r="AJ579" s="13"/>
    </row>
    <row r="580" spans="4:36">
      <c r="D580" s="8" t="s">
        <v>1006</v>
      </c>
      <c r="E580" s="8" t="s">
        <v>41</v>
      </c>
      <c r="F580" s="11">
        <v>1001034</v>
      </c>
      <c r="G580" s="11">
        <v>1</v>
      </c>
      <c r="H580" s="8" t="s">
        <v>905</v>
      </c>
      <c r="I580" s="8" t="s">
        <v>905</v>
      </c>
      <c r="J580" s="8" t="s">
        <v>905</v>
      </c>
      <c r="K580" s="9" t="s">
        <v>905</v>
      </c>
      <c r="L580" s="9" t="s">
        <v>905</v>
      </c>
      <c r="M580" s="9">
        <v>45702</v>
      </c>
      <c r="N580" s="62" t="s">
        <v>333</v>
      </c>
      <c r="O580" s="8">
        <v>148</v>
      </c>
      <c r="P580" s="10">
        <v>0.39300000000000002</v>
      </c>
      <c r="Q580" s="10" t="s">
        <v>50</v>
      </c>
      <c r="R580" s="8" t="s">
        <v>51</v>
      </c>
      <c r="S580" s="8" t="s">
        <v>7</v>
      </c>
      <c r="V580" s="9"/>
      <c r="Z580" s="9"/>
      <c r="AC580" s="11" t="s">
        <v>85</v>
      </c>
      <c r="AD580" s="11"/>
      <c r="AE580" s="11"/>
      <c r="AF580" s="11"/>
      <c r="AG580" s="11" t="s">
        <v>1002</v>
      </c>
      <c r="AH580" s="13" t="s">
        <v>1003</v>
      </c>
      <c r="AI580" s="105">
        <v>45782</v>
      </c>
      <c r="AJ580" s="13" t="s">
        <v>339</v>
      </c>
    </row>
    <row r="581" spans="4:36">
      <c r="D581" s="8" t="s">
        <v>1007</v>
      </c>
      <c r="E581" s="8" t="s">
        <v>41</v>
      </c>
      <c r="F581" s="11">
        <v>1001037</v>
      </c>
      <c r="G581" s="11">
        <v>1</v>
      </c>
      <c r="H581" s="8" t="s">
        <v>905</v>
      </c>
      <c r="I581" s="8" t="s">
        <v>905</v>
      </c>
      <c r="J581" s="8" t="s">
        <v>905</v>
      </c>
      <c r="K581" s="9" t="s">
        <v>905</v>
      </c>
      <c r="L581" s="9" t="s">
        <v>905</v>
      </c>
      <c r="M581" s="9">
        <v>45702</v>
      </c>
      <c r="N581" s="62" t="s">
        <v>333</v>
      </c>
      <c r="O581" s="8">
        <v>149</v>
      </c>
      <c r="P581" s="10">
        <v>0.28299999999999997</v>
      </c>
      <c r="Q581" s="10" t="s">
        <v>51</v>
      </c>
      <c r="R581" s="8" t="s">
        <v>51</v>
      </c>
      <c r="S581" s="8" t="s">
        <v>8</v>
      </c>
      <c r="V581" s="9"/>
      <c r="Z581" s="9"/>
      <c r="AC581" s="11" t="s">
        <v>85</v>
      </c>
      <c r="AD581" s="11"/>
      <c r="AE581" s="11"/>
      <c r="AF581" s="11"/>
      <c r="AG581" s="11" t="s">
        <v>892</v>
      </c>
      <c r="AH581" s="13"/>
      <c r="AI581" s="105"/>
      <c r="AJ581" s="13"/>
    </row>
    <row r="582" spans="4:36">
      <c r="D582" s="8" t="s">
        <v>1007</v>
      </c>
      <c r="E582" s="8" t="s">
        <v>41</v>
      </c>
      <c r="F582" s="11">
        <v>1001037</v>
      </c>
      <c r="G582" s="11">
        <v>1</v>
      </c>
      <c r="H582" s="8" t="s">
        <v>905</v>
      </c>
      <c r="I582" s="8" t="s">
        <v>905</v>
      </c>
      <c r="J582" s="8" t="s">
        <v>905</v>
      </c>
      <c r="K582" s="9" t="s">
        <v>905</v>
      </c>
      <c r="L582" s="9" t="s">
        <v>905</v>
      </c>
      <c r="M582" s="9">
        <v>45702</v>
      </c>
      <c r="N582" s="62" t="s">
        <v>333</v>
      </c>
      <c r="O582" s="8">
        <v>149</v>
      </c>
      <c r="P582" s="10">
        <v>0.28299999999999997</v>
      </c>
      <c r="Q582" s="10" t="s">
        <v>50</v>
      </c>
      <c r="R582" s="8" t="s">
        <v>51</v>
      </c>
      <c r="S582" s="8" t="s">
        <v>7</v>
      </c>
      <c r="V582" s="9"/>
      <c r="Z582" s="9"/>
      <c r="AC582" s="11" t="s">
        <v>85</v>
      </c>
      <c r="AD582" s="11"/>
      <c r="AE582" s="11"/>
      <c r="AF582" s="11"/>
      <c r="AG582" s="11" t="s">
        <v>1002</v>
      </c>
      <c r="AH582" s="13" t="s">
        <v>1003</v>
      </c>
      <c r="AI582" s="105">
        <v>45782</v>
      </c>
      <c r="AJ582" s="13" t="s">
        <v>339</v>
      </c>
    </row>
    <row r="583" spans="4:36">
      <c r="D583" s="8" t="s">
        <v>1008</v>
      </c>
      <c r="E583" s="8" t="s">
        <v>41</v>
      </c>
      <c r="F583" s="11">
        <v>1001038</v>
      </c>
      <c r="G583" s="11">
        <v>1</v>
      </c>
      <c r="H583" s="8" t="s">
        <v>905</v>
      </c>
      <c r="I583" s="8" t="s">
        <v>905</v>
      </c>
      <c r="J583" s="8" t="s">
        <v>905</v>
      </c>
      <c r="K583" s="9" t="s">
        <v>905</v>
      </c>
      <c r="L583" s="9" t="s">
        <v>905</v>
      </c>
      <c r="M583" s="9">
        <v>45702</v>
      </c>
      <c r="N583" s="62" t="s">
        <v>333</v>
      </c>
      <c r="O583" s="8">
        <v>149</v>
      </c>
      <c r="P583" s="10">
        <v>0.747</v>
      </c>
      <c r="Q583" s="10" t="s">
        <v>51</v>
      </c>
      <c r="R583" s="8" t="s">
        <v>51</v>
      </c>
      <c r="S583" s="8" t="s">
        <v>8</v>
      </c>
      <c r="V583" s="9"/>
      <c r="Z583" s="9"/>
      <c r="AC583" s="11" t="s">
        <v>85</v>
      </c>
      <c r="AD583" s="11"/>
      <c r="AE583" s="11"/>
      <c r="AF583" s="11"/>
      <c r="AG583" s="11" t="s">
        <v>892</v>
      </c>
      <c r="AH583" s="13"/>
      <c r="AI583" s="105"/>
      <c r="AJ583" s="13"/>
    </row>
    <row r="584" spans="4:36">
      <c r="D584" s="8" t="s">
        <v>1008</v>
      </c>
      <c r="E584" s="8" t="s">
        <v>41</v>
      </c>
      <c r="F584" s="11">
        <v>1001038</v>
      </c>
      <c r="G584" s="11">
        <v>1</v>
      </c>
      <c r="H584" s="8" t="s">
        <v>905</v>
      </c>
      <c r="I584" s="8" t="s">
        <v>905</v>
      </c>
      <c r="J584" s="8" t="s">
        <v>905</v>
      </c>
      <c r="K584" s="9" t="s">
        <v>905</v>
      </c>
      <c r="L584" s="9" t="s">
        <v>905</v>
      </c>
      <c r="M584" s="9">
        <v>45702</v>
      </c>
      <c r="N584" s="62" t="s">
        <v>333</v>
      </c>
      <c r="O584" s="8">
        <v>149</v>
      </c>
      <c r="P584" s="10">
        <v>0.747</v>
      </c>
      <c r="Q584" s="10" t="s">
        <v>50</v>
      </c>
      <c r="R584" s="8" t="s">
        <v>51</v>
      </c>
      <c r="S584" s="8" t="s">
        <v>7</v>
      </c>
      <c r="V584" s="9"/>
      <c r="Z584" s="9"/>
      <c r="AC584" s="11" t="s">
        <v>85</v>
      </c>
      <c r="AD584" s="11"/>
      <c r="AE584" s="11"/>
      <c r="AF584" s="11"/>
      <c r="AG584" s="11" t="s">
        <v>1002</v>
      </c>
      <c r="AH584" s="13" t="s">
        <v>1003</v>
      </c>
      <c r="AI584" s="105">
        <v>45782</v>
      </c>
      <c r="AJ584" s="13" t="s">
        <v>339</v>
      </c>
    </row>
    <row r="585" spans="4:36">
      <c r="D585" s="8" t="s">
        <v>1009</v>
      </c>
      <c r="E585" s="8" t="s">
        <v>41</v>
      </c>
      <c r="F585" s="11">
        <v>1001043</v>
      </c>
      <c r="G585" s="11">
        <v>1</v>
      </c>
      <c r="H585" s="8" t="s">
        <v>905</v>
      </c>
      <c r="I585" s="8" t="s">
        <v>905</v>
      </c>
      <c r="J585" s="8" t="s">
        <v>905</v>
      </c>
      <c r="K585" s="9" t="s">
        <v>905</v>
      </c>
      <c r="L585" s="9" t="s">
        <v>905</v>
      </c>
      <c r="M585" s="9">
        <v>45702</v>
      </c>
      <c r="N585" s="62" t="s">
        <v>333</v>
      </c>
      <c r="O585" s="8">
        <v>148</v>
      </c>
      <c r="P585" s="10">
        <v>0.41399999999999998</v>
      </c>
      <c r="Q585" s="10" t="s">
        <v>51</v>
      </c>
      <c r="R585" s="8" t="s">
        <v>51</v>
      </c>
      <c r="S585" s="8" t="s">
        <v>8</v>
      </c>
      <c r="V585" s="9"/>
      <c r="Z585" s="9"/>
      <c r="AC585" s="11" t="s">
        <v>85</v>
      </c>
      <c r="AD585" s="11"/>
      <c r="AE585" s="11"/>
      <c r="AF585" s="11"/>
      <c r="AG585" s="11" t="s">
        <v>892</v>
      </c>
      <c r="AH585" s="13"/>
      <c r="AI585" s="105"/>
      <c r="AJ585" s="13"/>
    </row>
    <row r="586" spans="4:36">
      <c r="D586" s="8" t="s">
        <v>1009</v>
      </c>
      <c r="E586" s="8" t="s">
        <v>41</v>
      </c>
      <c r="F586" s="11">
        <v>1001043</v>
      </c>
      <c r="G586" s="11">
        <v>1</v>
      </c>
      <c r="H586" s="8" t="s">
        <v>905</v>
      </c>
      <c r="I586" s="8" t="s">
        <v>905</v>
      </c>
      <c r="J586" s="8" t="s">
        <v>905</v>
      </c>
      <c r="K586" s="9" t="s">
        <v>905</v>
      </c>
      <c r="L586" s="9" t="s">
        <v>905</v>
      </c>
      <c r="M586" s="9">
        <v>45702</v>
      </c>
      <c r="N586" s="62" t="s">
        <v>333</v>
      </c>
      <c r="O586" s="8">
        <v>148</v>
      </c>
      <c r="P586" s="10">
        <v>0.41399999999999998</v>
      </c>
      <c r="Q586" s="10" t="s">
        <v>50</v>
      </c>
      <c r="R586" s="8" t="s">
        <v>51</v>
      </c>
      <c r="S586" s="8" t="s">
        <v>7</v>
      </c>
      <c r="V586" s="9"/>
      <c r="Z586" s="9"/>
      <c r="AC586" s="11" t="s">
        <v>85</v>
      </c>
      <c r="AD586" s="11"/>
      <c r="AE586" s="11"/>
      <c r="AF586" s="11"/>
      <c r="AG586" s="11" t="s">
        <v>1002</v>
      </c>
      <c r="AH586" s="13" t="s">
        <v>1003</v>
      </c>
      <c r="AI586" s="105">
        <v>45782</v>
      </c>
      <c r="AJ586" s="13" t="s">
        <v>339</v>
      </c>
    </row>
    <row r="587" spans="4:36">
      <c r="D587" s="8" t="s">
        <v>1010</v>
      </c>
      <c r="E587" s="8" t="s">
        <v>40</v>
      </c>
      <c r="F587" s="11">
        <v>1001010</v>
      </c>
      <c r="G587" s="11">
        <v>1</v>
      </c>
      <c r="H587" s="8" t="s">
        <v>141</v>
      </c>
      <c r="I587" s="8">
        <v>1079</v>
      </c>
      <c r="J587" s="8" t="s">
        <v>832</v>
      </c>
      <c r="K587" s="9">
        <v>45692</v>
      </c>
      <c r="L587" s="9" t="s">
        <v>334</v>
      </c>
      <c r="M587" s="9">
        <v>45699</v>
      </c>
      <c r="N587" s="62" t="s">
        <v>334</v>
      </c>
      <c r="O587" s="8">
        <v>830</v>
      </c>
      <c r="P587" s="10">
        <v>2.41</v>
      </c>
      <c r="Q587" s="10" t="s">
        <v>50</v>
      </c>
      <c r="R587" s="8" t="s">
        <v>51</v>
      </c>
      <c r="S587" s="8" t="s">
        <v>8</v>
      </c>
      <c r="V587" s="9"/>
      <c r="Z587" s="9"/>
      <c r="AC587" s="11" t="s">
        <v>85</v>
      </c>
      <c r="AD587" s="11">
        <v>2273</v>
      </c>
      <c r="AE587" s="11"/>
      <c r="AF587" s="11"/>
      <c r="AG587" s="11" t="s">
        <v>892</v>
      </c>
      <c r="AH587" s="13"/>
      <c r="AI587" s="105"/>
      <c r="AJ587" s="13"/>
    </row>
    <row r="588" spans="4:36">
      <c r="D588" s="8" t="s">
        <v>1010</v>
      </c>
      <c r="E588" s="8" t="s">
        <v>40</v>
      </c>
      <c r="F588" s="11">
        <v>1001010</v>
      </c>
      <c r="G588" s="11">
        <v>1</v>
      </c>
      <c r="H588" s="8" t="s">
        <v>141</v>
      </c>
      <c r="I588" s="8">
        <v>1079</v>
      </c>
      <c r="J588" s="8" t="s">
        <v>832</v>
      </c>
      <c r="K588" s="9">
        <v>45692</v>
      </c>
      <c r="L588" s="9" t="s">
        <v>334</v>
      </c>
      <c r="M588" s="9">
        <v>45699</v>
      </c>
      <c r="N588" s="62" t="s">
        <v>334</v>
      </c>
      <c r="O588" s="8">
        <v>830</v>
      </c>
      <c r="P588" s="10">
        <v>2.41</v>
      </c>
      <c r="Q588" s="10" t="s">
        <v>50</v>
      </c>
      <c r="R588" s="8" t="s">
        <v>51</v>
      </c>
      <c r="S588" s="8" t="s">
        <v>7</v>
      </c>
      <c r="V588" s="9"/>
      <c r="Z588" s="9"/>
      <c r="AC588" s="11" t="s">
        <v>85</v>
      </c>
      <c r="AD588" s="11">
        <v>2273</v>
      </c>
      <c r="AE588" s="11"/>
      <c r="AF588" s="11"/>
      <c r="AG588" s="11" t="s">
        <v>1011</v>
      </c>
      <c r="AH588" s="13" t="s">
        <v>1012</v>
      </c>
      <c r="AI588" s="105">
        <v>45782</v>
      </c>
      <c r="AJ588" s="13" t="s">
        <v>339</v>
      </c>
    </row>
    <row r="589" spans="4:36">
      <c r="D589" s="8" t="s">
        <v>1013</v>
      </c>
      <c r="E589" s="8" t="s">
        <v>40</v>
      </c>
      <c r="F589" s="11">
        <v>1001012</v>
      </c>
      <c r="G589" s="11">
        <v>1</v>
      </c>
      <c r="H589" s="8" t="s">
        <v>140</v>
      </c>
      <c r="I589" s="8">
        <v>1082</v>
      </c>
      <c r="J589" s="8" t="s">
        <v>835</v>
      </c>
      <c r="K589" s="9">
        <v>45698</v>
      </c>
      <c r="L589" s="9" t="s">
        <v>334</v>
      </c>
      <c r="M589" s="9">
        <v>45699</v>
      </c>
      <c r="N589" s="62" t="s">
        <v>334</v>
      </c>
      <c r="O589" s="8">
        <v>834</v>
      </c>
      <c r="P589" s="10">
        <v>2.38</v>
      </c>
      <c r="Q589" s="10" t="s">
        <v>50</v>
      </c>
      <c r="R589" s="8" t="s">
        <v>51</v>
      </c>
      <c r="S589" s="8" t="s">
        <v>8</v>
      </c>
      <c r="V589" s="9"/>
      <c r="Z589" s="9"/>
      <c r="AC589" s="11" t="s">
        <v>85</v>
      </c>
      <c r="AD589" s="11">
        <v>2273</v>
      </c>
      <c r="AE589" s="11"/>
      <c r="AF589" s="11"/>
      <c r="AG589" s="11" t="s">
        <v>892</v>
      </c>
      <c r="AH589" s="13"/>
      <c r="AI589" s="105"/>
      <c r="AJ589" s="13"/>
    </row>
    <row r="590" spans="4:36">
      <c r="D590" s="8" t="s">
        <v>1013</v>
      </c>
      <c r="E590" s="8" t="s">
        <v>40</v>
      </c>
      <c r="F590" s="11">
        <v>1001012</v>
      </c>
      <c r="G590" s="11">
        <v>1</v>
      </c>
      <c r="H590" s="8" t="s">
        <v>140</v>
      </c>
      <c r="I590" s="8">
        <v>1082</v>
      </c>
      <c r="J590" s="8" t="s">
        <v>835</v>
      </c>
      <c r="K590" s="9">
        <v>45698</v>
      </c>
      <c r="L590" s="9" t="s">
        <v>334</v>
      </c>
      <c r="M590" s="9">
        <v>45699</v>
      </c>
      <c r="N590" s="62" t="s">
        <v>334</v>
      </c>
      <c r="O590" s="8">
        <v>834</v>
      </c>
      <c r="P590" s="10">
        <v>2.38</v>
      </c>
      <c r="Q590" s="10" t="s">
        <v>50</v>
      </c>
      <c r="R590" s="8" t="s">
        <v>51</v>
      </c>
      <c r="S590" s="8" t="s">
        <v>7</v>
      </c>
      <c r="V590" s="9"/>
      <c r="Z590" s="9"/>
      <c r="AC590" s="11" t="s">
        <v>85</v>
      </c>
      <c r="AD590" s="11">
        <v>2273</v>
      </c>
      <c r="AE590" s="11"/>
      <c r="AF590" s="11"/>
      <c r="AG590" s="11" t="s">
        <v>1011</v>
      </c>
      <c r="AH590" s="13" t="s">
        <v>1012</v>
      </c>
      <c r="AI590" s="105">
        <v>45782</v>
      </c>
      <c r="AJ590" s="13" t="s">
        <v>339</v>
      </c>
    </row>
    <row r="591" spans="4:36">
      <c r="D591" s="8" t="s">
        <v>1014</v>
      </c>
      <c r="E591" s="8" t="s">
        <v>40</v>
      </c>
      <c r="F591" s="11">
        <v>1001013</v>
      </c>
      <c r="G591" s="11">
        <v>1</v>
      </c>
      <c r="H591" s="8" t="s">
        <v>141</v>
      </c>
      <c r="I591" s="8">
        <v>1079</v>
      </c>
      <c r="J591" s="8" t="s">
        <v>832</v>
      </c>
      <c r="K591" s="9">
        <v>45698</v>
      </c>
      <c r="L591" s="9" t="s">
        <v>334</v>
      </c>
      <c r="M591" s="9">
        <v>45699</v>
      </c>
      <c r="N591" s="62" t="s">
        <v>334</v>
      </c>
      <c r="O591" s="8">
        <v>881</v>
      </c>
      <c r="P591" s="10">
        <v>0.378</v>
      </c>
      <c r="Q591" s="10" t="s">
        <v>50</v>
      </c>
      <c r="R591" s="8" t="s">
        <v>51</v>
      </c>
      <c r="S591" s="8" t="s">
        <v>8</v>
      </c>
      <c r="V591" s="9"/>
      <c r="Z591" s="9"/>
      <c r="AC591" s="11" t="s">
        <v>85</v>
      </c>
      <c r="AD591" s="11">
        <v>2273</v>
      </c>
      <c r="AE591" s="11"/>
      <c r="AF591" s="11"/>
      <c r="AG591" s="11" t="s">
        <v>892</v>
      </c>
      <c r="AH591" s="13"/>
      <c r="AI591" s="105"/>
      <c r="AJ591" s="13"/>
    </row>
    <row r="592" spans="4:36">
      <c r="D592" s="8" t="s">
        <v>1014</v>
      </c>
      <c r="E592" s="8" t="s">
        <v>40</v>
      </c>
      <c r="F592" s="11">
        <v>1001013</v>
      </c>
      <c r="G592" s="11">
        <v>1</v>
      </c>
      <c r="H592" s="8" t="s">
        <v>141</v>
      </c>
      <c r="I592" s="8">
        <v>1079</v>
      </c>
      <c r="J592" s="8" t="s">
        <v>832</v>
      </c>
      <c r="K592" s="9">
        <v>45698</v>
      </c>
      <c r="L592" s="9" t="s">
        <v>334</v>
      </c>
      <c r="M592" s="9">
        <v>45699</v>
      </c>
      <c r="N592" s="62" t="s">
        <v>334</v>
      </c>
      <c r="O592" s="8">
        <v>881</v>
      </c>
      <c r="P592" s="10">
        <v>0.378</v>
      </c>
      <c r="Q592" s="10" t="s">
        <v>50</v>
      </c>
      <c r="R592" s="8" t="s">
        <v>51</v>
      </c>
      <c r="S592" s="8" t="s">
        <v>7</v>
      </c>
      <c r="V592" s="9"/>
      <c r="Z592" s="9"/>
      <c r="AC592" s="11" t="s">
        <v>85</v>
      </c>
      <c r="AD592" s="11">
        <v>2273</v>
      </c>
      <c r="AE592" s="11"/>
      <c r="AF592" s="11"/>
      <c r="AG592" s="11" t="s">
        <v>1011</v>
      </c>
      <c r="AH592" s="13" t="s">
        <v>1012</v>
      </c>
      <c r="AI592" s="105">
        <v>45782</v>
      </c>
      <c r="AJ592" s="13" t="s">
        <v>339</v>
      </c>
    </row>
    <row r="593" spans="4:36">
      <c r="D593" s="8" t="s">
        <v>1015</v>
      </c>
      <c r="E593" s="8" t="s">
        <v>40</v>
      </c>
      <c r="F593" s="11">
        <v>1001014</v>
      </c>
      <c r="G593" s="11">
        <v>1</v>
      </c>
      <c r="H593" s="8" t="s">
        <v>142</v>
      </c>
      <c r="I593" s="8">
        <v>1080</v>
      </c>
      <c r="J593" s="8" t="s">
        <v>833</v>
      </c>
      <c r="K593" s="9">
        <v>45698</v>
      </c>
      <c r="L593" s="9" t="s">
        <v>334</v>
      </c>
      <c r="M593" s="9">
        <v>45699</v>
      </c>
      <c r="N593" s="62" t="s">
        <v>334</v>
      </c>
      <c r="O593" s="8">
        <v>884</v>
      </c>
      <c r="P593" s="10">
        <v>0.878</v>
      </c>
      <c r="Q593" s="10" t="s">
        <v>50</v>
      </c>
      <c r="R593" s="8" t="s">
        <v>51</v>
      </c>
      <c r="S593" s="8" t="s">
        <v>8</v>
      </c>
      <c r="V593" s="9"/>
      <c r="Z593" s="9"/>
      <c r="AC593" s="11" t="s">
        <v>85</v>
      </c>
      <c r="AD593" s="11">
        <v>2273</v>
      </c>
      <c r="AE593" s="11"/>
      <c r="AF593" s="11"/>
      <c r="AG593" s="11" t="s">
        <v>892</v>
      </c>
      <c r="AH593" s="13"/>
      <c r="AI593" s="105"/>
      <c r="AJ593" s="13"/>
    </row>
    <row r="594" spans="4:36">
      <c r="D594" s="8" t="s">
        <v>1015</v>
      </c>
      <c r="E594" s="8" t="s">
        <v>40</v>
      </c>
      <c r="F594" s="11">
        <v>1001014</v>
      </c>
      <c r="G594" s="11">
        <v>1</v>
      </c>
      <c r="H594" s="8" t="s">
        <v>142</v>
      </c>
      <c r="I594" s="8">
        <v>1080</v>
      </c>
      <c r="J594" s="8" t="s">
        <v>833</v>
      </c>
      <c r="K594" s="9">
        <v>45698</v>
      </c>
      <c r="L594" s="9" t="s">
        <v>334</v>
      </c>
      <c r="M594" s="9">
        <v>45699</v>
      </c>
      <c r="N594" s="62" t="s">
        <v>334</v>
      </c>
      <c r="O594" s="8">
        <v>884</v>
      </c>
      <c r="P594" s="10">
        <v>0.878</v>
      </c>
      <c r="Q594" s="10" t="s">
        <v>50</v>
      </c>
      <c r="R594" s="8" t="s">
        <v>51</v>
      </c>
      <c r="S594" s="8" t="s">
        <v>7</v>
      </c>
      <c r="V594" s="9"/>
      <c r="Z594" s="9"/>
      <c r="AC594" s="11" t="s">
        <v>85</v>
      </c>
      <c r="AD594" s="11">
        <v>2273</v>
      </c>
      <c r="AE594" s="11"/>
      <c r="AF594" s="11"/>
      <c r="AG594" s="11" t="s">
        <v>1011</v>
      </c>
      <c r="AH594" s="13" t="s">
        <v>1012</v>
      </c>
      <c r="AI594" s="105">
        <v>45782</v>
      </c>
      <c r="AJ594" s="13" t="s">
        <v>339</v>
      </c>
    </row>
    <row r="595" spans="4:36">
      <c r="D595" s="8" t="s">
        <v>1016</v>
      </c>
      <c r="E595" s="8" t="s">
        <v>40</v>
      </c>
      <c r="F595" s="11">
        <v>1001015</v>
      </c>
      <c r="G595" s="11">
        <v>1</v>
      </c>
      <c r="H595" s="8" t="s">
        <v>140</v>
      </c>
      <c r="I595" s="8">
        <v>1082</v>
      </c>
      <c r="J595" s="8" t="s">
        <v>835</v>
      </c>
      <c r="K595" s="9">
        <v>45699</v>
      </c>
      <c r="L595" s="9" t="s">
        <v>334</v>
      </c>
      <c r="M595" s="9">
        <v>45699</v>
      </c>
      <c r="N595" s="62" t="s">
        <v>334</v>
      </c>
      <c r="O595" s="8">
        <v>852</v>
      </c>
      <c r="P595" s="10">
        <v>2.1480000000000001</v>
      </c>
      <c r="Q595" s="10" t="s">
        <v>50</v>
      </c>
      <c r="R595" s="8" t="s">
        <v>51</v>
      </c>
      <c r="S595" s="8" t="s">
        <v>8</v>
      </c>
      <c r="V595" s="9"/>
      <c r="Z595" s="9"/>
      <c r="AC595" s="11" t="s">
        <v>85</v>
      </c>
      <c r="AD595" s="11">
        <v>2273</v>
      </c>
      <c r="AE595" s="11"/>
      <c r="AF595" s="11"/>
      <c r="AG595" s="11" t="s">
        <v>892</v>
      </c>
      <c r="AH595" s="13"/>
      <c r="AI595" s="105"/>
      <c r="AJ595" s="13"/>
    </row>
    <row r="596" spans="4:36">
      <c r="D596" s="8" t="s">
        <v>1016</v>
      </c>
      <c r="E596" s="8" t="s">
        <v>40</v>
      </c>
      <c r="F596" s="11">
        <v>1001015</v>
      </c>
      <c r="G596" s="11">
        <v>1</v>
      </c>
      <c r="H596" s="8" t="s">
        <v>140</v>
      </c>
      <c r="I596" s="8">
        <v>1082</v>
      </c>
      <c r="J596" s="8" t="s">
        <v>835</v>
      </c>
      <c r="K596" s="9">
        <v>45699</v>
      </c>
      <c r="L596" s="9" t="s">
        <v>334</v>
      </c>
      <c r="M596" s="9">
        <v>45699</v>
      </c>
      <c r="N596" s="62" t="s">
        <v>334</v>
      </c>
      <c r="O596" s="8">
        <v>852</v>
      </c>
      <c r="P596" s="10">
        <v>2.1480000000000001</v>
      </c>
      <c r="Q596" s="10" t="s">
        <v>50</v>
      </c>
      <c r="R596" s="8" t="s">
        <v>51</v>
      </c>
      <c r="S596" s="8" t="s">
        <v>7</v>
      </c>
      <c r="V596" s="9"/>
      <c r="Z596" s="9"/>
      <c r="AC596" s="11" t="s">
        <v>85</v>
      </c>
      <c r="AD596" s="11">
        <v>2273</v>
      </c>
      <c r="AE596" s="11"/>
      <c r="AF596" s="11"/>
      <c r="AG596" s="11" t="s">
        <v>1011</v>
      </c>
      <c r="AH596" s="13" t="s">
        <v>1012</v>
      </c>
      <c r="AI596" s="105">
        <v>45782</v>
      </c>
      <c r="AJ596" s="13" t="s">
        <v>339</v>
      </c>
    </row>
    <row r="597" spans="4:36">
      <c r="D597" s="8" t="s">
        <v>1017</v>
      </c>
      <c r="E597" s="8" t="s">
        <v>40</v>
      </c>
      <c r="F597" s="11">
        <v>1001016</v>
      </c>
      <c r="G597" s="11">
        <v>1</v>
      </c>
      <c r="H597" s="8" t="s">
        <v>141</v>
      </c>
      <c r="I597" s="8">
        <v>1079</v>
      </c>
      <c r="J597" s="8" t="s">
        <v>832</v>
      </c>
      <c r="K597" s="9">
        <v>45699</v>
      </c>
      <c r="L597" s="9" t="s">
        <v>334</v>
      </c>
      <c r="M597" s="9">
        <v>45699</v>
      </c>
      <c r="N597" s="62" t="s">
        <v>334</v>
      </c>
      <c r="O597" s="8">
        <v>884</v>
      </c>
      <c r="P597" s="10">
        <v>0.84899999999999998</v>
      </c>
      <c r="Q597" s="10" t="s">
        <v>50</v>
      </c>
      <c r="R597" s="8" t="s">
        <v>51</v>
      </c>
      <c r="S597" s="8" t="s">
        <v>8</v>
      </c>
      <c r="V597" s="9"/>
      <c r="Z597" s="9"/>
      <c r="AC597" s="11" t="s">
        <v>85</v>
      </c>
      <c r="AD597" s="11">
        <v>2273</v>
      </c>
      <c r="AE597" s="11"/>
      <c r="AF597" s="11"/>
      <c r="AG597" s="11" t="s">
        <v>892</v>
      </c>
      <c r="AH597" s="13"/>
      <c r="AI597" s="105"/>
      <c r="AJ597" s="13"/>
    </row>
    <row r="598" spans="4:36">
      <c r="D598" s="8" t="s">
        <v>1017</v>
      </c>
      <c r="E598" s="8" t="s">
        <v>40</v>
      </c>
      <c r="F598" s="11">
        <v>1001016</v>
      </c>
      <c r="G598" s="11">
        <v>1</v>
      </c>
      <c r="H598" s="8" t="s">
        <v>141</v>
      </c>
      <c r="I598" s="8">
        <v>1079</v>
      </c>
      <c r="J598" s="8" t="s">
        <v>832</v>
      </c>
      <c r="K598" s="9">
        <v>45699</v>
      </c>
      <c r="L598" s="9" t="s">
        <v>334</v>
      </c>
      <c r="M598" s="9">
        <v>45699</v>
      </c>
      <c r="N598" s="62" t="s">
        <v>334</v>
      </c>
      <c r="O598" s="8">
        <v>884</v>
      </c>
      <c r="P598" s="10">
        <v>0.84899999999999998</v>
      </c>
      <c r="Q598" s="10" t="s">
        <v>50</v>
      </c>
      <c r="R598" s="8" t="s">
        <v>51</v>
      </c>
      <c r="S598" s="8" t="s">
        <v>7</v>
      </c>
      <c r="V598" s="9"/>
      <c r="Z598" s="9"/>
      <c r="AC598" s="11" t="s">
        <v>85</v>
      </c>
      <c r="AD598" s="11">
        <v>2273</v>
      </c>
      <c r="AE598" s="11"/>
      <c r="AF598" s="11"/>
      <c r="AG598" s="11" t="s">
        <v>1011</v>
      </c>
      <c r="AH598" s="13" t="s">
        <v>1012</v>
      </c>
      <c r="AI598" s="105">
        <v>45782</v>
      </c>
      <c r="AJ598" s="13" t="s">
        <v>339</v>
      </c>
    </row>
    <row r="599" spans="4:36">
      <c r="D599" s="8" t="s">
        <v>1018</v>
      </c>
      <c r="E599" s="8" t="s">
        <v>40</v>
      </c>
      <c r="F599" s="11">
        <v>1001017</v>
      </c>
      <c r="G599" s="11">
        <v>1</v>
      </c>
      <c r="H599" s="8" t="s">
        <v>142</v>
      </c>
      <c r="I599" s="8">
        <v>1083</v>
      </c>
      <c r="J599" s="8" t="s">
        <v>836</v>
      </c>
      <c r="K599" s="9">
        <v>45699</v>
      </c>
      <c r="L599" s="9" t="s">
        <v>334</v>
      </c>
      <c r="M599" s="9">
        <v>45699</v>
      </c>
      <c r="N599" s="62" t="s">
        <v>334</v>
      </c>
      <c r="O599" s="8">
        <v>887</v>
      </c>
      <c r="P599" s="10">
        <v>0.78700000000000003</v>
      </c>
      <c r="Q599" s="10" t="s">
        <v>50</v>
      </c>
      <c r="R599" s="8" t="s">
        <v>51</v>
      </c>
      <c r="S599" s="8" t="s">
        <v>8</v>
      </c>
      <c r="V599" s="9"/>
      <c r="Z599" s="9"/>
      <c r="AC599" s="11" t="s">
        <v>85</v>
      </c>
      <c r="AD599" s="11">
        <v>2273</v>
      </c>
      <c r="AE599" s="11"/>
      <c r="AF599" s="11"/>
      <c r="AG599" s="11" t="s">
        <v>892</v>
      </c>
      <c r="AH599" s="13"/>
      <c r="AI599" s="105"/>
      <c r="AJ599" s="13"/>
    </row>
    <row r="600" spans="4:36">
      <c r="D600" s="8" t="s">
        <v>1018</v>
      </c>
      <c r="E600" s="8" t="s">
        <v>40</v>
      </c>
      <c r="F600" s="11">
        <v>1001017</v>
      </c>
      <c r="G600" s="11">
        <v>1</v>
      </c>
      <c r="H600" s="8" t="s">
        <v>142</v>
      </c>
      <c r="I600" s="8">
        <v>1083</v>
      </c>
      <c r="J600" s="8" t="s">
        <v>836</v>
      </c>
      <c r="K600" s="9">
        <v>45699</v>
      </c>
      <c r="L600" s="9" t="s">
        <v>334</v>
      </c>
      <c r="M600" s="9">
        <v>45699</v>
      </c>
      <c r="N600" s="62" t="s">
        <v>334</v>
      </c>
      <c r="O600" s="8">
        <v>887</v>
      </c>
      <c r="P600" s="10">
        <v>0.78700000000000003</v>
      </c>
      <c r="Q600" s="10" t="s">
        <v>50</v>
      </c>
      <c r="R600" s="8" t="s">
        <v>51</v>
      </c>
      <c r="S600" s="8" t="s">
        <v>7</v>
      </c>
      <c r="V600" s="9"/>
      <c r="Z600" s="9"/>
      <c r="AC600" s="11" t="s">
        <v>85</v>
      </c>
      <c r="AD600" s="11">
        <v>2273</v>
      </c>
      <c r="AE600" s="11"/>
      <c r="AF600" s="11"/>
      <c r="AG600" s="11" t="s">
        <v>1011</v>
      </c>
      <c r="AH600" s="13" t="s">
        <v>1012</v>
      </c>
      <c r="AI600" s="105">
        <v>45782</v>
      </c>
      <c r="AJ600" s="13" t="s">
        <v>339</v>
      </c>
    </row>
    <row r="601" spans="4:36">
      <c r="D601" s="8" t="s">
        <v>1019</v>
      </c>
      <c r="E601" s="8" t="s">
        <v>40</v>
      </c>
      <c r="F601" s="11">
        <v>1001122</v>
      </c>
      <c r="G601" s="11">
        <v>1</v>
      </c>
      <c r="H601" s="8" t="s">
        <v>140</v>
      </c>
      <c r="I601" s="8">
        <v>1082</v>
      </c>
      <c r="J601" s="8" t="s">
        <v>835</v>
      </c>
      <c r="K601" s="9">
        <v>45712</v>
      </c>
      <c r="L601" s="9" t="s">
        <v>333</v>
      </c>
      <c r="M601" s="9">
        <v>45712</v>
      </c>
      <c r="N601" s="62" t="s">
        <v>333</v>
      </c>
      <c r="O601" s="8">
        <v>874</v>
      </c>
      <c r="P601" s="10">
        <v>0.92800000000000005</v>
      </c>
      <c r="Q601" s="10" t="s">
        <v>51</v>
      </c>
      <c r="R601" s="8" t="s">
        <v>51</v>
      </c>
      <c r="S601" s="8" t="s">
        <v>7</v>
      </c>
      <c r="V601" s="9"/>
      <c r="Z601" s="9"/>
      <c r="AC601" s="11" t="s">
        <v>85</v>
      </c>
      <c r="AD601" s="11"/>
      <c r="AE601" s="11"/>
      <c r="AF601" s="11"/>
      <c r="AG601" s="11" t="s">
        <v>916</v>
      </c>
      <c r="AH601" s="13"/>
      <c r="AI601" s="105"/>
      <c r="AJ601" s="13"/>
    </row>
    <row r="602" spans="4:36">
      <c r="D602" s="8" t="s">
        <v>1019</v>
      </c>
      <c r="E602" s="8" t="s">
        <v>40</v>
      </c>
      <c r="F602" s="11">
        <v>1001122</v>
      </c>
      <c r="G602" s="11">
        <v>1</v>
      </c>
      <c r="H602" s="8" t="s">
        <v>140</v>
      </c>
      <c r="I602" s="8">
        <v>1082</v>
      </c>
      <c r="J602" s="8" t="s">
        <v>835</v>
      </c>
      <c r="K602" s="9">
        <v>45712</v>
      </c>
      <c r="L602" s="9" t="s">
        <v>333</v>
      </c>
      <c r="M602" s="9">
        <v>45712</v>
      </c>
      <c r="N602" s="62" t="s">
        <v>333</v>
      </c>
      <c r="O602" s="8">
        <v>874</v>
      </c>
      <c r="P602" s="10">
        <v>0.92800000000000005</v>
      </c>
      <c r="Q602" s="10" t="s">
        <v>51</v>
      </c>
      <c r="R602" s="8" t="s">
        <v>51</v>
      </c>
      <c r="S602" s="8" t="s">
        <v>8</v>
      </c>
      <c r="V602" s="9"/>
      <c r="Z602" s="9"/>
      <c r="AC602" s="11" t="s">
        <v>85</v>
      </c>
      <c r="AD602" s="11"/>
      <c r="AE602" s="11"/>
      <c r="AF602" s="11"/>
      <c r="AG602" s="11" t="s">
        <v>1020</v>
      </c>
      <c r="AH602" s="13" t="s">
        <v>1012</v>
      </c>
      <c r="AI602" s="105">
        <v>45782</v>
      </c>
      <c r="AJ602" s="13" t="s">
        <v>339</v>
      </c>
    </row>
    <row r="603" spans="4:36">
      <c r="D603" s="8" t="s">
        <v>1021</v>
      </c>
      <c r="E603" s="8" t="s">
        <v>40</v>
      </c>
      <c r="F603" s="11">
        <v>1001123</v>
      </c>
      <c r="G603" s="11">
        <v>1</v>
      </c>
      <c r="H603" s="8" t="s">
        <v>141</v>
      </c>
      <c r="I603" s="8">
        <v>1083</v>
      </c>
      <c r="J603" s="8" t="s">
        <v>836</v>
      </c>
      <c r="K603" s="9">
        <v>45712</v>
      </c>
      <c r="L603" s="9" t="s">
        <v>333</v>
      </c>
      <c r="M603" s="9">
        <v>45712</v>
      </c>
      <c r="N603" s="62" t="s">
        <v>333</v>
      </c>
      <c r="O603" s="8">
        <v>886</v>
      </c>
      <c r="P603" s="10">
        <v>0.61799999999999999</v>
      </c>
      <c r="Q603" s="10" t="s">
        <v>51</v>
      </c>
      <c r="R603" s="8" t="s">
        <v>51</v>
      </c>
      <c r="S603" s="8" t="s">
        <v>7</v>
      </c>
      <c r="V603" s="9"/>
      <c r="Z603" s="9"/>
      <c r="AC603" s="11" t="s">
        <v>85</v>
      </c>
      <c r="AD603" s="11"/>
      <c r="AE603" s="11"/>
      <c r="AF603" s="11"/>
      <c r="AG603" s="11" t="s">
        <v>892</v>
      </c>
      <c r="AH603" s="13"/>
      <c r="AI603" s="105"/>
      <c r="AJ603" s="13"/>
    </row>
    <row r="604" spans="4:36">
      <c r="D604" s="8" t="s">
        <v>1021</v>
      </c>
      <c r="E604" s="8" t="s">
        <v>40</v>
      </c>
      <c r="F604" s="11">
        <v>1001123</v>
      </c>
      <c r="G604" s="11">
        <v>1</v>
      </c>
      <c r="H604" s="8" t="s">
        <v>141</v>
      </c>
      <c r="I604" s="8">
        <v>1083</v>
      </c>
      <c r="J604" s="8" t="s">
        <v>836</v>
      </c>
      <c r="K604" s="9">
        <v>45712</v>
      </c>
      <c r="L604" s="9" t="s">
        <v>333</v>
      </c>
      <c r="M604" s="9">
        <v>45712</v>
      </c>
      <c r="N604" s="62" t="s">
        <v>333</v>
      </c>
      <c r="O604" s="8">
        <v>886</v>
      </c>
      <c r="P604" s="10">
        <v>0.61799999999999999</v>
      </c>
      <c r="Q604" s="10" t="s">
        <v>51</v>
      </c>
      <c r="R604" s="8" t="s">
        <v>51</v>
      </c>
      <c r="S604" s="8" t="s">
        <v>8</v>
      </c>
      <c r="V604" s="9"/>
      <c r="Z604" s="9"/>
      <c r="AC604" s="11" t="s">
        <v>85</v>
      </c>
      <c r="AD604" s="11"/>
      <c r="AE604" s="11"/>
      <c r="AF604" s="11"/>
      <c r="AG604" s="11" t="s">
        <v>1011</v>
      </c>
      <c r="AH604" s="13" t="s">
        <v>1012</v>
      </c>
      <c r="AI604" s="105">
        <v>45782</v>
      </c>
      <c r="AJ604" s="13" t="s">
        <v>339</v>
      </c>
    </row>
    <row r="605" spans="4:36">
      <c r="D605" s="8" t="s">
        <v>1022</v>
      </c>
      <c r="E605" s="8" t="s">
        <v>40</v>
      </c>
      <c r="F605" s="11">
        <v>1001124</v>
      </c>
      <c r="G605" s="11">
        <v>1</v>
      </c>
      <c r="H605" s="8" t="s">
        <v>142</v>
      </c>
      <c r="I605" s="8">
        <v>1084</v>
      </c>
      <c r="J605" s="8" t="s">
        <v>837</v>
      </c>
      <c r="K605" s="9">
        <v>45712</v>
      </c>
      <c r="L605" s="9" t="s">
        <v>333</v>
      </c>
      <c r="M605" s="9">
        <v>45712</v>
      </c>
      <c r="N605" s="62" t="s">
        <v>333</v>
      </c>
      <c r="O605" s="8">
        <v>880</v>
      </c>
      <c r="P605" s="10">
        <v>0.53100000000000003</v>
      </c>
      <c r="Q605" s="10" t="s">
        <v>51</v>
      </c>
      <c r="R605" s="8" t="s">
        <v>51</v>
      </c>
      <c r="S605" s="8" t="s">
        <v>7</v>
      </c>
      <c r="V605" s="9"/>
      <c r="Z605" s="9"/>
      <c r="AC605" s="11" t="s">
        <v>85</v>
      </c>
      <c r="AD605" s="11"/>
      <c r="AE605" s="11"/>
      <c r="AF605" s="11"/>
      <c r="AG605" s="11" t="s">
        <v>892</v>
      </c>
      <c r="AH605" s="13"/>
      <c r="AI605" s="105"/>
      <c r="AJ605" s="13"/>
    </row>
    <row r="606" spans="4:36">
      <c r="D606" s="8" t="s">
        <v>1022</v>
      </c>
      <c r="E606" s="8" t="s">
        <v>40</v>
      </c>
      <c r="F606" s="11">
        <v>1001124</v>
      </c>
      <c r="G606" s="11">
        <v>1</v>
      </c>
      <c r="H606" s="8" t="s">
        <v>142</v>
      </c>
      <c r="I606" s="8">
        <v>1084</v>
      </c>
      <c r="J606" s="8" t="s">
        <v>837</v>
      </c>
      <c r="K606" s="9">
        <v>45712</v>
      </c>
      <c r="L606" s="9" t="s">
        <v>333</v>
      </c>
      <c r="M606" s="9">
        <v>45712</v>
      </c>
      <c r="N606" s="62" t="s">
        <v>333</v>
      </c>
      <c r="O606" s="8">
        <v>880</v>
      </c>
      <c r="P606" s="10">
        <v>0.53100000000000003</v>
      </c>
      <c r="Q606" s="10" t="s">
        <v>51</v>
      </c>
      <c r="R606" s="8" t="s">
        <v>51</v>
      </c>
      <c r="S606" s="8" t="s">
        <v>8</v>
      </c>
      <c r="V606" s="9"/>
      <c r="Z606" s="9"/>
      <c r="AC606" s="11" t="s">
        <v>85</v>
      </c>
      <c r="AD606" s="11"/>
      <c r="AE606" s="11"/>
      <c r="AF606" s="11"/>
      <c r="AG606" s="11" t="s">
        <v>1011</v>
      </c>
      <c r="AH606" s="13" t="s">
        <v>1012</v>
      </c>
      <c r="AI606" s="105">
        <v>45782</v>
      </c>
      <c r="AJ606" s="13" t="s">
        <v>339</v>
      </c>
    </row>
    <row r="607" spans="4:36">
      <c r="D607" s="8" t="s">
        <v>1023</v>
      </c>
      <c r="E607" s="8" t="s">
        <v>40</v>
      </c>
      <c r="F607" s="11">
        <v>1001128</v>
      </c>
      <c r="G607" s="11">
        <v>1</v>
      </c>
      <c r="H607" s="8" t="s">
        <v>141</v>
      </c>
      <c r="I607" s="8">
        <v>1083</v>
      </c>
      <c r="J607" s="8" t="s">
        <v>836</v>
      </c>
      <c r="K607" s="9">
        <v>45715</v>
      </c>
      <c r="L607" s="9" t="s">
        <v>333</v>
      </c>
      <c r="M607" s="9">
        <v>45715</v>
      </c>
      <c r="N607" s="62" t="s">
        <v>333</v>
      </c>
      <c r="O607" s="8">
        <v>888</v>
      </c>
      <c r="P607" s="10">
        <v>1.88</v>
      </c>
      <c r="Q607" s="10" t="s">
        <v>51</v>
      </c>
      <c r="R607" s="8" t="s">
        <v>51</v>
      </c>
      <c r="S607" s="8" t="s">
        <v>7</v>
      </c>
      <c r="V607" s="9"/>
      <c r="Z607" s="9"/>
      <c r="AC607" s="11" t="s">
        <v>85</v>
      </c>
      <c r="AD607" s="11"/>
      <c r="AE607" s="11"/>
      <c r="AF607" s="11"/>
      <c r="AG607" s="11" t="s">
        <v>892</v>
      </c>
      <c r="AH607" s="13"/>
      <c r="AI607" s="105"/>
      <c r="AJ607" s="13"/>
    </row>
    <row r="608" spans="4:36">
      <c r="D608" s="8" t="s">
        <v>1024</v>
      </c>
      <c r="E608" s="8" t="s">
        <v>40</v>
      </c>
      <c r="F608" s="11">
        <v>1001128</v>
      </c>
      <c r="G608" s="11">
        <v>1</v>
      </c>
      <c r="H608" s="8" t="s">
        <v>141</v>
      </c>
      <c r="I608" s="8">
        <v>1083</v>
      </c>
      <c r="J608" s="8" t="s">
        <v>836</v>
      </c>
      <c r="K608" s="9">
        <v>45715</v>
      </c>
      <c r="L608" s="9" t="s">
        <v>333</v>
      </c>
      <c r="M608" s="9">
        <v>45715</v>
      </c>
      <c r="N608" s="62" t="s">
        <v>333</v>
      </c>
      <c r="O608" s="8">
        <v>888</v>
      </c>
      <c r="P608" s="10">
        <v>1.88</v>
      </c>
      <c r="Q608" s="10" t="s">
        <v>51</v>
      </c>
      <c r="R608" s="8" t="s">
        <v>51</v>
      </c>
      <c r="S608" s="8" t="s">
        <v>7</v>
      </c>
      <c r="V608" s="9"/>
      <c r="Z608" s="9"/>
      <c r="AC608" s="11" t="s">
        <v>85</v>
      </c>
      <c r="AD608" s="11"/>
      <c r="AE608" s="11"/>
      <c r="AF608" s="11"/>
      <c r="AG608" s="11" t="s">
        <v>892</v>
      </c>
      <c r="AH608" s="13"/>
      <c r="AI608" s="105"/>
      <c r="AJ608" s="13"/>
    </row>
    <row r="609" spans="4:36">
      <c r="D609" s="8" t="s">
        <v>1024</v>
      </c>
      <c r="E609" s="8" t="s">
        <v>40</v>
      </c>
      <c r="F609" s="11">
        <v>1001128</v>
      </c>
      <c r="G609" s="11">
        <v>1</v>
      </c>
      <c r="H609" s="8" t="s">
        <v>141</v>
      </c>
      <c r="I609" s="8">
        <v>1083</v>
      </c>
      <c r="J609" s="8" t="s">
        <v>836</v>
      </c>
      <c r="K609" s="9">
        <v>45715</v>
      </c>
      <c r="L609" s="9" t="s">
        <v>333</v>
      </c>
      <c r="M609" s="9">
        <v>45715</v>
      </c>
      <c r="N609" s="62" t="s">
        <v>333</v>
      </c>
      <c r="O609" s="8">
        <v>888</v>
      </c>
      <c r="P609" s="10">
        <v>1.88</v>
      </c>
      <c r="Q609" s="10" t="s">
        <v>51</v>
      </c>
      <c r="R609" s="8" t="s">
        <v>51</v>
      </c>
      <c r="S609" s="8" t="s">
        <v>8</v>
      </c>
      <c r="V609" s="9"/>
      <c r="Z609" s="9"/>
      <c r="AC609" s="11" t="s">
        <v>85</v>
      </c>
      <c r="AD609" s="11"/>
      <c r="AE609" s="11"/>
      <c r="AF609" s="11"/>
      <c r="AG609" s="11" t="s">
        <v>1011</v>
      </c>
      <c r="AH609" s="13" t="s">
        <v>1012</v>
      </c>
      <c r="AI609" s="105">
        <v>45782</v>
      </c>
      <c r="AJ609" s="13" t="s">
        <v>339</v>
      </c>
    </row>
    <row r="610" spans="4:36">
      <c r="D610" s="8" t="s">
        <v>1025</v>
      </c>
      <c r="E610" s="8" t="s">
        <v>40</v>
      </c>
      <c r="F610" s="11">
        <v>1001130</v>
      </c>
      <c r="G610" s="11">
        <v>1</v>
      </c>
      <c r="H610" s="8" t="s">
        <v>142</v>
      </c>
      <c r="I610" s="8">
        <v>1084</v>
      </c>
      <c r="J610" s="8" t="s">
        <v>837</v>
      </c>
      <c r="K610" s="9">
        <v>45715</v>
      </c>
      <c r="L610" s="9" t="s">
        <v>333</v>
      </c>
      <c r="M610" s="9">
        <v>45715</v>
      </c>
      <c r="N610" s="62" t="s">
        <v>333</v>
      </c>
      <c r="O610" s="8">
        <v>880</v>
      </c>
      <c r="P610" s="10">
        <v>1.4319999999999999</v>
      </c>
      <c r="Q610" s="10" t="s">
        <v>51</v>
      </c>
      <c r="R610" s="8" t="s">
        <v>51</v>
      </c>
      <c r="S610" s="8" t="s">
        <v>7</v>
      </c>
      <c r="V610" s="9"/>
      <c r="Z610" s="9"/>
      <c r="AC610" s="11" t="s">
        <v>85</v>
      </c>
      <c r="AD610" s="11"/>
      <c r="AE610" s="11"/>
      <c r="AF610" s="11"/>
      <c r="AG610" s="11" t="s">
        <v>892</v>
      </c>
      <c r="AH610" s="13"/>
      <c r="AI610" s="105"/>
      <c r="AJ610" s="13"/>
    </row>
    <row r="611" spans="4:36">
      <c r="D611" s="8" t="s">
        <v>1025</v>
      </c>
      <c r="E611" s="8" t="s">
        <v>40</v>
      </c>
      <c r="F611" s="11">
        <v>1001130</v>
      </c>
      <c r="G611" s="11">
        <v>1</v>
      </c>
      <c r="H611" s="8" t="s">
        <v>142</v>
      </c>
      <c r="I611" s="8">
        <v>1084</v>
      </c>
      <c r="J611" s="8" t="s">
        <v>837</v>
      </c>
      <c r="K611" s="9">
        <v>45715</v>
      </c>
      <c r="L611" s="9" t="s">
        <v>333</v>
      </c>
      <c r="M611" s="9">
        <v>45715</v>
      </c>
      <c r="N611" s="62" t="s">
        <v>333</v>
      </c>
      <c r="O611" s="8">
        <v>880</v>
      </c>
      <c r="P611" s="10">
        <v>1.4319999999999999</v>
      </c>
      <c r="Q611" s="10" t="s">
        <v>51</v>
      </c>
      <c r="R611" s="8" t="s">
        <v>51</v>
      </c>
      <c r="S611" s="8" t="s">
        <v>8</v>
      </c>
      <c r="V611" s="9"/>
      <c r="Z611" s="9"/>
      <c r="AC611" s="11" t="s">
        <v>85</v>
      </c>
      <c r="AD611" s="11"/>
      <c r="AE611" s="11"/>
      <c r="AF611" s="11"/>
      <c r="AG611" s="11" t="s">
        <v>1011</v>
      </c>
      <c r="AH611" s="13" t="s">
        <v>1012</v>
      </c>
      <c r="AI611" s="105">
        <v>45782</v>
      </c>
      <c r="AJ611" s="13" t="s">
        <v>339</v>
      </c>
    </row>
    <row r="612" spans="4:36">
      <c r="D612" s="8" t="s">
        <v>1026</v>
      </c>
      <c r="E612" s="8" t="s">
        <v>40</v>
      </c>
      <c r="F612" s="11">
        <v>1000794</v>
      </c>
      <c r="G612" s="11">
        <v>1</v>
      </c>
      <c r="H612" s="8" t="s">
        <v>142</v>
      </c>
      <c r="I612" s="8">
        <v>1076</v>
      </c>
      <c r="J612" s="8">
        <v>55925</v>
      </c>
      <c r="K612" s="9">
        <v>45588</v>
      </c>
      <c r="L612" s="9" t="s">
        <v>334</v>
      </c>
      <c r="M612" s="9">
        <v>45588</v>
      </c>
      <c r="N612" s="62" t="s">
        <v>334</v>
      </c>
      <c r="O612" s="8">
        <v>817</v>
      </c>
      <c r="P612" s="10">
        <v>1.829</v>
      </c>
      <c r="Q612" s="10" t="s">
        <v>51</v>
      </c>
      <c r="R612" s="8" t="s">
        <v>51</v>
      </c>
      <c r="S612" s="8" t="s">
        <v>8</v>
      </c>
      <c r="V612" s="9"/>
      <c r="Z612" s="9"/>
      <c r="AC612" s="11"/>
      <c r="AD612" s="11"/>
      <c r="AE612" s="11"/>
      <c r="AF612" s="11"/>
      <c r="AG612" s="11"/>
      <c r="AH612" s="13"/>
      <c r="AI612" s="105"/>
      <c r="AJ612" s="13"/>
    </row>
    <row r="613" spans="4:36">
      <c r="D613" s="8" t="s">
        <v>1026</v>
      </c>
      <c r="E613" s="8" t="s">
        <v>40</v>
      </c>
      <c r="F613" s="11">
        <v>1000794</v>
      </c>
      <c r="G613" s="11">
        <v>1</v>
      </c>
      <c r="H613" s="8" t="s">
        <v>142</v>
      </c>
      <c r="I613" s="8">
        <v>1076</v>
      </c>
      <c r="J613" s="8">
        <v>55925</v>
      </c>
      <c r="K613" s="9">
        <v>45588</v>
      </c>
      <c r="L613" s="9" t="s">
        <v>334</v>
      </c>
      <c r="M613" s="9">
        <v>45588</v>
      </c>
      <c r="N613" s="62" t="s">
        <v>334</v>
      </c>
      <c r="O613" s="8">
        <v>817</v>
      </c>
      <c r="P613" s="10">
        <v>1.829</v>
      </c>
      <c r="Q613" s="10" t="s">
        <v>51</v>
      </c>
      <c r="R613" s="8" t="s">
        <v>51</v>
      </c>
      <c r="S613" s="8" t="s">
        <v>8</v>
      </c>
      <c r="V613" s="9"/>
      <c r="Z613" s="9"/>
      <c r="AC613" s="11" t="s">
        <v>85</v>
      </c>
      <c r="AD613" s="11"/>
      <c r="AE613" s="11"/>
      <c r="AF613" s="11"/>
      <c r="AG613" s="11" t="s">
        <v>1027</v>
      </c>
      <c r="AH613" s="13" t="s">
        <v>1027</v>
      </c>
      <c r="AI613" s="105">
        <v>45782</v>
      </c>
      <c r="AJ613" s="13" t="s">
        <v>339</v>
      </c>
    </row>
    <row r="614" spans="4:36">
      <c r="D614" s="8" t="s">
        <v>1028</v>
      </c>
      <c r="E614" s="8" t="s">
        <v>41</v>
      </c>
      <c r="F614" s="11">
        <v>1000822</v>
      </c>
      <c r="G614" s="11">
        <v>1</v>
      </c>
      <c r="H614" s="8" t="s">
        <v>142</v>
      </c>
      <c r="I614" s="8">
        <v>1072</v>
      </c>
      <c r="J614" s="8">
        <v>56544</v>
      </c>
      <c r="K614" s="9">
        <v>45603</v>
      </c>
      <c r="L614" s="9" t="s">
        <v>334</v>
      </c>
      <c r="M614" s="9">
        <v>45617</v>
      </c>
      <c r="N614" s="62" t="s">
        <v>338</v>
      </c>
      <c r="O614" s="8">
        <v>148</v>
      </c>
      <c r="P614" s="10">
        <v>0.27400000000000002</v>
      </c>
      <c r="Q614" s="10" t="s">
        <v>50</v>
      </c>
      <c r="R614" s="8" t="s">
        <v>51</v>
      </c>
      <c r="S614" s="8" t="s">
        <v>7</v>
      </c>
      <c r="V614" s="9"/>
      <c r="Z614" s="9"/>
      <c r="AC614" s="11"/>
      <c r="AD614" s="11"/>
      <c r="AE614" s="11"/>
      <c r="AF614" s="11"/>
      <c r="AG614" s="11" t="s">
        <v>982</v>
      </c>
      <c r="AH614" s="13"/>
      <c r="AI614" s="105"/>
      <c r="AJ614" s="13"/>
    </row>
    <row r="615" spans="4:36">
      <c r="D615" s="8" t="s">
        <v>1028</v>
      </c>
      <c r="E615" s="8" t="s">
        <v>41</v>
      </c>
      <c r="F615" s="11">
        <v>1000822</v>
      </c>
      <c r="G615" s="11">
        <v>1</v>
      </c>
      <c r="H615" s="8" t="s">
        <v>142</v>
      </c>
      <c r="I615" s="8">
        <v>1072</v>
      </c>
      <c r="J615" s="8">
        <v>56544</v>
      </c>
      <c r="K615" s="9">
        <v>45603</v>
      </c>
      <c r="L615" s="9" t="s">
        <v>334</v>
      </c>
      <c r="M615" s="9">
        <v>45617</v>
      </c>
      <c r="N615" s="62" t="s">
        <v>338</v>
      </c>
      <c r="O615" s="8">
        <v>148</v>
      </c>
      <c r="P615" s="10">
        <v>0.27400000000000002</v>
      </c>
      <c r="Q615" s="10" t="s">
        <v>50</v>
      </c>
      <c r="R615" s="8" t="s">
        <v>51</v>
      </c>
      <c r="S615" s="8" t="s">
        <v>7</v>
      </c>
      <c r="V615" s="9"/>
      <c r="Z615" s="9"/>
      <c r="AC615" s="11" t="s">
        <v>280</v>
      </c>
      <c r="AD615" s="11"/>
      <c r="AE615" s="11"/>
      <c r="AF615" s="11"/>
      <c r="AG615" s="11" t="s">
        <v>1029</v>
      </c>
      <c r="AH615" s="13" t="s">
        <v>1030</v>
      </c>
      <c r="AI615" s="105">
        <v>45782</v>
      </c>
      <c r="AJ615" s="13" t="s">
        <v>339</v>
      </c>
    </row>
    <row r="616" spans="4:36">
      <c r="D616" s="8" t="s">
        <v>1032</v>
      </c>
      <c r="E616" s="8" t="s">
        <v>41</v>
      </c>
      <c r="F616" s="11">
        <v>1000801</v>
      </c>
      <c r="G616" s="11">
        <v>1</v>
      </c>
      <c r="H616" s="8" t="s">
        <v>140</v>
      </c>
      <c r="I616" s="8">
        <v>1076</v>
      </c>
      <c r="J616" s="8">
        <v>55925</v>
      </c>
      <c r="K616" s="9">
        <v>45595</v>
      </c>
      <c r="L616" s="9" t="s">
        <v>334</v>
      </c>
      <c r="M616" s="9">
        <v>45617</v>
      </c>
      <c r="N616" s="62" t="s">
        <v>338</v>
      </c>
      <c r="O616" s="8">
        <v>146</v>
      </c>
      <c r="P616" s="10">
        <v>0.30399999999999999</v>
      </c>
      <c r="Q616" s="10" t="s">
        <v>51</v>
      </c>
      <c r="R616" s="8" t="s">
        <v>51</v>
      </c>
      <c r="S616" s="8" t="s">
        <v>8</v>
      </c>
      <c r="V616" s="9"/>
      <c r="Z616" s="9"/>
      <c r="AC616" s="11"/>
      <c r="AD616" s="11"/>
      <c r="AE616" s="11"/>
      <c r="AF616" s="11"/>
      <c r="AG616" s="11" t="s">
        <v>702</v>
      </c>
      <c r="AH616" s="13"/>
      <c r="AI616" s="105"/>
      <c r="AJ616" s="13"/>
    </row>
    <row r="617" spans="4:36">
      <c r="D617" s="8" t="s">
        <v>1032</v>
      </c>
      <c r="E617" s="8" t="s">
        <v>41</v>
      </c>
      <c r="F617" s="11">
        <v>1000801</v>
      </c>
      <c r="G617" s="11">
        <v>1</v>
      </c>
      <c r="H617" s="8" t="s">
        <v>140</v>
      </c>
      <c r="I617" s="8">
        <v>1076</v>
      </c>
      <c r="J617" s="8">
        <v>55925</v>
      </c>
      <c r="K617" s="9">
        <v>45595</v>
      </c>
      <c r="L617" s="9" t="s">
        <v>334</v>
      </c>
      <c r="M617" s="9">
        <v>45617</v>
      </c>
      <c r="N617" s="62" t="s">
        <v>338</v>
      </c>
      <c r="O617" s="8">
        <v>146</v>
      </c>
      <c r="P617" s="10">
        <v>0.30399999999999999</v>
      </c>
      <c r="Q617" s="10" t="s">
        <v>51</v>
      </c>
      <c r="R617" s="8" t="s">
        <v>51</v>
      </c>
      <c r="S617" s="8" t="s">
        <v>8</v>
      </c>
      <c r="V617" s="9"/>
      <c r="Z617" s="9"/>
      <c r="AC617" s="11" t="s">
        <v>85</v>
      </c>
      <c r="AD617" s="11"/>
      <c r="AE617" s="11"/>
      <c r="AF617" s="11"/>
      <c r="AG617" s="11" t="s">
        <v>1033</v>
      </c>
      <c r="AH617" s="13" t="s">
        <v>1034</v>
      </c>
      <c r="AI617" s="105">
        <v>45782</v>
      </c>
      <c r="AJ617" s="13" t="s">
        <v>339</v>
      </c>
    </row>
    <row r="618" spans="4:36">
      <c r="D618" s="8" t="s">
        <v>1035</v>
      </c>
      <c r="E618" s="8" t="s">
        <v>41</v>
      </c>
      <c r="F618" s="11">
        <v>1000802</v>
      </c>
      <c r="G618" s="11">
        <v>1</v>
      </c>
      <c r="H618" s="8" t="s">
        <v>141</v>
      </c>
      <c r="I618" s="8">
        <v>1068</v>
      </c>
      <c r="J618" s="8">
        <v>55925</v>
      </c>
      <c r="K618" s="9">
        <v>45595</v>
      </c>
      <c r="L618" s="9" t="s">
        <v>334</v>
      </c>
      <c r="M618" s="9">
        <v>45617</v>
      </c>
      <c r="N618" s="62" t="s">
        <v>338</v>
      </c>
      <c r="O618" s="8">
        <v>145</v>
      </c>
      <c r="P618" s="10">
        <v>0.57899999999999996</v>
      </c>
      <c r="Q618" s="10" t="s">
        <v>51</v>
      </c>
      <c r="R618" s="8" t="s">
        <v>51</v>
      </c>
      <c r="S618" s="8" t="s">
        <v>8</v>
      </c>
      <c r="V618" s="9"/>
      <c r="Z618" s="9"/>
      <c r="AC618" s="11"/>
      <c r="AD618" s="11"/>
      <c r="AE618" s="11"/>
      <c r="AF618" s="11"/>
      <c r="AG618" s="11" t="s">
        <v>702</v>
      </c>
      <c r="AH618" s="13"/>
      <c r="AI618" s="105"/>
      <c r="AJ618" s="13"/>
    </row>
    <row r="619" spans="4:36">
      <c r="D619" s="8" t="s">
        <v>1035</v>
      </c>
      <c r="E619" s="8" t="s">
        <v>41</v>
      </c>
      <c r="F619" s="11">
        <v>1000802</v>
      </c>
      <c r="G619" s="11">
        <v>1</v>
      </c>
      <c r="H619" s="8" t="s">
        <v>141</v>
      </c>
      <c r="I619" s="8">
        <v>1068</v>
      </c>
      <c r="J619" s="8">
        <v>55925</v>
      </c>
      <c r="K619" s="9">
        <v>45595</v>
      </c>
      <c r="L619" s="9" t="s">
        <v>334</v>
      </c>
      <c r="M619" s="9">
        <v>45617</v>
      </c>
      <c r="N619" s="62" t="s">
        <v>338</v>
      </c>
      <c r="O619" s="8">
        <v>145</v>
      </c>
      <c r="P619" s="10">
        <v>0.57899999999999996</v>
      </c>
      <c r="Q619" s="10" t="s">
        <v>51</v>
      </c>
      <c r="R619" s="8" t="s">
        <v>51</v>
      </c>
      <c r="S619" s="8" t="s">
        <v>8</v>
      </c>
      <c r="V619" s="9"/>
      <c r="Z619" s="9"/>
      <c r="AC619" s="11" t="s">
        <v>85</v>
      </c>
      <c r="AD619" s="11"/>
      <c r="AE619" s="11"/>
      <c r="AF619" s="11"/>
      <c r="AG619" s="11" t="s">
        <v>1033</v>
      </c>
      <c r="AH619" s="13" t="s">
        <v>1034</v>
      </c>
      <c r="AI619" s="105">
        <v>45782</v>
      </c>
      <c r="AJ619" s="13" t="s">
        <v>339</v>
      </c>
    </row>
    <row r="620" spans="4:36">
      <c r="D620" s="8" t="s">
        <v>1036</v>
      </c>
      <c r="E620" s="8" t="s">
        <v>41</v>
      </c>
      <c r="F620" s="11">
        <v>1000803</v>
      </c>
      <c r="G620" s="11">
        <v>1</v>
      </c>
      <c r="H620" s="8" t="s">
        <v>142</v>
      </c>
      <c r="I620" s="8">
        <v>1072</v>
      </c>
      <c r="J620" s="8">
        <v>56544</v>
      </c>
      <c r="K620" s="9">
        <v>45595</v>
      </c>
      <c r="L620" s="9" t="s">
        <v>334</v>
      </c>
      <c r="M620" s="9">
        <v>45617</v>
      </c>
      <c r="N620" s="62" t="s">
        <v>338</v>
      </c>
      <c r="O620" s="8">
        <v>150</v>
      </c>
      <c r="P620" s="10">
        <v>0.14099999999999999</v>
      </c>
      <c r="Q620" s="10" t="s">
        <v>51</v>
      </c>
      <c r="R620" s="8" t="s">
        <v>51</v>
      </c>
      <c r="S620" s="8" t="s">
        <v>8</v>
      </c>
      <c r="V620" s="9"/>
      <c r="Z620" s="9"/>
      <c r="AC620" s="11"/>
      <c r="AD620" s="11"/>
      <c r="AE620" s="11"/>
      <c r="AF620" s="11"/>
      <c r="AG620" s="11" t="s">
        <v>702</v>
      </c>
      <c r="AH620" s="13"/>
      <c r="AI620" s="105"/>
      <c r="AJ620" s="13"/>
    </row>
    <row r="621" spans="4:36">
      <c r="D621" s="8" t="s">
        <v>1036</v>
      </c>
      <c r="E621" s="8" t="s">
        <v>41</v>
      </c>
      <c r="F621" s="11">
        <v>1000803</v>
      </c>
      <c r="G621" s="11">
        <v>1</v>
      </c>
      <c r="H621" s="8" t="s">
        <v>142</v>
      </c>
      <c r="I621" s="8">
        <v>1072</v>
      </c>
      <c r="J621" s="8">
        <v>56544</v>
      </c>
      <c r="K621" s="9">
        <v>45595</v>
      </c>
      <c r="L621" s="9" t="s">
        <v>334</v>
      </c>
      <c r="M621" s="9">
        <v>45617</v>
      </c>
      <c r="N621" s="62" t="s">
        <v>338</v>
      </c>
      <c r="O621" s="8">
        <v>150</v>
      </c>
      <c r="P621" s="10">
        <v>0.14099999999999999</v>
      </c>
      <c r="Q621" s="10" t="s">
        <v>51</v>
      </c>
      <c r="R621" s="8" t="s">
        <v>51</v>
      </c>
      <c r="S621" s="8" t="s">
        <v>8</v>
      </c>
      <c r="V621" s="9"/>
      <c r="Z621" s="9"/>
      <c r="AC621" s="11" t="s">
        <v>85</v>
      </c>
      <c r="AD621" s="11"/>
      <c r="AE621" s="11"/>
      <c r="AF621" s="11"/>
      <c r="AG621" s="11" t="s">
        <v>1033</v>
      </c>
      <c r="AH621" s="13" t="s">
        <v>1034</v>
      </c>
      <c r="AI621" s="105">
        <v>45782</v>
      </c>
      <c r="AJ621" s="13" t="s">
        <v>339</v>
      </c>
    </row>
    <row r="622" spans="4:36">
      <c r="D622" s="8" t="s">
        <v>1037</v>
      </c>
      <c r="E622" s="8" t="s">
        <v>41</v>
      </c>
      <c r="F622" s="11">
        <v>1000816</v>
      </c>
      <c r="G622" s="11">
        <v>1</v>
      </c>
      <c r="H622" s="8" t="s">
        <v>140</v>
      </c>
      <c r="I622" s="8">
        <v>1076</v>
      </c>
      <c r="J622" s="8">
        <v>55925</v>
      </c>
      <c r="K622" s="9">
        <v>45603</v>
      </c>
      <c r="L622" s="9" t="s">
        <v>334</v>
      </c>
      <c r="M622" s="9">
        <v>45617</v>
      </c>
      <c r="N622" s="62" t="s">
        <v>334</v>
      </c>
      <c r="O622" s="8">
        <v>147</v>
      </c>
      <c r="P622" s="10">
        <v>1.0389999999999999</v>
      </c>
      <c r="Q622" s="10" t="s">
        <v>51</v>
      </c>
      <c r="R622" s="8" t="s">
        <v>51</v>
      </c>
      <c r="S622" s="8" t="s">
        <v>8</v>
      </c>
      <c r="V622" s="9"/>
      <c r="Z622" s="9"/>
      <c r="AC622" s="11"/>
      <c r="AD622" s="11"/>
      <c r="AE622" s="11"/>
      <c r="AF622" s="11"/>
      <c r="AG622" s="11"/>
      <c r="AH622" s="13"/>
      <c r="AI622" s="105"/>
      <c r="AJ622" s="13"/>
    </row>
    <row r="623" spans="4:36">
      <c r="D623" s="8" t="s">
        <v>1037</v>
      </c>
      <c r="E623" s="8" t="s">
        <v>41</v>
      </c>
      <c r="F623" s="11">
        <v>1000816</v>
      </c>
      <c r="G623" s="11">
        <v>1</v>
      </c>
      <c r="H623" s="8" t="s">
        <v>140</v>
      </c>
      <c r="I623" s="8">
        <v>1076</v>
      </c>
      <c r="J623" s="8">
        <v>55925</v>
      </c>
      <c r="K623" s="9">
        <v>45603</v>
      </c>
      <c r="L623" s="9" t="s">
        <v>334</v>
      </c>
      <c r="M623" s="9">
        <v>45617</v>
      </c>
      <c r="N623" s="62" t="s">
        <v>334</v>
      </c>
      <c r="O623" s="8">
        <v>147</v>
      </c>
      <c r="P623" s="10">
        <v>1.0389999999999999</v>
      </c>
      <c r="Q623" s="10" t="s">
        <v>51</v>
      </c>
      <c r="R623" s="8" t="s">
        <v>51</v>
      </c>
      <c r="S623" s="8" t="s">
        <v>8</v>
      </c>
      <c r="V623" s="9"/>
      <c r="Z623" s="9"/>
      <c r="AC623" s="11" t="s">
        <v>85</v>
      </c>
      <c r="AD623" s="11"/>
      <c r="AE623" s="11"/>
      <c r="AF623" s="11"/>
      <c r="AG623" s="11" t="s">
        <v>1034</v>
      </c>
      <c r="AH623" s="13" t="s">
        <v>1034</v>
      </c>
      <c r="AI623" s="105">
        <v>45782</v>
      </c>
      <c r="AJ623" s="13" t="s">
        <v>339</v>
      </c>
    </row>
    <row r="624" spans="4:36">
      <c r="D624" s="8" t="s">
        <v>1038</v>
      </c>
      <c r="E624" s="8" t="s">
        <v>41</v>
      </c>
      <c r="F624" s="11">
        <v>1000819</v>
      </c>
      <c r="G624" s="11">
        <v>1</v>
      </c>
      <c r="H624" s="8" t="s">
        <v>141</v>
      </c>
      <c r="I624" s="8">
        <v>1068</v>
      </c>
      <c r="J624" s="8">
        <v>55925</v>
      </c>
      <c r="K624" s="9">
        <v>45603</v>
      </c>
      <c r="L624" s="9" t="s">
        <v>334</v>
      </c>
      <c r="M624" s="9">
        <v>45617</v>
      </c>
      <c r="N624" s="62" t="s">
        <v>338</v>
      </c>
      <c r="O624" s="8">
        <v>145</v>
      </c>
      <c r="P624" s="10">
        <v>0.4</v>
      </c>
      <c r="Q624" s="10" t="s">
        <v>51</v>
      </c>
      <c r="R624" s="8" t="s">
        <v>51</v>
      </c>
      <c r="S624" s="8" t="s">
        <v>8</v>
      </c>
      <c r="V624" s="9"/>
      <c r="Z624" s="9"/>
      <c r="AC624" s="11"/>
      <c r="AD624" s="11"/>
      <c r="AE624" s="11"/>
      <c r="AF624" s="11"/>
      <c r="AG624" s="11"/>
      <c r="AH624" s="13"/>
      <c r="AI624" s="105"/>
      <c r="AJ624" s="13"/>
    </row>
    <row r="625" spans="4:36">
      <c r="D625" s="8" t="s">
        <v>1038</v>
      </c>
      <c r="E625" s="8" t="s">
        <v>41</v>
      </c>
      <c r="F625" s="11">
        <v>1000819</v>
      </c>
      <c r="G625" s="11">
        <v>1</v>
      </c>
      <c r="H625" s="8" t="s">
        <v>141</v>
      </c>
      <c r="I625" s="8">
        <v>1068</v>
      </c>
      <c r="J625" s="8">
        <v>55925</v>
      </c>
      <c r="K625" s="9">
        <v>45603</v>
      </c>
      <c r="L625" s="9" t="s">
        <v>334</v>
      </c>
      <c r="M625" s="9">
        <v>45617</v>
      </c>
      <c r="N625" s="62" t="s">
        <v>338</v>
      </c>
      <c r="O625" s="8">
        <v>145</v>
      </c>
      <c r="P625" s="10">
        <v>0.4</v>
      </c>
      <c r="Q625" s="10" t="s">
        <v>51</v>
      </c>
      <c r="R625" s="8" t="s">
        <v>51</v>
      </c>
      <c r="S625" s="8" t="s">
        <v>8</v>
      </c>
      <c r="V625" s="9"/>
      <c r="Z625" s="9"/>
      <c r="AC625" s="11" t="s">
        <v>85</v>
      </c>
      <c r="AD625" s="11"/>
      <c r="AE625" s="11"/>
      <c r="AF625" s="11"/>
      <c r="AG625" s="11" t="s">
        <v>1034</v>
      </c>
      <c r="AH625" s="13" t="s">
        <v>1034</v>
      </c>
      <c r="AI625" s="105">
        <v>45782</v>
      </c>
      <c r="AJ625" s="13" t="s">
        <v>339</v>
      </c>
    </row>
    <row r="626" spans="4:36">
      <c r="D626" s="8" t="s">
        <v>1039</v>
      </c>
      <c r="E626" s="8" t="s">
        <v>41</v>
      </c>
      <c r="F626" s="11">
        <v>1000820</v>
      </c>
      <c r="G626" s="11">
        <v>1</v>
      </c>
      <c r="H626" s="8" t="s">
        <v>141</v>
      </c>
      <c r="I626" s="8">
        <v>1068</v>
      </c>
      <c r="J626" s="8">
        <v>55925</v>
      </c>
      <c r="K626" s="9">
        <v>45603</v>
      </c>
      <c r="L626" s="9" t="s">
        <v>334</v>
      </c>
      <c r="M626" s="9">
        <v>45617</v>
      </c>
      <c r="N626" s="62" t="s">
        <v>338</v>
      </c>
      <c r="O626" s="8">
        <v>145</v>
      </c>
      <c r="P626" s="10">
        <v>4.548</v>
      </c>
      <c r="Q626" s="10" t="s">
        <v>51</v>
      </c>
      <c r="R626" s="8" t="s">
        <v>51</v>
      </c>
      <c r="S626" s="8" t="s">
        <v>8</v>
      </c>
      <c r="V626" s="9"/>
      <c r="Z626" s="9"/>
      <c r="AC626" s="11"/>
      <c r="AD626" s="11"/>
      <c r="AE626" s="11"/>
      <c r="AF626" s="11"/>
      <c r="AG626" s="11"/>
      <c r="AH626" s="13"/>
      <c r="AI626" s="105"/>
      <c r="AJ626" s="13"/>
    </row>
    <row r="627" spans="4:36">
      <c r="D627" s="8" t="s">
        <v>1039</v>
      </c>
      <c r="E627" s="8" t="s">
        <v>41</v>
      </c>
      <c r="F627" s="11">
        <v>1000820</v>
      </c>
      <c r="G627" s="11">
        <v>1</v>
      </c>
      <c r="H627" s="8" t="s">
        <v>141</v>
      </c>
      <c r="I627" s="8">
        <v>1068</v>
      </c>
      <c r="J627" s="8">
        <v>55925</v>
      </c>
      <c r="K627" s="9">
        <v>45603</v>
      </c>
      <c r="L627" s="9" t="s">
        <v>334</v>
      </c>
      <c r="M627" s="9">
        <v>45617</v>
      </c>
      <c r="N627" s="62" t="s">
        <v>338</v>
      </c>
      <c r="O627" s="8">
        <v>145</v>
      </c>
      <c r="P627" s="10">
        <v>4.548</v>
      </c>
      <c r="Q627" s="10" t="s">
        <v>51</v>
      </c>
      <c r="R627" s="8" t="s">
        <v>51</v>
      </c>
      <c r="S627" s="8" t="s">
        <v>8</v>
      </c>
      <c r="V627" s="9"/>
      <c r="Z627" s="9"/>
      <c r="AC627" s="11" t="s">
        <v>85</v>
      </c>
      <c r="AD627" s="11"/>
      <c r="AE627" s="11"/>
      <c r="AF627" s="11"/>
      <c r="AG627" s="11" t="s">
        <v>1034</v>
      </c>
      <c r="AH627" s="13" t="s">
        <v>1034</v>
      </c>
      <c r="AI627" s="105">
        <v>45782</v>
      </c>
      <c r="AJ627" s="13" t="s">
        <v>339</v>
      </c>
    </row>
    <row r="628" spans="4:36">
      <c r="D628" s="8" t="s">
        <v>1040</v>
      </c>
      <c r="E628" s="8" t="s">
        <v>41</v>
      </c>
      <c r="F628" s="11">
        <v>1000823</v>
      </c>
      <c r="G628" s="11">
        <v>1</v>
      </c>
      <c r="H628" s="8" t="s">
        <v>142</v>
      </c>
      <c r="I628" s="8">
        <v>1072</v>
      </c>
      <c r="J628" s="8">
        <v>56544</v>
      </c>
      <c r="K628" s="9">
        <v>45603</v>
      </c>
      <c r="L628" s="9" t="s">
        <v>334</v>
      </c>
      <c r="M628" s="9">
        <v>45617</v>
      </c>
      <c r="N628" s="62" t="s">
        <v>338</v>
      </c>
      <c r="O628" s="8">
        <v>147</v>
      </c>
      <c r="P628" s="10">
        <v>2.569</v>
      </c>
      <c r="Q628" s="10" t="s">
        <v>51</v>
      </c>
      <c r="R628" s="8" t="s">
        <v>51</v>
      </c>
      <c r="S628" s="8" t="s">
        <v>8</v>
      </c>
      <c r="V628" s="9"/>
      <c r="Z628" s="9"/>
      <c r="AC628" s="11"/>
      <c r="AD628" s="11"/>
      <c r="AE628" s="11"/>
      <c r="AF628" s="11"/>
      <c r="AG628" s="11"/>
      <c r="AH628" s="13"/>
      <c r="AI628" s="105"/>
      <c r="AJ628" s="13"/>
    </row>
    <row r="629" spans="4:36">
      <c r="D629" s="8" t="s">
        <v>1040</v>
      </c>
      <c r="E629" s="8" t="s">
        <v>41</v>
      </c>
      <c r="F629" s="11">
        <v>1000823</v>
      </c>
      <c r="G629" s="11">
        <v>1</v>
      </c>
      <c r="H629" s="8" t="s">
        <v>142</v>
      </c>
      <c r="I629" s="8">
        <v>1072</v>
      </c>
      <c r="J629" s="8">
        <v>56544</v>
      </c>
      <c r="K629" s="9">
        <v>45603</v>
      </c>
      <c r="L629" s="9" t="s">
        <v>334</v>
      </c>
      <c r="M629" s="9">
        <v>45617</v>
      </c>
      <c r="N629" s="62" t="s">
        <v>338</v>
      </c>
      <c r="O629" s="8">
        <v>147</v>
      </c>
      <c r="P629" s="10">
        <v>2.569</v>
      </c>
      <c r="Q629" s="10" t="s">
        <v>51</v>
      </c>
      <c r="R629" s="8" t="s">
        <v>51</v>
      </c>
      <c r="S629" s="8" t="s">
        <v>8</v>
      </c>
      <c r="V629" s="9"/>
      <c r="Z629" s="9"/>
      <c r="AC629" s="11" t="s">
        <v>85</v>
      </c>
      <c r="AD629" s="11"/>
      <c r="AE629" s="11"/>
      <c r="AF629" s="11"/>
      <c r="AG629" s="11" t="s">
        <v>1034</v>
      </c>
      <c r="AH629" s="13" t="s">
        <v>1034</v>
      </c>
      <c r="AI629" s="105">
        <v>45782</v>
      </c>
      <c r="AJ629" s="13" t="s">
        <v>339</v>
      </c>
    </row>
    <row r="630" spans="4:36">
      <c r="D630" s="8" t="s">
        <v>1041</v>
      </c>
      <c r="E630" s="8" t="s">
        <v>41</v>
      </c>
      <c r="F630" s="11">
        <v>1000825</v>
      </c>
      <c r="G630" s="11">
        <v>1</v>
      </c>
      <c r="H630" s="8" t="s">
        <v>140</v>
      </c>
      <c r="I630" s="8">
        <v>1076</v>
      </c>
      <c r="J630" s="8">
        <v>55925</v>
      </c>
      <c r="K630" s="9">
        <v>45604</v>
      </c>
      <c r="L630" s="9" t="s">
        <v>334</v>
      </c>
      <c r="M630" s="9">
        <v>45617</v>
      </c>
      <c r="N630" s="62" t="s">
        <v>334</v>
      </c>
      <c r="O630" s="8">
        <v>146</v>
      </c>
      <c r="P630" s="10">
        <v>0.46899999999999997</v>
      </c>
      <c r="Q630" s="10" t="s">
        <v>51</v>
      </c>
      <c r="R630" s="8" t="s">
        <v>51</v>
      </c>
      <c r="S630" s="8" t="s">
        <v>8</v>
      </c>
      <c r="V630" s="9"/>
      <c r="Z630" s="9"/>
      <c r="AC630" s="11"/>
      <c r="AD630" s="11"/>
      <c r="AE630" s="11"/>
      <c r="AF630" s="11"/>
      <c r="AG630" s="11"/>
      <c r="AH630" s="13"/>
      <c r="AI630" s="105"/>
      <c r="AJ630" s="13"/>
    </row>
    <row r="631" spans="4:36">
      <c r="D631" s="8" t="s">
        <v>1041</v>
      </c>
      <c r="E631" s="8" t="s">
        <v>41</v>
      </c>
      <c r="F631" s="11">
        <v>1000825</v>
      </c>
      <c r="G631" s="11">
        <v>1</v>
      </c>
      <c r="H631" s="8" t="s">
        <v>140</v>
      </c>
      <c r="I631" s="8">
        <v>1076</v>
      </c>
      <c r="J631" s="8">
        <v>55925</v>
      </c>
      <c r="K631" s="9">
        <v>45604</v>
      </c>
      <c r="L631" s="9" t="s">
        <v>334</v>
      </c>
      <c r="M631" s="9">
        <v>45617</v>
      </c>
      <c r="N631" s="62" t="s">
        <v>334</v>
      </c>
      <c r="O631" s="8">
        <v>146</v>
      </c>
      <c r="P631" s="10">
        <v>0.46899999999999997</v>
      </c>
      <c r="Q631" s="10" t="s">
        <v>51</v>
      </c>
      <c r="R631" s="8" t="s">
        <v>51</v>
      </c>
      <c r="S631" s="8" t="s">
        <v>8</v>
      </c>
      <c r="V631" s="9"/>
      <c r="Z631" s="9"/>
      <c r="AC631" s="11" t="s">
        <v>85</v>
      </c>
      <c r="AD631" s="11"/>
      <c r="AE631" s="11"/>
      <c r="AF631" s="11"/>
      <c r="AG631" s="11" t="s">
        <v>1034</v>
      </c>
      <c r="AH631" s="13" t="s">
        <v>1034</v>
      </c>
      <c r="AI631" s="105">
        <v>45782</v>
      </c>
      <c r="AJ631" s="13" t="s">
        <v>339</v>
      </c>
    </row>
    <row r="632" spans="4:36">
      <c r="D632" s="8" t="s">
        <v>1042</v>
      </c>
      <c r="E632" s="8" t="s">
        <v>41</v>
      </c>
      <c r="F632" s="11">
        <v>1000828</v>
      </c>
      <c r="G632" s="11">
        <v>1</v>
      </c>
      <c r="H632" s="8" t="s">
        <v>141</v>
      </c>
      <c r="I632" s="8">
        <v>1068</v>
      </c>
      <c r="J632" s="8">
        <v>55925</v>
      </c>
      <c r="K632" s="9">
        <v>45604</v>
      </c>
      <c r="L632" s="9" t="s">
        <v>334</v>
      </c>
      <c r="M632" s="9">
        <v>45617</v>
      </c>
      <c r="N632" s="62" t="s">
        <v>338</v>
      </c>
      <c r="O632" s="8">
        <v>145</v>
      </c>
      <c r="P632" s="10">
        <v>0.6</v>
      </c>
      <c r="Q632" s="10" t="s">
        <v>51</v>
      </c>
      <c r="R632" s="8" t="s">
        <v>51</v>
      </c>
      <c r="S632" s="8" t="s">
        <v>8</v>
      </c>
      <c r="V632" s="9"/>
      <c r="Z632" s="9"/>
      <c r="AC632" s="11"/>
      <c r="AD632" s="11"/>
      <c r="AE632" s="11"/>
      <c r="AF632" s="11"/>
      <c r="AG632" s="11"/>
      <c r="AH632" s="13"/>
      <c r="AI632" s="105"/>
      <c r="AJ632" s="13"/>
    </row>
    <row r="633" spans="4:36">
      <c r="D633" s="8" t="s">
        <v>1042</v>
      </c>
      <c r="E633" s="8" t="s">
        <v>41</v>
      </c>
      <c r="F633" s="11">
        <v>1000828</v>
      </c>
      <c r="G633" s="11">
        <v>1</v>
      </c>
      <c r="H633" s="8" t="s">
        <v>141</v>
      </c>
      <c r="I633" s="8">
        <v>1068</v>
      </c>
      <c r="J633" s="8">
        <v>55925</v>
      </c>
      <c r="K633" s="9">
        <v>45604</v>
      </c>
      <c r="L633" s="9" t="s">
        <v>334</v>
      </c>
      <c r="M633" s="9">
        <v>45617</v>
      </c>
      <c r="N633" s="62" t="s">
        <v>338</v>
      </c>
      <c r="O633" s="8">
        <v>145</v>
      </c>
      <c r="P633" s="10">
        <v>0.6</v>
      </c>
      <c r="Q633" s="10" t="s">
        <v>51</v>
      </c>
      <c r="R633" s="8" t="s">
        <v>51</v>
      </c>
      <c r="S633" s="8" t="s">
        <v>8</v>
      </c>
      <c r="V633" s="9"/>
      <c r="Z633" s="9"/>
      <c r="AC633" s="11" t="s">
        <v>85</v>
      </c>
      <c r="AD633" s="11"/>
      <c r="AE633" s="11"/>
      <c r="AF633" s="11"/>
      <c r="AG633" s="11" t="s">
        <v>1034</v>
      </c>
      <c r="AH633" s="13" t="s">
        <v>1034</v>
      </c>
      <c r="AI633" s="105">
        <v>45782</v>
      </c>
      <c r="AJ633" s="13" t="s">
        <v>339</v>
      </c>
    </row>
    <row r="634" spans="4:36">
      <c r="D634" s="8" t="s">
        <v>1043</v>
      </c>
      <c r="E634" s="8" t="s">
        <v>41</v>
      </c>
      <c r="F634" s="11">
        <v>1000830</v>
      </c>
      <c r="G634" s="11">
        <v>1</v>
      </c>
      <c r="H634" s="8" t="s">
        <v>141</v>
      </c>
      <c r="I634" s="8">
        <v>1068</v>
      </c>
      <c r="J634" s="8">
        <v>55925</v>
      </c>
      <c r="K634" s="9">
        <v>45604</v>
      </c>
      <c r="L634" s="9" t="s">
        <v>334</v>
      </c>
      <c r="M634" s="9">
        <v>45617</v>
      </c>
      <c r="N634" s="62" t="s">
        <v>338</v>
      </c>
      <c r="O634" s="8">
        <v>144</v>
      </c>
      <c r="P634" s="10">
        <v>1.1879999999999999</v>
      </c>
      <c r="Q634" s="10" t="s">
        <v>51</v>
      </c>
      <c r="R634" s="8" t="s">
        <v>51</v>
      </c>
      <c r="S634" s="8" t="s">
        <v>8</v>
      </c>
      <c r="V634" s="9"/>
      <c r="Z634" s="9"/>
      <c r="AC634" s="11"/>
      <c r="AD634" s="11"/>
      <c r="AE634" s="11"/>
      <c r="AF634" s="11"/>
      <c r="AG634" s="11"/>
      <c r="AH634" s="13"/>
      <c r="AI634" s="105"/>
      <c r="AJ634" s="13"/>
    </row>
    <row r="635" spans="4:36">
      <c r="D635" s="8" t="s">
        <v>1043</v>
      </c>
      <c r="E635" s="8" t="s">
        <v>41</v>
      </c>
      <c r="F635" s="11">
        <v>1000830</v>
      </c>
      <c r="G635" s="11">
        <v>1</v>
      </c>
      <c r="H635" s="8" t="s">
        <v>141</v>
      </c>
      <c r="I635" s="8">
        <v>1068</v>
      </c>
      <c r="J635" s="8">
        <v>55925</v>
      </c>
      <c r="K635" s="9">
        <v>45604</v>
      </c>
      <c r="L635" s="9" t="s">
        <v>334</v>
      </c>
      <c r="M635" s="9">
        <v>45617</v>
      </c>
      <c r="N635" s="62" t="s">
        <v>338</v>
      </c>
      <c r="O635" s="8">
        <v>144</v>
      </c>
      <c r="P635" s="10">
        <v>1.1879999999999999</v>
      </c>
      <c r="Q635" s="10" t="s">
        <v>51</v>
      </c>
      <c r="R635" s="8" t="s">
        <v>51</v>
      </c>
      <c r="S635" s="8" t="s">
        <v>8</v>
      </c>
      <c r="V635" s="9"/>
      <c r="Z635" s="9"/>
      <c r="AC635" s="11" t="s">
        <v>85</v>
      </c>
      <c r="AD635" s="11"/>
      <c r="AE635" s="11"/>
      <c r="AF635" s="11"/>
      <c r="AG635" s="11" t="s">
        <v>1034</v>
      </c>
      <c r="AH635" s="13" t="s">
        <v>1034</v>
      </c>
      <c r="AI635" s="105">
        <v>45782</v>
      </c>
      <c r="AJ635" s="13" t="s">
        <v>339</v>
      </c>
    </row>
    <row r="636" spans="4:36">
      <c r="D636" s="8" t="s">
        <v>1044</v>
      </c>
      <c r="E636" s="8" t="s">
        <v>41</v>
      </c>
      <c r="F636" s="11">
        <v>1000831</v>
      </c>
      <c r="G636" s="11">
        <v>1</v>
      </c>
      <c r="H636" s="8" t="s">
        <v>142</v>
      </c>
      <c r="I636" s="8">
        <v>1072</v>
      </c>
      <c r="J636" s="8">
        <v>56544</v>
      </c>
      <c r="K636" s="9">
        <v>45604</v>
      </c>
      <c r="L636" s="9" t="s">
        <v>334</v>
      </c>
      <c r="M636" s="9">
        <v>45617</v>
      </c>
      <c r="N636" s="62" t="s">
        <v>338</v>
      </c>
      <c r="O636" s="8">
        <v>148</v>
      </c>
      <c r="P636" s="10">
        <v>0.29299999999999998</v>
      </c>
      <c r="Q636" s="10" t="s">
        <v>51</v>
      </c>
      <c r="R636" s="8" t="s">
        <v>51</v>
      </c>
      <c r="S636" s="8" t="s">
        <v>8</v>
      </c>
      <c r="V636" s="9"/>
      <c r="Z636" s="9"/>
      <c r="AC636" s="11"/>
      <c r="AD636" s="11"/>
      <c r="AE636" s="11"/>
      <c r="AF636" s="11"/>
      <c r="AG636" s="11"/>
      <c r="AH636" s="13"/>
      <c r="AI636" s="105"/>
      <c r="AJ636" s="13"/>
    </row>
    <row r="637" spans="4:36">
      <c r="D637" s="8" t="s">
        <v>1044</v>
      </c>
      <c r="E637" s="8" t="s">
        <v>41</v>
      </c>
      <c r="F637" s="11">
        <v>1000831</v>
      </c>
      <c r="G637" s="11">
        <v>1</v>
      </c>
      <c r="H637" s="8" t="s">
        <v>142</v>
      </c>
      <c r="I637" s="8">
        <v>1072</v>
      </c>
      <c r="J637" s="8">
        <v>56544</v>
      </c>
      <c r="K637" s="9">
        <v>45604</v>
      </c>
      <c r="L637" s="9" t="s">
        <v>334</v>
      </c>
      <c r="M637" s="9">
        <v>45617</v>
      </c>
      <c r="N637" s="62" t="s">
        <v>338</v>
      </c>
      <c r="O637" s="8">
        <v>148</v>
      </c>
      <c r="P637" s="10">
        <v>0.29299999999999998</v>
      </c>
      <c r="Q637" s="10" t="s">
        <v>51</v>
      </c>
      <c r="R637" s="8" t="s">
        <v>51</v>
      </c>
      <c r="S637" s="8" t="s">
        <v>8</v>
      </c>
      <c r="V637" s="9"/>
      <c r="Z637" s="9"/>
      <c r="AC637" s="11" t="s">
        <v>85</v>
      </c>
      <c r="AD637" s="11"/>
      <c r="AE637" s="11"/>
      <c r="AF637" s="11"/>
      <c r="AG637" s="11" t="s">
        <v>1034</v>
      </c>
      <c r="AH637" s="13" t="s">
        <v>1034</v>
      </c>
      <c r="AI637" s="105">
        <v>45782</v>
      </c>
      <c r="AJ637" s="13" t="s">
        <v>339</v>
      </c>
    </row>
    <row r="638" spans="4:36">
      <c r="D638" s="8" t="s">
        <v>1045</v>
      </c>
      <c r="E638" s="8" t="s">
        <v>41</v>
      </c>
      <c r="F638" s="11">
        <v>1000832</v>
      </c>
      <c r="G638" s="11">
        <v>1</v>
      </c>
      <c r="H638" s="8" t="s">
        <v>142</v>
      </c>
      <c r="I638" s="8">
        <v>1072</v>
      </c>
      <c r="J638" s="8">
        <v>56544</v>
      </c>
      <c r="K638" s="9">
        <v>45604</v>
      </c>
      <c r="L638" s="9" t="s">
        <v>334</v>
      </c>
      <c r="M638" s="9">
        <v>45617</v>
      </c>
      <c r="N638" s="62" t="s">
        <v>338</v>
      </c>
      <c r="O638" s="8">
        <v>147</v>
      </c>
      <c r="P638" s="10">
        <v>2.7280000000000002</v>
      </c>
      <c r="Q638" s="10" t="s">
        <v>51</v>
      </c>
      <c r="R638" s="8" t="s">
        <v>51</v>
      </c>
      <c r="S638" s="8" t="s">
        <v>8</v>
      </c>
      <c r="V638" s="9"/>
      <c r="Z638" s="9"/>
      <c r="AC638" s="11"/>
      <c r="AD638" s="11"/>
      <c r="AE638" s="11"/>
      <c r="AF638" s="11"/>
      <c r="AG638" s="11"/>
      <c r="AH638" s="13"/>
      <c r="AI638" s="105"/>
      <c r="AJ638" s="13"/>
    </row>
    <row r="639" spans="4:36">
      <c r="D639" s="8" t="s">
        <v>1045</v>
      </c>
      <c r="E639" s="8" t="s">
        <v>41</v>
      </c>
      <c r="F639" s="11">
        <v>1000832</v>
      </c>
      <c r="G639" s="11">
        <v>1</v>
      </c>
      <c r="H639" s="8" t="s">
        <v>142</v>
      </c>
      <c r="I639" s="8">
        <v>1072</v>
      </c>
      <c r="J639" s="8">
        <v>56544</v>
      </c>
      <c r="K639" s="9">
        <v>45604</v>
      </c>
      <c r="L639" s="9" t="s">
        <v>334</v>
      </c>
      <c r="M639" s="9">
        <v>45617</v>
      </c>
      <c r="N639" s="62" t="s">
        <v>338</v>
      </c>
      <c r="O639" s="8">
        <v>147</v>
      </c>
      <c r="P639" s="10">
        <v>2.7280000000000002</v>
      </c>
      <c r="Q639" s="10" t="s">
        <v>51</v>
      </c>
      <c r="R639" s="8" t="s">
        <v>51</v>
      </c>
      <c r="S639" s="8" t="s">
        <v>8</v>
      </c>
      <c r="V639" s="9"/>
      <c r="Z639" s="9"/>
      <c r="AC639" s="11" t="s">
        <v>85</v>
      </c>
      <c r="AD639" s="11"/>
      <c r="AE639" s="11"/>
      <c r="AF639" s="11"/>
      <c r="AG639" s="11" t="s">
        <v>1034</v>
      </c>
      <c r="AH639" s="13" t="s">
        <v>1034</v>
      </c>
      <c r="AI639" s="105">
        <v>45782</v>
      </c>
      <c r="AJ639" s="13" t="s">
        <v>339</v>
      </c>
    </row>
    <row r="640" spans="4:36">
      <c r="D640" s="8" t="s">
        <v>1046</v>
      </c>
      <c r="E640" s="8" t="s">
        <v>41</v>
      </c>
      <c r="F640" s="11">
        <v>1001103</v>
      </c>
      <c r="G640" s="11">
        <v>1</v>
      </c>
      <c r="H640" s="8" t="s">
        <v>905</v>
      </c>
      <c r="I640" s="8" t="s">
        <v>905</v>
      </c>
      <c r="J640" s="8" t="s">
        <v>905</v>
      </c>
      <c r="K640" s="9" t="s">
        <v>905</v>
      </c>
      <c r="L640" s="9" t="s">
        <v>905</v>
      </c>
      <c r="M640" s="9">
        <v>45702</v>
      </c>
      <c r="N640" s="62" t="s">
        <v>333</v>
      </c>
      <c r="O640" s="8">
        <v>150</v>
      </c>
      <c r="P640" s="10">
        <v>10</v>
      </c>
      <c r="Q640" s="10" t="s">
        <v>51</v>
      </c>
      <c r="R640" s="8" t="s">
        <v>50</v>
      </c>
      <c r="V640" s="9"/>
      <c r="Z640" s="9"/>
      <c r="AC640" s="11" t="s">
        <v>85</v>
      </c>
      <c r="AD640" s="11"/>
      <c r="AE640" s="11"/>
      <c r="AF640" s="11"/>
      <c r="AG640" s="11" t="s">
        <v>892</v>
      </c>
      <c r="AH640" s="13"/>
      <c r="AI640" s="105"/>
      <c r="AJ640" s="13"/>
    </row>
    <row r="641" spans="4:36">
      <c r="D641" s="8" t="s">
        <v>1046</v>
      </c>
      <c r="E641" s="8" t="s">
        <v>41</v>
      </c>
      <c r="F641" s="11">
        <v>1001103</v>
      </c>
      <c r="G641" s="11">
        <v>1</v>
      </c>
      <c r="H641" s="8" t="s">
        <v>905</v>
      </c>
      <c r="I641" s="8" t="s">
        <v>905</v>
      </c>
      <c r="J641" s="8" t="s">
        <v>905</v>
      </c>
      <c r="K641" s="9" t="s">
        <v>905</v>
      </c>
      <c r="L641" s="9" t="s">
        <v>905</v>
      </c>
      <c r="M641" s="9">
        <v>45702</v>
      </c>
      <c r="N641" s="62" t="s">
        <v>333</v>
      </c>
      <c r="O641" s="8">
        <v>150</v>
      </c>
      <c r="P641" s="10">
        <v>10</v>
      </c>
      <c r="Q641" s="10" t="s">
        <v>51</v>
      </c>
      <c r="R641" s="8" t="s">
        <v>50</v>
      </c>
      <c r="V641" s="9"/>
      <c r="Z641" s="9"/>
      <c r="AC641" s="11" t="s">
        <v>280</v>
      </c>
      <c r="AD641" s="11"/>
      <c r="AE641" s="11"/>
      <c r="AF641" s="11"/>
      <c r="AG641" s="11" t="s">
        <v>1047</v>
      </c>
      <c r="AH641" s="13" t="s">
        <v>1048</v>
      </c>
      <c r="AI641" s="105">
        <v>45782</v>
      </c>
      <c r="AJ641" s="13" t="s">
        <v>339</v>
      </c>
    </row>
    <row r="642" spans="4:36">
      <c r="D642" s="8" t="s">
        <v>1049</v>
      </c>
      <c r="E642" s="8" t="s">
        <v>41</v>
      </c>
      <c r="F642" s="11">
        <v>1001079</v>
      </c>
      <c r="G642" s="11">
        <v>1</v>
      </c>
      <c r="H642" s="8" t="s">
        <v>905</v>
      </c>
      <c r="I642" s="8" t="s">
        <v>905</v>
      </c>
      <c r="J642" s="8" t="s">
        <v>905</v>
      </c>
      <c r="K642" s="9" t="s">
        <v>905</v>
      </c>
      <c r="L642" s="9" t="s">
        <v>905</v>
      </c>
      <c r="M642" s="9">
        <v>45702</v>
      </c>
      <c r="N642" s="62" t="s">
        <v>333</v>
      </c>
      <c r="O642" s="8">
        <v>140</v>
      </c>
      <c r="P642" s="10">
        <v>10</v>
      </c>
      <c r="Q642" s="10" t="s">
        <v>51</v>
      </c>
      <c r="R642" s="8" t="s">
        <v>50</v>
      </c>
      <c r="V642" s="9"/>
      <c r="Z642" s="9"/>
      <c r="AC642" s="11" t="s">
        <v>85</v>
      </c>
      <c r="AD642" s="11"/>
      <c r="AE642" s="11"/>
      <c r="AF642" s="11"/>
      <c r="AG642" s="11" t="s">
        <v>892</v>
      </c>
      <c r="AH642" s="13"/>
      <c r="AI642" s="105"/>
      <c r="AJ642" s="13"/>
    </row>
    <row r="643" spans="4:36">
      <c r="D643" s="8" t="s">
        <v>1049</v>
      </c>
      <c r="E643" s="8" t="s">
        <v>41</v>
      </c>
      <c r="F643" s="11">
        <v>1001079</v>
      </c>
      <c r="G643" s="11">
        <v>1</v>
      </c>
      <c r="H643" s="8" t="s">
        <v>905</v>
      </c>
      <c r="I643" s="8" t="s">
        <v>905</v>
      </c>
      <c r="J643" s="8" t="s">
        <v>905</v>
      </c>
      <c r="K643" s="9" t="s">
        <v>905</v>
      </c>
      <c r="L643" s="9" t="s">
        <v>905</v>
      </c>
      <c r="M643" s="9">
        <v>45702</v>
      </c>
      <c r="N643" s="62" t="s">
        <v>333</v>
      </c>
      <c r="O643" s="8">
        <v>140</v>
      </c>
      <c r="P643" s="10">
        <v>10</v>
      </c>
      <c r="Q643" s="10" t="s">
        <v>51</v>
      </c>
      <c r="R643" s="8" t="s">
        <v>50</v>
      </c>
      <c r="V643" s="9"/>
      <c r="Z643" s="9"/>
      <c r="AC643" s="11" t="s">
        <v>280</v>
      </c>
      <c r="AD643" s="11"/>
      <c r="AE643" s="11"/>
      <c r="AF643" s="11"/>
      <c r="AG643" s="11" t="s">
        <v>1047</v>
      </c>
      <c r="AH643" s="13" t="s">
        <v>1050</v>
      </c>
      <c r="AI643" s="105">
        <v>45782</v>
      </c>
      <c r="AJ643" s="13" t="s">
        <v>339</v>
      </c>
    </row>
    <row r="644" spans="4:36">
      <c r="D644" s="8" t="s">
        <v>1051</v>
      </c>
      <c r="E644" s="8" t="s">
        <v>41</v>
      </c>
      <c r="F644" s="11">
        <v>1000834</v>
      </c>
      <c r="G644" s="11">
        <v>1</v>
      </c>
      <c r="H644" s="8" t="s">
        <v>140</v>
      </c>
      <c r="I644" s="8">
        <v>1076</v>
      </c>
      <c r="J644" s="8">
        <v>55925</v>
      </c>
      <c r="K644" s="9">
        <v>45607</v>
      </c>
      <c r="L644" s="9" t="s">
        <v>334</v>
      </c>
      <c r="M644" s="9">
        <v>45617</v>
      </c>
      <c r="N644" s="62" t="s">
        <v>338</v>
      </c>
      <c r="O644" s="8">
        <v>146</v>
      </c>
      <c r="P644" s="10">
        <v>0.443</v>
      </c>
      <c r="Q644" s="10" t="s">
        <v>51</v>
      </c>
      <c r="R644" s="8" t="s">
        <v>51</v>
      </c>
      <c r="S644" s="8" t="s">
        <v>8</v>
      </c>
      <c r="V644" s="9"/>
      <c r="Z644" s="9"/>
      <c r="AC644" s="11"/>
      <c r="AD644" s="11"/>
      <c r="AE644" s="11"/>
      <c r="AF644" s="11"/>
      <c r="AG644" s="11" t="s">
        <v>830</v>
      </c>
      <c r="AH644" s="13"/>
      <c r="AI644" s="105"/>
      <c r="AJ644" s="13"/>
    </row>
    <row r="645" spans="4:36">
      <c r="D645" s="8" t="s">
        <v>1051</v>
      </c>
      <c r="E645" s="8" t="s">
        <v>41</v>
      </c>
      <c r="F645" s="11">
        <v>1000834</v>
      </c>
      <c r="G645" s="11">
        <v>1</v>
      </c>
      <c r="H645" s="8" t="s">
        <v>140</v>
      </c>
      <c r="I645" s="8">
        <v>1076</v>
      </c>
      <c r="J645" s="8">
        <v>55925</v>
      </c>
      <c r="K645" s="9">
        <v>45607</v>
      </c>
      <c r="L645" s="9" t="s">
        <v>334</v>
      </c>
      <c r="M645" s="9">
        <v>45617</v>
      </c>
      <c r="N645" s="62" t="s">
        <v>338</v>
      </c>
      <c r="O645" s="8">
        <v>146</v>
      </c>
      <c r="P645" s="10">
        <v>0.443</v>
      </c>
      <c r="Q645" s="10" t="s">
        <v>51</v>
      </c>
      <c r="R645" s="8" t="s">
        <v>51</v>
      </c>
      <c r="S645" s="8" t="s">
        <v>8</v>
      </c>
      <c r="V645" s="9"/>
      <c r="Z645" s="9"/>
      <c r="AC645" s="11" t="s">
        <v>85</v>
      </c>
      <c r="AD645" s="11"/>
      <c r="AE645" s="11"/>
      <c r="AF645" s="11"/>
      <c r="AG645" s="11" t="s">
        <v>1052</v>
      </c>
      <c r="AH645" s="13" t="s">
        <v>1053</v>
      </c>
      <c r="AI645" s="105">
        <v>45783</v>
      </c>
      <c r="AJ645" s="13" t="s">
        <v>339</v>
      </c>
    </row>
    <row r="646" spans="4:36">
      <c r="D646" s="8" t="s">
        <v>1054</v>
      </c>
      <c r="E646" s="8" t="s">
        <v>41</v>
      </c>
      <c r="F646" s="11">
        <v>1000837</v>
      </c>
      <c r="G646" s="11">
        <v>1</v>
      </c>
      <c r="H646" s="8" t="s">
        <v>141</v>
      </c>
      <c r="I646" s="8">
        <v>1068</v>
      </c>
      <c r="J646" s="8">
        <v>55925</v>
      </c>
      <c r="K646" s="9">
        <v>45607</v>
      </c>
      <c r="L646" s="9" t="s">
        <v>334</v>
      </c>
      <c r="M646" s="9">
        <v>45617</v>
      </c>
      <c r="N646" s="62" t="s">
        <v>338</v>
      </c>
      <c r="O646" s="8">
        <v>146</v>
      </c>
      <c r="P646" s="10">
        <v>1.4179999999999999</v>
      </c>
      <c r="Q646" s="10" t="s">
        <v>51</v>
      </c>
      <c r="R646" s="8" t="s">
        <v>51</v>
      </c>
      <c r="S646" s="8" t="s">
        <v>8</v>
      </c>
      <c r="V646" s="9"/>
      <c r="Z646" s="9"/>
      <c r="AC646" s="11"/>
      <c r="AD646" s="11"/>
      <c r="AE646" s="11"/>
      <c r="AF646" s="11"/>
      <c r="AG646" s="11"/>
      <c r="AH646" s="13"/>
      <c r="AI646" s="105"/>
      <c r="AJ646" s="13"/>
    </row>
    <row r="647" spans="4:36">
      <c r="D647" s="8" t="s">
        <v>1054</v>
      </c>
      <c r="E647" s="8" t="s">
        <v>41</v>
      </c>
      <c r="F647" s="11">
        <v>1000837</v>
      </c>
      <c r="G647" s="11">
        <v>1</v>
      </c>
      <c r="H647" s="8" t="s">
        <v>141</v>
      </c>
      <c r="I647" s="8">
        <v>1068</v>
      </c>
      <c r="J647" s="8">
        <v>55925</v>
      </c>
      <c r="K647" s="9">
        <v>45607</v>
      </c>
      <c r="L647" s="9" t="s">
        <v>334</v>
      </c>
      <c r="M647" s="9">
        <v>45617</v>
      </c>
      <c r="N647" s="62" t="s">
        <v>338</v>
      </c>
      <c r="O647" s="8">
        <v>146</v>
      </c>
      <c r="P647" s="10">
        <v>1.4179999999999999</v>
      </c>
      <c r="Q647" s="10" t="s">
        <v>51</v>
      </c>
      <c r="R647" s="8" t="s">
        <v>51</v>
      </c>
      <c r="S647" s="8" t="s">
        <v>8</v>
      </c>
      <c r="V647" s="9"/>
      <c r="Z647" s="9"/>
      <c r="AC647" s="11" t="s">
        <v>85</v>
      </c>
      <c r="AD647" s="11"/>
      <c r="AE647" s="11"/>
      <c r="AF647" s="11"/>
      <c r="AG647" s="11" t="s">
        <v>1053</v>
      </c>
      <c r="AH647" s="13" t="s">
        <v>1053</v>
      </c>
      <c r="AI647" s="105">
        <v>45783</v>
      </c>
      <c r="AJ647" s="13" t="s">
        <v>339</v>
      </c>
    </row>
    <row r="648" spans="4:36">
      <c r="D648" s="8" t="s">
        <v>1055</v>
      </c>
      <c r="E648" s="8" t="s">
        <v>41</v>
      </c>
      <c r="F648" s="11">
        <v>1000838</v>
      </c>
      <c r="G648" s="11">
        <v>1</v>
      </c>
      <c r="H648" s="8" t="s">
        <v>141</v>
      </c>
      <c r="I648" s="8">
        <v>1068</v>
      </c>
      <c r="J648" s="8">
        <v>55925</v>
      </c>
      <c r="K648" s="9">
        <v>45607</v>
      </c>
      <c r="L648" s="9" t="s">
        <v>334</v>
      </c>
      <c r="M648" s="9">
        <v>45617</v>
      </c>
      <c r="N648" s="62" t="s">
        <v>338</v>
      </c>
      <c r="O648" s="8">
        <v>144</v>
      </c>
      <c r="P648" s="10">
        <v>0.64800000000000002</v>
      </c>
      <c r="Q648" s="10" t="s">
        <v>51</v>
      </c>
      <c r="R648" s="8" t="s">
        <v>51</v>
      </c>
      <c r="S648" s="8" t="s">
        <v>8</v>
      </c>
      <c r="V648" s="9"/>
      <c r="Z648" s="9"/>
      <c r="AC648" s="11"/>
      <c r="AD648" s="11"/>
      <c r="AE648" s="11"/>
      <c r="AF648" s="11"/>
      <c r="AG648" s="11"/>
      <c r="AH648" s="13"/>
      <c r="AI648" s="105"/>
      <c r="AJ648" s="13"/>
    </row>
    <row r="649" spans="4:36">
      <c r="D649" s="8" t="s">
        <v>1055</v>
      </c>
      <c r="E649" s="8" t="s">
        <v>41</v>
      </c>
      <c r="F649" s="11">
        <v>1000838</v>
      </c>
      <c r="G649" s="11">
        <v>1</v>
      </c>
      <c r="H649" s="8" t="s">
        <v>141</v>
      </c>
      <c r="I649" s="8">
        <v>1068</v>
      </c>
      <c r="J649" s="8">
        <v>55925</v>
      </c>
      <c r="K649" s="9">
        <v>45607</v>
      </c>
      <c r="L649" s="9" t="s">
        <v>334</v>
      </c>
      <c r="M649" s="9">
        <v>45617</v>
      </c>
      <c r="N649" s="62" t="s">
        <v>338</v>
      </c>
      <c r="O649" s="8">
        <v>144</v>
      </c>
      <c r="P649" s="10">
        <v>0.64800000000000002</v>
      </c>
      <c r="Q649" s="10" t="s">
        <v>51</v>
      </c>
      <c r="R649" s="8" t="s">
        <v>51</v>
      </c>
      <c r="S649" s="8" t="s">
        <v>8</v>
      </c>
      <c r="V649" s="9"/>
      <c r="Z649" s="9"/>
      <c r="AC649" s="11" t="s">
        <v>85</v>
      </c>
      <c r="AD649" s="11"/>
      <c r="AE649" s="11"/>
      <c r="AF649" s="11"/>
      <c r="AG649" s="11" t="s">
        <v>1053</v>
      </c>
      <c r="AH649" s="13" t="s">
        <v>1053</v>
      </c>
      <c r="AI649" s="105">
        <v>45783</v>
      </c>
      <c r="AJ649" s="13" t="s">
        <v>339</v>
      </c>
    </row>
    <row r="650" spans="4:36">
      <c r="D650" s="8" t="s">
        <v>1056</v>
      </c>
      <c r="E650" s="8" t="s">
        <v>41</v>
      </c>
      <c r="F650" s="11">
        <v>1000839</v>
      </c>
      <c r="G650" s="11">
        <v>1</v>
      </c>
      <c r="H650" s="8" t="s">
        <v>141</v>
      </c>
      <c r="I650" s="8">
        <v>1068</v>
      </c>
      <c r="J650" s="8">
        <v>55925</v>
      </c>
      <c r="K650" s="9">
        <v>45607</v>
      </c>
      <c r="L650" s="9" t="s">
        <v>334</v>
      </c>
      <c r="M650" s="9">
        <v>45617</v>
      </c>
      <c r="N650" s="62" t="s">
        <v>338</v>
      </c>
      <c r="O650" s="8">
        <v>145</v>
      </c>
      <c r="P650" s="10">
        <v>1.3540000000000001</v>
      </c>
      <c r="Q650" s="10" t="s">
        <v>51</v>
      </c>
      <c r="R650" s="8" t="s">
        <v>51</v>
      </c>
      <c r="S650" s="8" t="s">
        <v>8</v>
      </c>
      <c r="V650" s="9"/>
      <c r="Z650" s="9"/>
      <c r="AC650" s="11"/>
      <c r="AD650" s="11"/>
      <c r="AE650" s="11"/>
      <c r="AF650" s="11"/>
      <c r="AG650" s="11"/>
      <c r="AH650" s="13"/>
      <c r="AI650" s="105"/>
      <c r="AJ650" s="13"/>
    </row>
    <row r="651" spans="4:36">
      <c r="D651" s="8" t="s">
        <v>1056</v>
      </c>
      <c r="E651" s="8" t="s">
        <v>41</v>
      </c>
      <c r="F651" s="11">
        <v>1000839</v>
      </c>
      <c r="G651" s="11">
        <v>1</v>
      </c>
      <c r="H651" s="8" t="s">
        <v>141</v>
      </c>
      <c r="I651" s="8">
        <v>1068</v>
      </c>
      <c r="J651" s="8">
        <v>55925</v>
      </c>
      <c r="K651" s="9">
        <v>45607</v>
      </c>
      <c r="L651" s="9" t="s">
        <v>334</v>
      </c>
      <c r="M651" s="9">
        <v>45617</v>
      </c>
      <c r="N651" s="62" t="s">
        <v>338</v>
      </c>
      <c r="O651" s="8">
        <v>145</v>
      </c>
      <c r="P651" s="10">
        <v>1.3540000000000001</v>
      </c>
      <c r="Q651" s="10" t="s">
        <v>51</v>
      </c>
      <c r="R651" s="8" t="s">
        <v>51</v>
      </c>
      <c r="S651" s="8" t="s">
        <v>8</v>
      </c>
      <c r="V651" s="9"/>
      <c r="Z651" s="9"/>
      <c r="AC651" s="11" t="s">
        <v>85</v>
      </c>
      <c r="AD651" s="11"/>
      <c r="AE651" s="11"/>
      <c r="AF651" s="11"/>
      <c r="AG651" s="11" t="s">
        <v>1053</v>
      </c>
      <c r="AH651" s="13" t="s">
        <v>1053</v>
      </c>
      <c r="AI651" s="105">
        <v>45783</v>
      </c>
      <c r="AJ651" s="13" t="s">
        <v>339</v>
      </c>
    </row>
    <row r="652" spans="4:36">
      <c r="D652" s="8" t="s">
        <v>1057</v>
      </c>
      <c r="E652" s="8" t="s">
        <v>41</v>
      </c>
      <c r="F652" s="11">
        <v>1000840</v>
      </c>
      <c r="G652" s="11">
        <v>1</v>
      </c>
      <c r="H652" s="8" t="s">
        <v>142</v>
      </c>
      <c r="I652" s="8">
        <v>1072</v>
      </c>
      <c r="J652" s="8">
        <v>56544</v>
      </c>
      <c r="K652" s="9">
        <v>45607</v>
      </c>
      <c r="L652" s="9" t="s">
        <v>334</v>
      </c>
      <c r="M652" s="9">
        <v>45617</v>
      </c>
      <c r="N652" s="62" t="s">
        <v>338</v>
      </c>
      <c r="O652" s="8">
        <v>149</v>
      </c>
      <c r="P652" s="10">
        <v>0.22</v>
      </c>
      <c r="Q652" s="10" t="s">
        <v>51</v>
      </c>
      <c r="R652" s="8" t="s">
        <v>51</v>
      </c>
      <c r="S652" s="8" t="s">
        <v>8</v>
      </c>
      <c r="V652" s="9"/>
      <c r="Z652" s="9"/>
      <c r="AC652" s="11"/>
      <c r="AD652" s="11"/>
      <c r="AE652" s="11"/>
      <c r="AF652" s="11"/>
      <c r="AG652" s="11" t="s">
        <v>830</v>
      </c>
      <c r="AH652" s="13"/>
      <c r="AI652" s="105"/>
      <c r="AJ652" s="13"/>
    </row>
    <row r="653" spans="4:36">
      <c r="D653" s="8" t="s">
        <v>1057</v>
      </c>
      <c r="E653" s="8" t="s">
        <v>41</v>
      </c>
      <c r="F653" s="11">
        <v>1000840</v>
      </c>
      <c r="G653" s="11">
        <v>1</v>
      </c>
      <c r="H653" s="8" t="s">
        <v>142</v>
      </c>
      <c r="I653" s="8">
        <v>1072</v>
      </c>
      <c r="J653" s="8">
        <v>56544</v>
      </c>
      <c r="K653" s="9">
        <v>45607</v>
      </c>
      <c r="L653" s="9" t="s">
        <v>334</v>
      </c>
      <c r="M653" s="9">
        <v>45617</v>
      </c>
      <c r="N653" s="62" t="s">
        <v>338</v>
      </c>
      <c r="O653" s="8">
        <v>149</v>
      </c>
      <c r="P653" s="10">
        <v>0.22</v>
      </c>
      <c r="Q653" s="10" t="s">
        <v>51</v>
      </c>
      <c r="R653" s="8" t="s">
        <v>51</v>
      </c>
      <c r="S653" s="8" t="s">
        <v>8</v>
      </c>
      <c r="V653" s="9"/>
      <c r="Z653" s="9"/>
      <c r="AC653" s="11" t="s">
        <v>85</v>
      </c>
      <c r="AD653" s="11"/>
      <c r="AE653" s="11"/>
      <c r="AF653" s="11"/>
      <c r="AG653" s="11" t="s">
        <v>1053</v>
      </c>
      <c r="AH653" s="13" t="s">
        <v>1053</v>
      </c>
      <c r="AI653" s="105">
        <v>45783</v>
      </c>
      <c r="AJ653" s="13" t="s">
        <v>339</v>
      </c>
    </row>
    <row r="654" spans="4:36">
      <c r="D654" s="8" t="s">
        <v>1058</v>
      </c>
      <c r="E654" s="8" t="s">
        <v>41</v>
      </c>
      <c r="F654" s="11">
        <v>1000841</v>
      </c>
      <c r="G654" s="11">
        <v>1</v>
      </c>
      <c r="H654" s="8" t="s">
        <v>142</v>
      </c>
      <c r="I654" s="8">
        <v>1072</v>
      </c>
      <c r="J654" s="8">
        <v>56544</v>
      </c>
      <c r="K654" s="9">
        <v>45607</v>
      </c>
      <c r="L654" s="9" t="s">
        <v>334</v>
      </c>
      <c r="M654" s="9">
        <v>45617</v>
      </c>
      <c r="N654" s="62" t="s">
        <v>338</v>
      </c>
      <c r="O654" s="8">
        <v>148</v>
      </c>
      <c r="P654" s="10">
        <v>0.76300000000000001</v>
      </c>
      <c r="Q654" s="10" t="s">
        <v>51</v>
      </c>
      <c r="R654" s="8" t="s">
        <v>51</v>
      </c>
      <c r="S654" s="8" t="s">
        <v>8</v>
      </c>
      <c r="V654" s="9"/>
      <c r="Z654" s="9"/>
      <c r="AC654" s="11"/>
      <c r="AD654" s="11"/>
      <c r="AE654" s="11"/>
      <c r="AF654" s="11"/>
      <c r="AG654" s="11" t="s">
        <v>830</v>
      </c>
      <c r="AH654" s="13"/>
      <c r="AI654" s="105"/>
      <c r="AJ654" s="13"/>
    </row>
    <row r="655" spans="4:36">
      <c r="D655" s="8" t="s">
        <v>1058</v>
      </c>
      <c r="E655" s="8" t="s">
        <v>41</v>
      </c>
      <c r="F655" s="11">
        <v>1000841</v>
      </c>
      <c r="G655" s="11">
        <v>1</v>
      </c>
      <c r="H655" s="8" t="s">
        <v>142</v>
      </c>
      <c r="I655" s="8">
        <v>1072</v>
      </c>
      <c r="J655" s="8">
        <v>56544</v>
      </c>
      <c r="K655" s="9">
        <v>45607</v>
      </c>
      <c r="L655" s="9" t="s">
        <v>334</v>
      </c>
      <c r="M655" s="9">
        <v>45617</v>
      </c>
      <c r="N655" s="62" t="s">
        <v>338</v>
      </c>
      <c r="O655" s="8">
        <v>148</v>
      </c>
      <c r="P655" s="10">
        <v>0.76300000000000001</v>
      </c>
      <c r="Q655" s="10" t="s">
        <v>51</v>
      </c>
      <c r="R655" s="8" t="s">
        <v>51</v>
      </c>
      <c r="S655" s="8" t="s">
        <v>8</v>
      </c>
      <c r="V655" s="9"/>
      <c r="Z655" s="9"/>
      <c r="AC655" s="11" t="s">
        <v>85</v>
      </c>
      <c r="AD655" s="11"/>
      <c r="AE655" s="11"/>
      <c r="AF655" s="11"/>
      <c r="AG655" s="11" t="s">
        <v>1053</v>
      </c>
      <c r="AH655" s="13" t="s">
        <v>1053</v>
      </c>
      <c r="AI655" s="105">
        <v>45783</v>
      </c>
      <c r="AJ655" s="13" t="s">
        <v>339</v>
      </c>
    </row>
    <row r="656" spans="4:36">
      <c r="D656" s="8" t="s">
        <v>1059</v>
      </c>
      <c r="E656" s="8" t="s">
        <v>41</v>
      </c>
      <c r="F656" s="11">
        <v>1000843</v>
      </c>
      <c r="G656" s="11">
        <v>1</v>
      </c>
      <c r="H656" s="8" t="s">
        <v>140</v>
      </c>
      <c r="I656" s="8">
        <v>1076</v>
      </c>
      <c r="J656" s="8">
        <v>55925</v>
      </c>
      <c r="K656" s="9">
        <v>45608</v>
      </c>
      <c r="L656" s="9" t="s">
        <v>334</v>
      </c>
      <c r="M656" s="9">
        <v>45617</v>
      </c>
      <c r="N656" s="62" t="s">
        <v>338</v>
      </c>
      <c r="O656" s="8">
        <v>146</v>
      </c>
      <c r="P656" s="10">
        <v>0.315</v>
      </c>
      <c r="Q656" s="10" t="s">
        <v>51</v>
      </c>
      <c r="R656" s="8" t="s">
        <v>51</v>
      </c>
      <c r="S656" s="8" t="s">
        <v>8</v>
      </c>
      <c r="V656" s="9"/>
      <c r="Z656" s="9"/>
      <c r="AC656" s="11"/>
      <c r="AD656" s="11"/>
      <c r="AE656" s="11"/>
      <c r="AF656" s="11"/>
      <c r="AG656" s="11" t="s">
        <v>830</v>
      </c>
      <c r="AH656" s="13"/>
      <c r="AI656" s="105"/>
      <c r="AJ656" s="13"/>
    </row>
    <row r="657" spans="4:36">
      <c r="D657" s="8" t="s">
        <v>1059</v>
      </c>
      <c r="E657" s="8" t="s">
        <v>41</v>
      </c>
      <c r="F657" s="11">
        <v>1000843</v>
      </c>
      <c r="G657" s="11">
        <v>1</v>
      </c>
      <c r="H657" s="8" t="s">
        <v>140</v>
      </c>
      <c r="I657" s="8">
        <v>1076</v>
      </c>
      <c r="J657" s="8">
        <v>55925</v>
      </c>
      <c r="K657" s="9">
        <v>45608</v>
      </c>
      <c r="L657" s="9" t="s">
        <v>334</v>
      </c>
      <c r="M657" s="9">
        <v>45617</v>
      </c>
      <c r="N657" s="62" t="s">
        <v>338</v>
      </c>
      <c r="O657" s="8">
        <v>146</v>
      </c>
      <c r="P657" s="10">
        <v>0.315</v>
      </c>
      <c r="Q657" s="10" t="s">
        <v>51</v>
      </c>
      <c r="R657" s="8" t="s">
        <v>51</v>
      </c>
      <c r="S657" s="8" t="s">
        <v>8</v>
      </c>
      <c r="V657" s="9"/>
      <c r="Z657" s="9"/>
      <c r="AC657" s="11" t="s">
        <v>85</v>
      </c>
      <c r="AD657" s="11"/>
      <c r="AE657" s="11"/>
      <c r="AF657" s="11"/>
      <c r="AG657" s="11" t="s">
        <v>1053</v>
      </c>
      <c r="AH657" s="13" t="s">
        <v>1053</v>
      </c>
      <c r="AI657" s="105">
        <v>45783</v>
      </c>
      <c r="AJ657" s="13" t="s">
        <v>339</v>
      </c>
    </row>
    <row r="658" spans="4:36">
      <c r="D658" s="8" t="s">
        <v>1060</v>
      </c>
      <c r="E658" s="8" t="s">
        <v>41</v>
      </c>
      <c r="F658" s="11">
        <v>1000844</v>
      </c>
      <c r="G658" s="11">
        <v>1</v>
      </c>
      <c r="H658" s="8" t="s">
        <v>140</v>
      </c>
      <c r="I658" s="8">
        <v>1076</v>
      </c>
      <c r="J658" s="8">
        <v>55925</v>
      </c>
      <c r="K658" s="9">
        <v>45608</v>
      </c>
      <c r="L658" s="9" t="s">
        <v>334</v>
      </c>
      <c r="M658" s="9">
        <v>45617</v>
      </c>
      <c r="N658" s="62" t="s">
        <v>338</v>
      </c>
      <c r="O658" s="8">
        <v>146</v>
      </c>
      <c r="P658" s="10">
        <v>3.0539999999999998</v>
      </c>
      <c r="Q658" s="10" t="s">
        <v>51</v>
      </c>
      <c r="R658" s="8" t="s">
        <v>51</v>
      </c>
      <c r="S658" s="8" t="s">
        <v>8</v>
      </c>
      <c r="V658" s="9"/>
      <c r="Z658" s="9"/>
      <c r="AC658" s="11"/>
      <c r="AD658" s="11"/>
      <c r="AE658" s="11"/>
      <c r="AF658" s="11"/>
      <c r="AG658" s="11" t="s">
        <v>830</v>
      </c>
      <c r="AH658" s="13"/>
      <c r="AI658" s="105"/>
      <c r="AJ658" s="13"/>
    </row>
    <row r="659" spans="4:36">
      <c r="D659" s="8" t="s">
        <v>1060</v>
      </c>
      <c r="E659" s="8" t="s">
        <v>41</v>
      </c>
      <c r="F659" s="11">
        <v>1000844</v>
      </c>
      <c r="G659" s="11">
        <v>1</v>
      </c>
      <c r="H659" s="8" t="s">
        <v>140</v>
      </c>
      <c r="I659" s="8">
        <v>1076</v>
      </c>
      <c r="J659" s="8">
        <v>55925</v>
      </c>
      <c r="K659" s="9">
        <v>45608</v>
      </c>
      <c r="L659" s="9" t="s">
        <v>334</v>
      </c>
      <c r="M659" s="9">
        <v>45617</v>
      </c>
      <c r="N659" s="62" t="s">
        <v>338</v>
      </c>
      <c r="O659" s="8">
        <v>146</v>
      </c>
      <c r="P659" s="10">
        <v>3.0539999999999998</v>
      </c>
      <c r="Q659" s="10" t="s">
        <v>51</v>
      </c>
      <c r="R659" s="8" t="s">
        <v>51</v>
      </c>
      <c r="S659" s="8" t="s">
        <v>8</v>
      </c>
      <c r="V659" s="9"/>
      <c r="Z659" s="9"/>
      <c r="AC659" s="11" t="s">
        <v>85</v>
      </c>
      <c r="AD659" s="11"/>
      <c r="AE659" s="11"/>
      <c r="AF659" s="11"/>
      <c r="AG659" s="11" t="s">
        <v>1053</v>
      </c>
      <c r="AH659" s="13" t="s">
        <v>1053</v>
      </c>
      <c r="AI659" s="105">
        <v>45783</v>
      </c>
      <c r="AJ659" s="13" t="s">
        <v>339</v>
      </c>
    </row>
    <row r="660" spans="4:36">
      <c r="D660" s="8" t="s">
        <v>1061</v>
      </c>
      <c r="E660" s="8" t="s">
        <v>41</v>
      </c>
      <c r="F660" s="11">
        <v>1000845</v>
      </c>
      <c r="G660" s="11">
        <v>1</v>
      </c>
      <c r="H660" s="8" t="s">
        <v>140</v>
      </c>
      <c r="I660" s="8">
        <v>1076</v>
      </c>
      <c r="J660" s="8">
        <v>55925</v>
      </c>
      <c r="K660" s="9">
        <v>45608</v>
      </c>
      <c r="L660" s="9" t="s">
        <v>334</v>
      </c>
      <c r="M660" s="9">
        <v>45617</v>
      </c>
      <c r="N660" s="62" t="s">
        <v>338</v>
      </c>
      <c r="O660" s="8">
        <v>145</v>
      </c>
      <c r="P660" s="10">
        <v>4.125</v>
      </c>
      <c r="Q660" s="10" t="s">
        <v>51</v>
      </c>
      <c r="R660" s="8" t="s">
        <v>51</v>
      </c>
      <c r="S660" s="8" t="s">
        <v>8</v>
      </c>
      <c r="V660" s="9"/>
      <c r="Z660" s="9"/>
      <c r="AC660" s="11"/>
      <c r="AD660" s="11"/>
      <c r="AE660" s="11"/>
      <c r="AF660" s="11"/>
      <c r="AG660" s="11" t="s">
        <v>830</v>
      </c>
      <c r="AH660" s="13"/>
      <c r="AI660" s="105"/>
      <c r="AJ660" s="13"/>
    </row>
    <row r="661" spans="4:36">
      <c r="D661" s="8" t="s">
        <v>1061</v>
      </c>
      <c r="E661" s="8" t="s">
        <v>41</v>
      </c>
      <c r="F661" s="11">
        <v>1000845</v>
      </c>
      <c r="G661" s="11">
        <v>1</v>
      </c>
      <c r="H661" s="8" t="s">
        <v>140</v>
      </c>
      <c r="I661" s="8">
        <v>1076</v>
      </c>
      <c r="J661" s="8">
        <v>55925</v>
      </c>
      <c r="K661" s="9">
        <v>45608</v>
      </c>
      <c r="L661" s="9" t="s">
        <v>334</v>
      </c>
      <c r="M661" s="9">
        <v>45617</v>
      </c>
      <c r="N661" s="62" t="s">
        <v>338</v>
      </c>
      <c r="O661" s="8">
        <v>145</v>
      </c>
      <c r="P661" s="10">
        <v>4.125</v>
      </c>
      <c r="Q661" s="10" t="s">
        <v>51</v>
      </c>
      <c r="R661" s="8" t="s">
        <v>51</v>
      </c>
      <c r="S661" s="8" t="s">
        <v>8</v>
      </c>
      <c r="V661" s="9"/>
      <c r="Z661" s="9"/>
      <c r="AC661" s="11" t="s">
        <v>85</v>
      </c>
      <c r="AD661" s="11"/>
      <c r="AE661" s="11"/>
      <c r="AF661" s="11"/>
      <c r="AG661" s="11" t="s">
        <v>1053</v>
      </c>
      <c r="AH661" s="13" t="s">
        <v>1053</v>
      </c>
      <c r="AI661" s="105">
        <v>45783</v>
      </c>
      <c r="AJ661" s="13" t="s">
        <v>339</v>
      </c>
    </row>
    <row r="662" spans="4:36">
      <c r="D662" s="8" t="s">
        <v>1062</v>
      </c>
      <c r="E662" s="8" t="s">
        <v>41</v>
      </c>
      <c r="F662" s="11">
        <v>1000846</v>
      </c>
      <c r="G662" s="11">
        <v>1</v>
      </c>
      <c r="H662" s="8" t="s">
        <v>141</v>
      </c>
      <c r="I662" s="8">
        <v>1068</v>
      </c>
      <c r="J662" s="8">
        <v>55925</v>
      </c>
      <c r="K662" s="9">
        <v>45608</v>
      </c>
      <c r="L662" s="9" t="s">
        <v>334</v>
      </c>
      <c r="M662" s="9">
        <v>45617</v>
      </c>
      <c r="N662" s="62" t="s">
        <v>338</v>
      </c>
      <c r="O662" s="8">
        <v>146</v>
      </c>
      <c r="P662" s="10">
        <v>0.873</v>
      </c>
      <c r="Q662" s="10" t="s">
        <v>51</v>
      </c>
      <c r="R662" s="8" t="s">
        <v>51</v>
      </c>
      <c r="S662" s="8" t="s">
        <v>8</v>
      </c>
      <c r="V662" s="9"/>
      <c r="Z662" s="9"/>
      <c r="AC662" s="11"/>
      <c r="AD662" s="11"/>
      <c r="AE662" s="11"/>
      <c r="AF662" s="11"/>
      <c r="AG662" s="11"/>
      <c r="AH662" s="13"/>
      <c r="AI662" s="105"/>
      <c r="AJ662" s="13"/>
    </row>
    <row r="663" spans="4:36">
      <c r="D663" s="8" t="s">
        <v>1062</v>
      </c>
      <c r="E663" s="8" t="s">
        <v>41</v>
      </c>
      <c r="F663" s="11">
        <v>1000846</v>
      </c>
      <c r="G663" s="11">
        <v>1</v>
      </c>
      <c r="H663" s="8" t="s">
        <v>141</v>
      </c>
      <c r="I663" s="8">
        <v>1068</v>
      </c>
      <c r="J663" s="8">
        <v>55925</v>
      </c>
      <c r="K663" s="9">
        <v>45608</v>
      </c>
      <c r="L663" s="9" t="s">
        <v>334</v>
      </c>
      <c r="M663" s="9">
        <v>45617</v>
      </c>
      <c r="N663" s="62" t="s">
        <v>338</v>
      </c>
      <c r="O663" s="8">
        <v>146</v>
      </c>
      <c r="P663" s="10">
        <v>0.873</v>
      </c>
      <c r="Q663" s="10" t="s">
        <v>51</v>
      </c>
      <c r="R663" s="8" t="s">
        <v>51</v>
      </c>
      <c r="S663" s="8" t="s">
        <v>8</v>
      </c>
      <c r="V663" s="9"/>
      <c r="Z663" s="9"/>
      <c r="AC663" s="11" t="s">
        <v>85</v>
      </c>
      <c r="AD663" s="11"/>
      <c r="AE663" s="11"/>
      <c r="AF663" s="11"/>
      <c r="AG663" s="11" t="s">
        <v>1053</v>
      </c>
      <c r="AH663" s="13" t="s">
        <v>1053</v>
      </c>
      <c r="AI663" s="105">
        <v>45783</v>
      </c>
      <c r="AJ663" s="13" t="s">
        <v>339</v>
      </c>
    </row>
    <row r="664" spans="4:36">
      <c r="D664" s="8" t="s">
        <v>1063</v>
      </c>
      <c r="E664" s="8" t="s">
        <v>41</v>
      </c>
      <c r="F664" s="11">
        <v>1000847</v>
      </c>
      <c r="G664" s="11">
        <v>1</v>
      </c>
      <c r="H664" s="8" t="s">
        <v>141</v>
      </c>
      <c r="I664" s="8">
        <v>1068</v>
      </c>
      <c r="J664" s="8">
        <v>55925</v>
      </c>
      <c r="K664" s="9">
        <v>45608</v>
      </c>
      <c r="L664" s="9" t="s">
        <v>334</v>
      </c>
      <c r="M664" s="9">
        <v>45617</v>
      </c>
      <c r="N664" s="62" t="s">
        <v>338</v>
      </c>
      <c r="O664" s="8">
        <v>145</v>
      </c>
      <c r="P664" s="10">
        <v>3.6840000000000002</v>
      </c>
      <c r="Q664" s="10" t="s">
        <v>51</v>
      </c>
      <c r="R664" s="8" t="s">
        <v>51</v>
      </c>
      <c r="S664" s="8" t="s">
        <v>8</v>
      </c>
      <c r="V664" s="9"/>
      <c r="Z664" s="9"/>
      <c r="AC664" s="11"/>
      <c r="AD664" s="11"/>
      <c r="AE664" s="11"/>
      <c r="AF664" s="11"/>
      <c r="AG664" s="11"/>
      <c r="AH664" s="13"/>
      <c r="AI664" s="105"/>
      <c r="AJ664" s="13"/>
    </row>
    <row r="665" spans="4:36">
      <c r="D665" s="8" t="s">
        <v>1063</v>
      </c>
      <c r="E665" s="8" t="s">
        <v>41</v>
      </c>
      <c r="F665" s="11">
        <v>1000847</v>
      </c>
      <c r="G665" s="11">
        <v>1</v>
      </c>
      <c r="H665" s="8" t="s">
        <v>141</v>
      </c>
      <c r="I665" s="8">
        <v>1068</v>
      </c>
      <c r="J665" s="8">
        <v>55925</v>
      </c>
      <c r="K665" s="9">
        <v>45608</v>
      </c>
      <c r="L665" s="9" t="s">
        <v>334</v>
      </c>
      <c r="M665" s="9">
        <v>45617</v>
      </c>
      <c r="N665" s="62" t="s">
        <v>338</v>
      </c>
      <c r="O665" s="8">
        <v>145</v>
      </c>
      <c r="P665" s="10">
        <v>3.6840000000000002</v>
      </c>
      <c r="Q665" s="10" t="s">
        <v>51</v>
      </c>
      <c r="R665" s="8" t="s">
        <v>51</v>
      </c>
      <c r="S665" s="8" t="s">
        <v>8</v>
      </c>
      <c r="V665" s="9"/>
      <c r="Z665" s="9"/>
      <c r="AC665" s="11" t="s">
        <v>85</v>
      </c>
      <c r="AD665" s="11"/>
      <c r="AE665" s="11"/>
      <c r="AF665" s="11"/>
      <c r="AG665" s="11" t="s">
        <v>1053</v>
      </c>
      <c r="AH665" s="13" t="s">
        <v>1053</v>
      </c>
      <c r="AI665" s="105">
        <v>45783</v>
      </c>
      <c r="AJ665" s="13" t="s">
        <v>339</v>
      </c>
    </row>
    <row r="666" spans="4:36">
      <c r="D666" s="8" t="s">
        <v>1064</v>
      </c>
      <c r="E666" s="8" t="s">
        <v>41</v>
      </c>
      <c r="F666" s="11">
        <v>1000848</v>
      </c>
      <c r="G666" s="11">
        <v>1</v>
      </c>
      <c r="H666" s="8" t="s">
        <v>141</v>
      </c>
      <c r="I666" s="8">
        <v>1068</v>
      </c>
      <c r="J666" s="8">
        <v>55925</v>
      </c>
      <c r="K666" s="9">
        <v>45608</v>
      </c>
      <c r="L666" s="9" t="s">
        <v>334</v>
      </c>
      <c r="M666" s="9">
        <v>45617</v>
      </c>
      <c r="N666" s="62" t="s">
        <v>338</v>
      </c>
      <c r="O666" s="8">
        <v>145</v>
      </c>
      <c r="P666" s="10">
        <v>2.9340000000000002</v>
      </c>
      <c r="Q666" s="10" t="s">
        <v>51</v>
      </c>
      <c r="R666" s="8" t="s">
        <v>51</v>
      </c>
      <c r="S666" s="8" t="s">
        <v>8</v>
      </c>
      <c r="V666" s="9"/>
      <c r="Z666" s="9"/>
      <c r="AC666" s="11"/>
      <c r="AD666" s="11"/>
      <c r="AE666" s="11"/>
      <c r="AF666" s="11"/>
      <c r="AG666" s="11"/>
      <c r="AH666" s="13"/>
      <c r="AI666" s="105"/>
      <c r="AJ666" s="13"/>
    </row>
    <row r="667" spans="4:36">
      <c r="D667" s="8" t="s">
        <v>1064</v>
      </c>
      <c r="E667" s="8" t="s">
        <v>41</v>
      </c>
      <c r="F667" s="11">
        <v>1000848</v>
      </c>
      <c r="G667" s="11">
        <v>1</v>
      </c>
      <c r="H667" s="8" t="s">
        <v>141</v>
      </c>
      <c r="I667" s="8">
        <v>1068</v>
      </c>
      <c r="J667" s="8">
        <v>55925</v>
      </c>
      <c r="K667" s="9">
        <v>45608</v>
      </c>
      <c r="L667" s="9" t="s">
        <v>334</v>
      </c>
      <c r="M667" s="9">
        <v>45617</v>
      </c>
      <c r="N667" s="62" t="s">
        <v>338</v>
      </c>
      <c r="O667" s="8">
        <v>145</v>
      </c>
      <c r="P667" s="10">
        <v>2.9340000000000002</v>
      </c>
      <c r="Q667" s="10" t="s">
        <v>51</v>
      </c>
      <c r="R667" s="8" t="s">
        <v>51</v>
      </c>
      <c r="S667" s="8" t="s">
        <v>8</v>
      </c>
      <c r="V667" s="9"/>
      <c r="Z667" s="9"/>
      <c r="AC667" s="11" t="s">
        <v>85</v>
      </c>
      <c r="AD667" s="11"/>
      <c r="AE667" s="11"/>
      <c r="AF667" s="11"/>
      <c r="AG667" s="11" t="s">
        <v>1053</v>
      </c>
      <c r="AH667" s="13" t="s">
        <v>1053</v>
      </c>
      <c r="AI667" s="105">
        <v>45783</v>
      </c>
      <c r="AJ667" s="13" t="s">
        <v>339</v>
      </c>
    </row>
    <row r="668" spans="4:36">
      <c r="D668" s="8" t="s">
        <v>1065</v>
      </c>
      <c r="E668" s="8" t="s">
        <v>41</v>
      </c>
      <c r="F668" s="11">
        <v>1000849</v>
      </c>
      <c r="G668" s="11">
        <v>1</v>
      </c>
      <c r="H668" s="8" t="s">
        <v>142</v>
      </c>
      <c r="I668" s="8">
        <v>1072</v>
      </c>
      <c r="J668" s="8">
        <v>56544</v>
      </c>
      <c r="K668" s="9">
        <v>45608</v>
      </c>
      <c r="L668" s="9" t="s">
        <v>334</v>
      </c>
      <c r="M668" s="9">
        <v>45617</v>
      </c>
      <c r="N668" s="62" t="s">
        <v>334</v>
      </c>
      <c r="O668" s="8">
        <v>150</v>
      </c>
      <c r="P668" s="10">
        <v>0.19500000000000001</v>
      </c>
      <c r="Q668" s="10" t="s">
        <v>51</v>
      </c>
      <c r="R668" s="8" t="s">
        <v>51</v>
      </c>
      <c r="S668" s="8" t="s">
        <v>8</v>
      </c>
      <c r="V668" s="9"/>
      <c r="Z668" s="9"/>
      <c r="AC668" s="11"/>
      <c r="AD668" s="11"/>
      <c r="AE668" s="11"/>
      <c r="AF668" s="11"/>
      <c r="AG668" s="11" t="s">
        <v>830</v>
      </c>
      <c r="AH668" s="13"/>
      <c r="AI668" s="105"/>
      <c r="AJ668" s="13"/>
    </row>
    <row r="669" spans="4:36">
      <c r="D669" s="8" t="s">
        <v>1065</v>
      </c>
      <c r="E669" s="8" t="s">
        <v>41</v>
      </c>
      <c r="F669" s="11">
        <v>1000849</v>
      </c>
      <c r="G669" s="11">
        <v>1</v>
      </c>
      <c r="H669" s="8" t="s">
        <v>142</v>
      </c>
      <c r="I669" s="8">
        <v>1072</v>
      </c>
      <c r="J669" s="8">
        <v>56544</v>
      </c>
      <c r="K669" s="9">
        <v>45608</v>
      </c>
      <c r="L669" s="9" t="s">
        <v>334</v>
      </c>
      <c r="M669" s="9">
        <v>45617</v>
      </c>
      <c r="N669" s="62" t="s">
        <v>334</v>
      </c>
      <c r="O669" s="8">
        <v>150</v>
      </c>
      <c r="P669" s="10">
        <v>0.19500000000000001</v>
      </c>
      <c r="Q669" s="10" t="s">
        <v>51</v>
      </c>
      <c r="R669" s="8" t="s">
        <v>51</v>
      </c>
      <c r="S669" s="8" t="s">
        <v>8</v>
      </c>
      <c r="V669" s="9"/>
      <c r="Z669" s="9"/>
      <c r="AC669" s="11" t="s">
        <v>85</v>
      </c>
      <c r="AD669" s="11"/>
      <c r="AE669" s="11"/>
      <c r="AF669" s="11"/>
      <c r="AG669" s="11" t="s">
        <v>1053</v>
      </c>
      <c r="AH669" s="13" t="s">
        <v>1053</v>
      </c>
      <c r="AI669" s="105">
        <v>45783</v>
      </c>
      <c r="AJ669" s="13" t="s">
        <v>339</v>
      </c>
    </row>
    <row r="670" spans="4:36">
      <c r="D670" s="8" t="s">
        <v>1066</v>
      </c>
      <c r="E670" s="8" t="s">
        <v>41</v>
      </c>
      <c r="F670" s="11">
        <v>1000850</v>
      </c>
      <c r="G670" s="11">
        <v>1</v>
      </c>
      <c r="H670" s="8" t="s">
        <v>142</v>
      </c>
      <c r="I670" s="8">
        <v>1072</v>
      </c>
      <c r="J670" s="8">
        <v>56544</v>
      </c>
      <c r="K670" s="9">
        <v>45608</v>
      </c>
      <c r="L670" s="9" t="s">
        <v>334</v>
      </c>
      <c r="M670" s="9">
        <v>45617</v>
      </c>
      <c r="N670" s="62" t="s">
        <v>334</v>
      </c>
      <c r="O670" s="8">
        <v>148</v>
      </c>
      <c r="P670" s="10">
        <v>3.137</v>
      </c>
      <c r="Q670" s="10" t="s">
        <v>51</v>
      </c>
      <c r="R670" s="8" t="s">
        <v>51</v>
      </c>
      <c r="S670" s="8" t="s">
        <v>8</v>
      </c>
      <c r="V670" s="9"/>
      <c r="Z670" s="9"/>
      <c r="AC670" s="11"/>
      <c r="AD670" s="11"/>
      <c r="AE670" s="11"/>
      <c r="AF670" s="11"/>
      <c r="AG670" s="11" t="s">
        <v>830</v>
      </c>
      <c r="AH670" s="13"/>
      <c r="AI670" s="105"/>
      <c r="AJ670" s="13"/>
    </row>
    <row r="671" spans="4:36">
      <c r="D671" s="8" t="s">
        <v>1066</v>
      </c>
      <c r="E671" s="8" t="s">
        <v>41</v>
      </c>
      <c r="F671" s="11">
        <v>1000850</v>
      </c>
      <c r="G671" s="11">
        <v>1</v>
      </c>
      <c r="H671" s="8" t="s">
        <v>142</v>
      </c>
      <c r="I671" s="8">
        <v>1072</v>
      </c>
      <c r="J671" s="8">
        <v>56544</v>
      </c>
      <c r="K671" s="9">
        <v>45608</v>
      </c>
      <c r="L671" s="9" t="s">
        <v>334</v>
      </c>
      <c r="M671" s="9">
        <v>45617</v>
      </c>
      <c r="N671" s="62" t="s">
        <v>334</v>
      </c>
      <c r="O671" s="8">
        <v>148</v>
      </c>
      <c r="P671" s="10">
        <v>3.137</v>
      </c>
      <c r="Q671" s="10" t="s">
        <v>51</v>
      </c>
      <c r="R671" s="8" t="s">
        <v>51</v>
      </c>
      <c r="S671" s="8" t="s">
        <v>8</v>
      </c>
      <c r="V671" s="9"/>
      <c r="Z671" s="9"/>
      <c r="AC671" s="11" t="s">
        <v>85</v>
      </c>
      <c r="AD671" s="11"/>
      <c r="AE671" s="11"/>
      <c r="AF671" s="11"/>
      <c r="AG671" s="11" t="s">
        <v>1053</v>
      </c>
      <c r="AH671" s="13" t="s">
        <v>1053</v>
      </c>
      <c r="AI671" s="105">
        <v>45783</v>
      </c>
      <c r="AJ671" s="13" t="s">
        <v>339</v>
      </c>
    </row>
    <row r="672" spans="4:36">
      <c r="D672" s="8" t="s">
        <v>1067</v>
      </c>
      <c r="E672" s="8" t="s">
        <v>41</v>
      </c>
      <c r="F672" s="11">
        <v>1000851</v>
      </c>
      <c r="G672" s="11">
        <v>1</v>
      </c>
      <c r="H672" s="8" t="s">
        <v>142</v>
      </c>
      <c r="I672" s="8">
        <v>1072</v>
      </c>
      <c r="J672" s="8">
        <v>56544</v>
      </c>
      <c r="K672" s="9">
        <v>45608</v>
      </c>
      <c r="L672" s="9" t="s">
        <v>334</v>
      </c>
      <c r="M672" s="9">
        <v>45617</v>
      </c>
      <c r="N672" s="62" t="s">
        <v>334</v>
      </c>
      <c r="O672" s="8">
        <v>148</v>
      </c>
      <c r="P672" s="10">
        <v>3.472</v>
      </c>
      <c r="Q672" s="10" t="s">
        <v>51</v>
      </c>
      <c r="R672" s="8" t="s">
        <v>51</v>
      </c>
      <c r="S672" s="8" t="s">
        <v>8</v>
      </c>
      <c r="V672" s="9"/>
      <c r="Z672" s="9"/>
      <c r="AC672" s="11"/>
      <c r="AD672" s="11"/>
      <c r="AE672" s="11"/>
      <c r="AF672" s="11"/>
      <c r="AG672" s="11" t="s">
        <v>830</v>
      </c>
      <c r="AH672" s="13"/>
      <c r="AI672" s="105"/>
      <c r="AJ672" s="13"/>
    </row>
    <row r="673" spans="4:36">
      <c r="D673" s="8" t="s">
        <v>1067</v>
      </c>
      <c r="E673" s="8" t="s">
        <v>41</v>
      </c>
      <c r="F673" s="11">
        <v>1000851</v>
      </c>
      <c r="G673" s="11">
        <v>1</v>
      </c>
      <c r="H673" s="8" t="s">
        <v>142</v>
      </c>
      <c r="I673" s="8">
        <v>1072</v>
      </c>
      <c r="J673" s="8">
        <v>56544</v>
      </c>
      <c r="K673" s="9">
        <v>45608</v>
      </c>
      <c r="L673" s="9" t="s">
        <v>334</v>
      </c>
      <c r="M673" s="9">
        <v>45617</v>
      </c>
      <c r="N673" s="62" t="s">
        <v>334</v>
      </c>
      <c r="O673" s="8">
        <v>148</v>
      </c>
      <c r="P673" s="10">
        <v>3.472</v>
      </c>
      <c r="Q673" s="10" t="s">
        <v>51</v>
      </c>
      <c r="R673" s="8" t="s">
        <v>51</v>
      </c>
      <c r="S673" s="8" t="s">
        <v>8</v>
      </c>
      <c r="V673" s="9"/>
      <c r="Z673" s="9"/>
      <c r="AC673" s="11" t="s">
        <v>85</v>
      </c>
      <c r="AD673" s="11"/>
      <c r="AE673" s="11"/>
      <c r="AF673" s="11"/>
      <c r="AG673" s="11" t="s">
        <v>1053</v>
      </c>
      <c r="AH673" s="13" t="s">
        <v>1053</v>
      </c>
      <c r="AI673" s="105">
        <v>45783</v>
      </c>
      <c r="AJ673" s="13" t="s">
        <v>339</v>
      </c>
    </row>
    <row r="674" spans="4:36">
      <c r="D674" s="8" t="s">
        <v>1068</v>
      </c>
      <c r="E674" s="8" t="s">
        <v>41</v>
      </c>
      <c r="F674" s="11">
        <v>1000852</v>
      </c>
      <c r="G674" s="11">
        <v>1</v>
      </c>
      <c r="H674" s="8" t="s">
        <v>140</v>
      </c>
      <c r="I674" s="8">
        <v>1076</v>
      </c>
      <c r="J674" s="8">
        <v>55925</v>
      </c>
      <c r="K674" s="9">
        <v>45609</v>
      </c>
      <c r="L674" s="9" t="s">
        <v>334</v>
      </c>
      <c r="M674" s="9">
        <v>45617</v>
      </c>
      <c r="N674" s="62" t="s">
        <v>334</v>
      </c>
      <c r="O674" s="8">
        <v>146</v>
      </c>
      <c r="P674" s="10">
        <v>0.188</v>
      </c>
      <c r="Q674" s="10" t="s">
        <v>51</v>
      </c>
      <c r="R674" s="8" t="s">
        <v>51</v>
      </c>
      <c r="S674" s="8" t="s">
        <v>8</v>
      </c>
      <c r="V674" s="9"/>
      <c r="Z674" s="9"/>
      <c r="AC674" s="11"/>
      <c r="AD674" s="11"/>
      <c r="AE674" s="11"/>
      <c r="AF674" s="11"/>
      <c r="AG674" s="11" t="s">
        <v>830</v>
      </c>
      <c r="AH674" s="13"/>
      <c r="AI674" s="105"/>
      <c r="AJ674" s="13"/>
    </row>
    <row r="675" spans="4:36">
      <c r="D675" s="8" t="s">
        <v>1068</v>
      </c>
      <c r="E675" s="8" t="s">
        <v>41</v>
      </c>
      <c r="F675" s="11">
        <v>1000852</v>
      </c>
      <c r="G675" s="11">
        <v>1</v>
      </c>
      <c r="H675" s="8" t="s">
        <v>140</v>
      </c>
      <c r="I675" s="8">
        <v>1076</v>
      </c>
      <c r="J675" s="8">
        <v>55925</v>
      </c>
      <c r="K675" s="9">
        <v>45609</v>
      </c>
      <c r="L675" s="9" t="s">
        <v>334</v>
      </c>
      <c r="M675" s="9">
        <v>45617</v>
      </c>
      <c r="N675" s="62" t="s">
        <v>334</v>
      </c>
      <c r="O675" s="8">
        <v>146</v>
      </c>
      <c r="P675" s="10">
        <v>0.188</v>
      </c>
      <c r="Q675" s="10" t="s">
        <v>51</v>
      </c>
      <c r="R675" s="8" t="s">
        <v>51</v>
      </c>
      <c r="S675" s="8" t="s">
        <v>8</v>
      </c>
      <c r="V675" s="9"/>
      <c r="Z675" s="9"/>
      <c r="AC675" s="11" t="s">
        <v>85</v>
      </c>
      <c r="AD675" s="11"/>
      <c r="AE675" s="11"/>
      <c r="AF675" s="11"/>
      <c r="AG675" s="11" t="s">
        <v>1053</v>
      </c>
      <c r="AH675" s="13" t="s">
        <v>1053</v>
      </c>
      <c r="AI675" s="105">
        <v>45783</v>
      </c>
      <c r="AJ675" s="13" t="s">
        <v>339</v>
      </c>
    </row>
    <row r="676" spans="4:36">
      <c r="D676" s="8" t="s">
        <v>1069</v>
      </c>
      <c r="E676" s="8" t="s">
        <v>41</v>
      </c>
      <c r="F676" s="11">
        <v>1000855</v>
      </c>
      <c r="G676" s="11">
        <v>1</v>
      </c>
      <c r="H676" s="8" t="s">
        <v>141</v>
      </c>
      <c r="I676" s="8">
        <v>1075</v>
      </c>
      <c r="J676" s="8">
        <v>56544</v>
      </c>
      <c r="K676" s="9">
        <v>45609</v>
      </c>
      <c r="L676" s="9" t="s">
        <v>334</v>
      </c>
      <c r="M676" s="9">
        <v>45617</v>
      </c>
      <c r="N676" s="62" t="s">
        <v>334</v>
      </c>
      <c r="P676" s="10"/>
      <c r="Q676" s="10"/>
      <c r="V676" s="9"/>
      <c r="Z676" s="9"/>
      <c r="AC676" s="11"/>
      <c r="AD676" s="11"/>
      <c r="AE676" s="11"/>
      <c r="AF676" s="11"/>
      <c r="AG676" s="11"/>
      <c r="AH676" s="13"/>
      <c r="AI676" s="105"/>
      <c r="AJ676" s="13"/>
    </row>
    <row r="677" spans="4:36">
      <c r="D677" s="8" t="s">
        <v>1069</v>
      </c>
      <c r="E677" s="8" t="s">
        <v>41</v>
      </c>
      <c r="F677" s="11">
        <v>1000855</v>
      </c>
      <c r="G677" s="11">
        <v>1</v>
      </c>
      <c r="H677" s="8" t="s">
        <v>141</v>
      </c>
      <c r="I677" s="8">
        <v>1075</v>
      </c>
      <c r="J677" s="8">
        <v>56544</v>
      </c>
      <c r="K677" s="9">
        <v>45609</v>
      </c>
      <c r="L677" s="9" t="s">
        <v>334</v>
      </c>
      <c r="M677" s="9">
        <v>45617</v>
      </c>
      <c r="N677" s="62" t="s">
        <v>334</v>
      </c>
      <c r="P677" s="10"/>
      <c r="Q677" s="10"/>
      <c r="V677" s="9"/>
      <c r="Z677" s="9"/>
      <c r="AC677" s="11" t="s">
        <v>280</v>
      </c>
      <c r="AD677" s="11"/>
      <c r="AE677" s="11"/>
      <c r="AF677" s="11"/>
      <c r="AG677" s="11" t="s">
        <v>1070</v>
      </c>
      <c r="AH677" s="13" t="s">
        <v>1071</v>
      </c>
      <c r="AI677" s="105">
        <v>45783</v>
      </c>
      <c r="AJ677" s="13" t="s">
        <v>339</v>
      </c>
    </row>
    <row r="678" spans="4:36">
      <c r="D678" s="8" t="s">
        <v>1072</v>
      </c>
      <c r="E678" s="8" t="s">
        <v>41</v>
      </c>
      <c r="F678" s="11">
        <v>1000856</v>
      </c>
      <c r="G678" s="11">
        <v>1</v>
      </c>
      <c r="H678" s="8" t="s">
        <v>141</v>
      </c>
      <c r="I678" s="8">
        <v>1075</v>
      </c>
      <c r="J678" s="8">
        <v>56544</v>
      </c>
      <c r="K678" s="9">
        <v>45609</v>
      </c>
      <c r="L678" s="9" t="s">
        <v>334</v>
      </c>
      <c r="M678" s="9">
        <v>45617</v>
      </c>
      <c r="N678" s="62" t="s">
        <v>334</v>
      </c>
      <c r="P678" s="10"/>
      <c r="Q678" s="10"/>
      <c r="V678" s="9"/>
      <c r="Z678" s="9"/>
      <c r="AC678" s="11"/>
      <c r="AD678" s="11"/>
      <c r="AE678" s="11"/>
      <c r="AF678" s="11"/>
      <c r="AG678" s="11"/>
      <c r="AH678" s="13"/>
      <c r="AI678" s="105"/>
      <c r="AJ678" s="13"/>
    </row>
    <row r="679" spans="4:36">
      <c r="D679" s="8" t="s">
        <v>1072</v>
      </c>
      <c r="E679" s="8" t="s">
        <v>41</v>
      </c>
      <c r="F679" s="11">
        <v>1000856</v>
      </c>
      <c r="G679" s="11">
        <v>1</v>
      </c>
      <c r="H679" s="8" t="s">
        <v>141</v>
      </c>
      <c r="I679" s="8">
        <v>1075</v>
      </c>
      <c r="J679" s="8">
        <v>56544</v>
      </c>
      <c r="K679" s="9">
        <v>45609</v>
      </c>
      <c r="L679" s="9" t="s">
        <v>334</v>
      </c>
      <c r="M679" s="9">
        <v>45617</v>
      </c>
      <c r="N679" s="62" t="s">
        <v>334</v>
      </c>
      <c r="P679" s="10"/>
      <c r="Q679" s="10"/>
      <c r="V679" s="9"/>
      <c r="Z679" s="9"/>
      <c r="AC679" s="11" t="s">
        <v>280</v>
      </c>
      <c r="AD679" s="11"/>
      <c r="AE679" s="11"/>
      <c r="AF679" s="11"/>
      <c r="AG679" s="11" t="s">
        <v>1073</v>
      </c>
      <c r="AH679" s="13" t="s">
        <v>1074</v>
      </c>
      <c r="AI679" s="105">
        <v>45783</v>
      </c>
      <c r="AJ679" s="13" t="s">
        <v>339</v>
      </c>
    </row>
    <row r="680" spans="4:36">
      <c r="D680" s="8" t="s">
        <v>1075</v>
      </c>
      <c r="E680" s="8" t="s">
        <v>41</v>
      </c>
      <c r="F680" s="11">
        <v>1000857</v>
      </c>
      <c r="G680" s="11">
        <v>1</v>
      </c>
      <c r="H680" s="8" t="s">
        <v>141</v>
      </c>
      <c r="I680" s="8">
        <v>1075</v>
      </c>
      <c r="J680" s="8">
        <v>56544</v>
      </c>
      <c r="K680" s="9">
        <v>45609</v>
      </c>
      <c r="L680" s="9" t="s">
        <v>334</v>
      </c>
      <c r="M680" s="9">
        <v>45617</v>
      </c>
      <c r="N680" s="62" t="s">
        <v>334</v>
      </c>
      <c r="P680" s="10"/>
      <c r="Q680" s="10"/>
      <c r="V680" s="9"/>
      <c r="Z680" s="9"/>
      <c r="AC680" s="11"/>
      <c r="AD680" s="11"/>
      <c r="AE680" s="11"/>
      <c r="AF680" s="11"/>
      <c r="AG680" s="11"/>
      <c r="AH680" s="13"/>
      <c r="AI680" s="105"/>
      <c r="AJ680" s="13"/>
    </row>
    <row r="681" spans="4:36">
      <c r="D681" s="8" t="s">
        <v>1075</v>
      </c>
      <c r="E681" s="8" t="s">
        <v>41</v>
      </c>
      <c r="F681" s="11">
        <v>1000857</v>
      </c>
      <c r="G681" s="11">
        <v>1</v>
      </c>
      <c r="H681" s="8" t="s">
        <v>141</v>
      </c>
      <c r="I681" s="8">
        <v>1075</v>
      </c>
      <c r="J681" s="8">
        <v>56544</v>
      </c>
      <c r="K681" s="9">
        <v>45609</v>
      </c>
      <c r="L681" s="9" t="s">
        <v>334</v>
      </c>
      <c r="M681" s="9">
        <v>45617</v>
      </c>
      <c r="N681" s="62" t="s">
        <v>334</v>
      </c>
      <c r="P681" s="10"/>
      <c r="Q681" s="10"/>
      <c r="V681" s="9"/>
      <c r="Z681" s="9"/>
      <c r="AC681" s="11" t="s">
        <v>280</v>
      </c>
      <c r="AD681" s="11"/>
      <c r="AE681" s="11"/>
      <c r="AF681" s="11"/>
      <c r="AG681" s="11" t="s">
        <v>1070</v>
      </c>
      <c r="AH681" s="13" t="s">
        <v>1070</v>
      </c>
      <c r="AI681" s="105">
        <v>45783</v>
      </c>
      <c r="AJ681" s="13" t="s">
        <v>339</v>
      </c>
    </row>
    <row r="682" spans="4:36">
      <c r="D682" s="8" t="s">
        <v>1076</v>
      </c>
      <c r="E682" s="8" t="s">
        <v>41</v>
      </c>
      <c r="F682" s="11">
        <v>1000858</v>
      </c>
      <c r="G682" s="11">
        <v>1</v>
      </c>
      <c r="H682" s="8" t="s">
        <v>142</v>
      </c>
      <c r="I682" s="8">
        <v>1072</v>
      </c>
      <c r="J682" s="8">
        <v>56544</v>
      </c>
      <c r="K682" s="9">
        <v>45609</v>
      </c>
      <c r="L682" s="9" t="s">
        <v>334</v>
      </c>
      <c r="M682" s="9">
        <v>45617</v>
      </c>
      <c r="N682" s="62" t="s">
        <v>338</v>
      </c>
      <c r="O682" s="8">
        <v>150</v>
      </c>
      <c r="P682" s="10">
        <v>0.27700000000000002</v>
      </c>
      <c r="Q682" s="10" t="s">
        <v>51</v>
      </c>
      <c r="R682" s="8" t="s">
        <v>51</v>
      </c>
      <c r="S682" s="8" t="s">
        <v>8</v>
      </c>
      <c r="V682" s="9"/>
      <c r="Z682" s="9"/>
      <c r="AC682" s="11"/>
      <c r="AD682" s="11"/>
      <c r="AE682" s="11"/>
      <c r="AF682" s="11"/>
      <c r="AG682" s="11" t="s">
        <v>830</v>
      </c>
      <c r="AH682" s="13"/>
      <c r="AI682" s="105"/>
      <c r="AJ682" s="13"/>
    </row>
    <row r="683" spans="4:36">
      <c r="D683" s="8" t="s">
        <v>1076</v>
      </c>
      <c r="E683" s="8" t="s">
        <v>41</v>
      </c>
      <c r="F683" s="11">
        <v>1000858</v>
      </c>
      <c r="G683" s="11">
        <v>1</v>
      </c>
      <c r="H683" s="8" t="s">
        <v>142</v>
      </c>
      <c r="I683" s="8">
        <v>1072</v>
      </c>
      <c r="J683" s="8">
        <v>56544</v>
      </c>
      <c r="K683" s="9">
        <v>45609</v>
      </c>
      <c r="L683" s="9" t="s">
        <v>334</v>
      </c>
      <c r="M683" s="9">
        <v>45617</v>
      </c>
      <c r="N683" s="62" t="s">
        <v>338</v>
      </c>
      <c r="O683" s="8">
        <v>150</v>
      </c>
      <c r="P683" s="10">
        <v>0.27700000000000002</v>
      </c>
      <c r="Q683" s="10" t="s">
        <v>51</v>
      </c>
      <c r="R683" s="8" t="s">
        <v>51</v>
      </c>
      <c r="S683" s="8" t="s">
        <v>8</v>
      </c>
      <c r="V683" s="9"/>
      <c r="Z683" s="9"/>
      <c r="AC683" s="11" t="s">
        <v>85</v>
      </c>
      <c r="AD683" s="11"/>
      <c r="AE683" s="11"/>
      <c r="AF683" s="11"/>
      <c r="AG683" s="11" t="s">
        <v>1053</v>
      </c>
      <c r="AH683" s="13" t="s">
        <v>1053</v>
      </c>
      <c r="AI683" s="105">
        <v>45783</v>
      </c>
      <c r="AJ683" s="13" t="s">
        <v>339</v>
      </c>
    </row>
    <row r="684" spans="4:36">
      <c r="D684" s="8" t="s">
        <v>1077</v>
      </c>
      <c r="E684" s="8" t="s">
        <v>41</v>
      </c>
      <c r="F684" s="11">
        <v>1000859</v>
      </c>
      <c r="G684" s="11">
        <v>1</v>
      </c>
      <c r="H684" s="8" t="s">
        <v>142</v>
      </c>
      <c r="I684" s="8">
        <v>1072</v>
      </c>
      <c r="J684" s="8">
        <v>56544</v>
      </c>
      <c r="K684" s="9">
        <v>45609</v>
      </c>
      <c r="L684" s="9" t="s">
        <v>334</v>
      </c>
      <c r="M684" s="9">
        <v>45617</v>
      </c>
      <c r="N684" s="62" t="s">
        <v>338</v>
      </c>
      <c r="O684" s="8">
        <v>149</v>
      </c>
      <c r="P684" s="10">
        <v>0.29399999999999998</v>
      </c>
      <c r="Q684" s="10" t="s">
        <v>51</v>
      </c>
      <c r="R684" s="8" t="s">
        <v>51</v>
      </c>
      <c r="S684" s="8" t="s">
        <v>8</v>
      </c>
      <c r="V684" s="9"/>
      <c r="Z684" s="9"/>
      <c r="AC684" s="11"/>
      <c r="AD684" s="11"/>
      <c r="AE684" s="11"/>
      <c r="AF684" s="11"/>
      <c r="AG684" s="11" t="s">
        <v>830</v>
      </c>
      <c r="AH684" s="13"/>
      <c r="AI684" s="105"/>
      <c r="AJ684" s="13"/>
    </row>
    <row r="685" spans="4:36">
      <c r="D685" s="8" t="s">
        <v>1077</v>
      </c>
      <c r="E685" s="8" t="s">
        <v>41</v>
      </c>
      <c r="F685" s="11">
        <v>1000859</v>
      </c>
      <c r="G685" s="11">
        <v>1</v>
      </c>
      <c r="H685" s="8" t="s">
        <v>142</v>
      </c>
      <c r="I685" s="8">
        <v>1072</v>
      </c>
      <c r="J685" s="8">
        <v>56544</v>
      </c>
      <c r="K685" s="9">
        <v>45609</v>
      </c>
      <c r="L685" s="9" t="s">
        <v>334</v>
      </c>
      <c r="M685" s="9">
        <v>45617</v>
      </c>
      <c r="N685" s="62" t="s">
        <v>338</v>
      </c>
      <c r="O685" s="8">
        <v>149</v>
      </c>
      <c r="P685" s="10">
        <v>0.29399999999999998</v>
      </c>
      <c r="Q685" s="10" t="s">
        <v>51</v>
      </c>
      <c r="R685" s="8" t="s">
        <v>51</v>
      </c>
      <c r="S685" s="8" t="s">
        <v>8</v>
      </c>
      <c r="V685" s="9"/>
      <c r="Z685" s="9"/>
      <c r="AC685" s="11" t="s">
        <v>85</v>
      </c>
      <c r="AD685" s="11"/>
      <c r="AE685" s="11"/>
      <c r="AF685" s="11"/>
      <c r="AG685" s="11" t="s">
        <v>1053</v>
      </c>
      <c r="AH685" s="13" t="s">
        <v>1053</v>
      </c>
      <c r="AI685" s="105">
        <v>45783</v>
      </c>
      <c r="AJ685" s="13" t="s">
        <v>339</v>
      </c>
    </row>
    <row r="686" spans="4:36">
      <c r="D686" s="8" t="s">
        <v>1078</v>
      </c>
      <c r="E686" s="8" t="s">
        <v>41</v>
      </c>
      <c r="F686" s="11">
        <v>1000860</v>
      </c>
      <c r="G686" s="11">
        <v>1</v>
      </c>
      <c r="H686" s="8" t="s">
        <v>142</v>
      </c>
      <c r="I686" s="8">
        <v>1072</v>
      </c>
      <c r="J686" s="8">
        <v>56544</v>
      </c>
      <c r="K686" s="9">
        <v>45609</v>
      </c>
      <c r="L686" s="9" t="s">
        <v>334</v>
      </c>
      <c r="M686" s="9">
        <v>45617</v>
      </c>
      <c r="N686" s="62" t="s">
        <v>338</v>
      </c>
      <c r="O686" s="8">
        <v>148</v>
      </c>
      <c r="P686" s="10">
        <v>0.95099999999999996</v>
      </c>
      <c r="Q686" s="10" t="s">
        <v>51</v>
      </c>
      <c r="R686" s="8" t="s">
        <v>51</v>
      </c>
      <c r="S686" s="8" t="s">
        <v>8</v>
      </c>
      <c r="V686" s="9"/>
      <c r="Z686" s="9"/>
      <c r="AC686" s="11"/>
      <c r="AD686" s="11"/>
      <c r="AE686" s="11"/>
      <c r="AF686" s="11"/>
      <c r="AG686" s="11" t="s">
        <v>830</v>
      </c>
      <c r="AH686" s="13"/>
      <c r="AI686" s="105"/>
      <c r="AJ686" s="13"/>
    </row>
    <row r="687" spans="4:36">
      <c r="D687" s="8" t="s">
        <v>1078</v>
      </c>
      <c r="E687" s="8" t="s">
        <v>41</v>
      </c>
      <c r="F687" s="11">
        <v>1000860</v>
      </c>
      <c r="G687" s="11">
        <v>1</v>
      </c>
      <c r="H687" s="8" t="s">
        <v>142</v>
      </c>
      <c r="I687" s="8">
        <v>1072</v>
      </c>
      <c r="J687" s="8">
        <v>56544</v>
      </c>
      <c r="K687" s="9">
        <v>45609</v>
      </c>
      <c r="L687" s="9" t="s">
        <v>334</v>
      </c>
      <c r="M687" s="9">
        <v>45617</v>
      </c>
      <c r="N687" s="62" t="s">
        <v>338</v>
      </c>
      <c r="O687" s="8">
        <v>148</v>
      </c>
      <c r="P687" s="10">
        <v>0.95099999999999996</v>
      </c>
      <c r="Q687" s="10" t="s">
        <v>51</v>
      </c>
      <c r="R687" s="8" t="s">
        <v>51</v>
      </c>
      <c r="S687" s="8" t="s">
        <v>8</v>
      </c>
      <c r="V687" s="9"/>
      <c r="Z687" s="9"/>
      <c r="AC687" s="11" t="s">
        <v>85</v>
      </c>
      <c r="AD687" s="11"/>
      <c r="AE687" s="11"/>
      <c r="AF687" s="11"/>
      <c r="AG687" s="11" t="s">
        <v>1053</v>
      </c>
      <c r="AH687" s="13" t="s">
        <v>1053</v>
      </c>
      <c r="AI687" s="105">
        <v>45783</v>
      </c>
      <c r="AJ687" s="13" t="s">
        <v>339</v>
      </c>
    </row>
    <row r="688" spans="4:36">
      <c r="D688" s="8" t="s">
        <v>1079</v>
      </c>
      <c r="E688" s="8" t="s">
        <v>41</v>
      </c>
      <c r="F688" s="11">
        <v>1000861</v>
      </c>
      <c r="G688" s="11">
        <v>1</v>
      </c>
      <c r="H688" s="8" t="s">
        <v>140</v>
      </c>
      <c r="I688" s="8">
        <v>1076</v>
      </c>
      <c r="J688" s="8">
        <v>55925</v>
      </c>
      <c r="K688" s="9">
        <v>45610</v>
      </c>
      <c r="L688" s="9" t="s">
        <v>334</v>
      </c>
      <c r="M688" s="9">
        <v>45617</v>
      </c>
      <c r="N688" s="62" t="s">
        <v>338</v>
      </c>
      <c r="O688" s="8">
        <v>146</v>
      </c>
      <c r="P688" s="10">
        <v>0.41399999999999998</v>
      </c>
      <c r="Q688" s="10" t="s">
        <v>51</v>
      </c>
      <c r="R688" s="8" t="s">
        <v>51</v>
      </c>
      <c r="S688" s="8" t="s">
        <v>8</v>
      </c>
      <c r="V688" s="9"/>
      <c r="Z688" s="9"/>
      <c r="AC688" s="11"/>
      <c r="AD688" s="11"/>
      <c r="AE688" s="11"/>
      <c r="AF688" s="11"/>
      <c r="AG688" s="11" t="s">
        <v>830</v>
      </c>
      <c r="AH688" s="13"/>
      <c r="AI688" s="105"/>
      <c r="AJ688" s="13"/>
    </row>
    <row r="689" spans="4:36">
      <c r="D689" s="8" t="s">
        <v>1079</v>
      </c>
      <c r="E689" s="8" t="s">
        <v>41</v>
      </c>
      <c r="F689" s="11">
        <v>1000861</v>
      </c>
      <c r="G689" s="11">
        <v>1</v>
      </c>
      <c r="H689" s="8" t="s">
        <v>140</v>
      </c>
      <c r="I689" s="8">
        <v>1076</v>
      </c>
      <c r="J689" s="8">
        <v>55925</v>
      </c>
      <c r="K689" s="9">
        <v>45610</v>
      </c>
      <c r="L689" s="9" t="s">
        <v>334</v>
      </c>
      <c r="M689" s="9">
        <v>45617</v>
      </c>
      <c r="N689" s="62" t="s">
        <v>338</v>
      </c>
      <c r="O689" s="8">
        <v>146</v>
      </c>
      <c r="P689" s="10">
        <v>0.41399999999999998</v>
      </c>
      <c r="Q689" s="10" t="s">
        <v>51</v>
      </c>
      <c r="R689" s="8" t="s">
        <v>51</v>
      </c>
      <c r="S689" s="8" t="s">
        <v>8</v>
      </c>
      <c r="V689" s="9"/>
      <c r="Z689" s="9"/>
      <c r="AC689" s="11" t="s">
        <v>85</v>
      </c>
      <c r="AD689" s="11"/>
      <c r="AE689" s="11"/>
      <c r="AF689" s="11"/>
      <c r="AG689" s="11" t="s">
        <v>1053</v>
      </c>
      <c r="AH689" s="13" t="s">
        <v>1053</v>
      </c>
      <c r="AI689" s="105">
        <v>45783</v>
      </c>
      <c r="AJ689" s="13" t="s">
        <v>339</v>
      </c>
    </row>
    <row r="690" spans="4:36">
      <c r="D690" s="8" t="s">
        <v>1080</v>
      </c>
      <c r="E690" s="8" t="s">
        <v>41</v>
      </c>
      <c r="F690" s="11">
        <v>1000862</v>
      </c>
      <c r="G690" s="11">
        <v>1</v>
      </c>
      <c r="H690" s="8" t="s">
        <v>140</v>
      </c>
      <c r="I690" s="8">
        <v>1076</v>
      </c>
      <c r="J690" s="8">
        <v>55925</v>
      </c>
      <c r="K690" s="9">
        <v>45610</v>
      </c>
      <c r="L690" s="9" t="s">
        <v>334</v>
      </c>
      <c r="M690" s="9">
        <v>45617</v>
      </c>
      <c r="N690" s="62" t="s">
        <v>338</v>
      </c>
      <c r="O690" s="8">
        <v>146</v>
      </c>
      <c r="P690" s="10">
        <v>5.7960000000000003</v>
      </c>
      <c r="Q690" s="10" t="s">
        <v>51</v>
      </c>
      <c r="R690" s="8" t="s">
        <v>51</v>
      </c>
      <c r="S690" s="8" t="s">
        <v>8</v>
      </c>
      <c r="V690" s="9"/>
      <c r="Z690" s="9"/>
      <c r="AC690" s="11"/>
      <c r="AD690" s="11"/>
      <c r="AE690" s="11"/>
      <c r="AF690" s="11"/>
      <c r="AG690" s="11" t="s">
        <v>830</v>
      </c>
      <c r="AH690" s="13"/>
      <c r="AI690" s="105"/>
      <c r="AJ690" s="13"/>
    </row>
    <row r="691" spans="4:36">
      <c r="D691" s="8" t="s">
        <v>1080</v>
      </c>
      <c r="E691" s="8" t="s">
        <v>41</v>
      </c>
      <c r="F691" s="11">
        <v>1000862</v>
      </c>
      <c r="G691" s="11">
        <v>1</v>
      </c>
      <c r="H691" s="8" t="s">
        <v>140</v>
      </c>
      <c r="I691" s="8">
        <v>1076</v>
      </c>
      <c r="J691" s="8">
        <v>55925</v>
      </c>
      <c r="K691" s="9">
        <v>45610</v>
      </c>
      <c r="L691" s="9" t="s">
        <v>334</v>
      </c>
      <c r="M691" s="9">
        <v>45617</v>
      </c>
      <c r="N691" s="62" t="s">
        <v>338</v>
      </c>
      <c r="O691" s="8">
        <v>146</v>
      </c>
      <c r="P691" s="10">
        <v>5.7960000000000003</v>
      </c>
      <c r="Q691" s="10" t="s">
        <v>51</v>
      </c>
      <c r="R691" s="8" t="s">
        <v>51</v>
      </c>
      <c r="S691" s="8" t="s">
        <v>8</v>
      </c>
      <c r="V691" s="9"/>
      <c r="Z691" s="9"/>
      <c r="AC691" s="11" t="s">
        <v>85</v>
      </c>
      <c r="AD691" s="11"/>
      <c r="AE691" s="11"/>
      <c r="AF691" s="11"/>
      <c r="AG691" s="11" t="s">
        <v>1053</v>
      </c>
      <c r="AH691" s="13" t="s">
        <v>1053</v>
      </c>
      <c r="AI691" s="105">
        <v>45783</v>
      </c>
      <c r="AJ691" s="13" t="s">
        <v>339</v>
      </c>
    </row>
    <row r="692" spans="4:36">
      <c r="D692" s="8" t="s">
        <v>1081</v>
      </c>
      <c r="E692" s="8" t="s">
        <v>41</v>
      </c>
      <c r="F692" s="11">
        <v>1000865</v>
      </c>
      <c r="G692" s="11">
        <v>1</v>
      </c>
      <c r="H692" s="8" t="s">
        <v>141</v>
      </c>
      <c r="I692" s="8">
        <v>1075</v>
      </c>
      <c r="J692" s="8">
        <v>56544</v>
      </c>
      <c r="K692" s="9">
        <v>45610</v>
      </c>
      <c r="L692" s="9" t="s">
        <v>334</v>
      </c>
      <c r="M692" s="9">
        <v>45617</v>
      </c>
      <c r="N692" s="62" t="s">
        <v>338</v>
      </c>
      <c r="O692" s="8">
        <v>146</v>
      </c>
      <c r="P692" s="10">
        <v>0.58399999999999996</v>
      </c>
      <c r="Q692" s="10" t="s">
        <v>51</v>
      </c>
      <c r="R692" s="8" t="s">
        <v>51</v>
      </c>
      <c r="S692" s="8" t="s">
        <v>8</v>
      </c>
      <c r="V692" s="9"/>
      <c r="Z692" s="9"/>
      <c r="AC692" s="11"/>
      <c r="AD692" s="11"/>
      <c r="AE692" s="11"/>
      <c r="AF692" s="11"/>
      <c r="AG692" s="11"/>
      <c r="AH692" s="13"/>
      <c r="AI692" s="105"/>
      <c r="AJ692" s="13"/>
    </row>
    <row r="693" spans="4:36">
      <c r="D693" s="8" t="s">
        <v>1081</v>
      </c>
      <c r="E693" s="8" t="s">
        <v>41</v>
      </c>
      <c r="F693" s="11">
        <v>1000865</v>
      </c>
      <c r="G693" s="11">
        <v>1</v>
      </c>
      <c r="H693" s="8" t="s">
        <v>141</v>
      </c>
      <c r="I693" s="8">
        <v>1075</v>
      </c>
      <c r="J693" s="8">
        <v>56544</v>
      </c>
      <c r="K693" s="9">
        <v>45610</v>
      </c>
      <c r="L693" s="9" t="s">
        <v>334</v>
      </c>
      <c r="M693" s="9">
        <v>45617</v>
      </c>
      <c r="N693" s="62" t="s">
        <v>338</v>
      </c>
      <c r="O693" s="8">
        <v>146</v>
      </c>
      <c r="P693" s="10">
        <v>0.58399999999999996</v>
      </c>
      <c r="Q693" s="10" t="s">
        <v>51</v>
      </c>
      <c r="R693" s="8" t="s">
        <v>51</v>
      </c>
      <c r="S693" s="8" t="s">
        <v>8</v>
      </c>
      <c r="V693" s="9"/>
      <c r="Z693" s="9"/>
      <c r="AC693" s="11" t="s">
        <v>85</v>
      </c>
      <c r="AD693" s="11"/>
      <c r="AE693" s="11"/>
      <c r="AF693" s="11"/>
      <c r="AG693" s="11" t="s">
        <v>1053</v>
      </c>
      <c r="AH693" s="13" t="s">
        <v>1053</v>
      </c>
      <c r="AI693" s="105">
        <v>45783</v>
      </c>
      <c r="AJ693" s="13" t="s">
        <v>339</v>
      </c>
    </row>
    <row r="694" spans="4:36">
      <c r="D694" s="8" t="s">
        <v>1082</v>
      </c>
      <c r="E694" s="8" t="s">
        <v>41</v>
      </c>
      <c r="F694" s="11">
        <v>1000867</v>
      </c>
      <c r="G694" s="11">
        <v>1</v>
      </c>
      <c r="H694" s="8" t="s">
        <v>142</v>
      </c>
      <c r="I694" s="8">
        <v>1072</v>
      </c>
      <c r="J694" s="8">
        <v>56544</v>
      </c>
      <c r="K694" s="9">
        <v>45610</v>
      </c>
      <c r="L694" s="9" t="s">
        <v>334</v>
      </c>
      <c r="M694" s="9">
        <v>45617</v>
      </c>
      <c r="N694" s="62" t="s">
        <v>338</v>
      </c>
      <c r="O694" s="8">
        <v>150</v>
      </c>
      <c r="P694" s="10">
        <v>0.32500000000000001</v>
      </c>
      <c r="Q694" s="10" t="s">
        <v>51</v>
      </c>
      <c r="R694" s="8" t="s">
        <v>51</v>
      </c>
      <c r="S694" s="8" t="s">
        <v>8</v>
      </c>
      <c r="V694" s="9"/>
      <c r="Z694" s="9"/>
      <c r="AC694" s="11"/>
      <c r="AD694" s="11"/>
      <c r="AE694" s="11"/>
      <c r="AF694" s="11"/>
      <c r="AG694" s="11" t="s">
        <v>830</v>
      </c>
      <c r="AH694" s="13"/>
      <c r="AI694" s="105"/>
      <c r="AJ694" s="13"/>
    </row>
    <row r="695" spans="4:36">
      <c r="D695" s="8" t="s">
        <v>1082</v>
      </c>
      <c r="E695" s="8" t="s">
        <v>41</v>
      </c>
      <c r="F695" s="11">
        <v>1000867</v>
      </c>
      <c r="G695" s="11">
        <v>1</v>
      </c>
      <c r="H695" s="8" t="s">
        <v>142</v>
      </c>
      <c r="I695" s="8">
        <v>1072</v>
      </c>
      <c r="J695" s="8">
        <v>56544</v>
      </c>
      <c r="K695" s="9">
        <v>45610</v>
      </c>
      <c r="L695" s="9" t="s">
        <v>334</v>
      </c>
      <c r="M695" s="9">
        <v>45617</v>
      </c>
      <c r="N695" s="62" t="s">
        <v>338</v>
      </c>
      <c r="O695" s="8">
        <v>150</v>
      </c>
      <c r="P695" s="10">
        <v>0.32500000000000001</v>
      </c>
      <c r="Q695" s="10" t="s">
        <v>51</v>
      </c>
      <c r="R695" s="8" t="s">
        <v>51</v>
      </c>
      <c r="S695" s="8" t="s">
        <v>8</v>
      </c>
      <c r="V695" s="9"/>
      <c r="Z695" s="9"/>
      <c r="AC695" s="11" t="s">
        <v>85</v>
      </c>
      <c r="AD695" s="11"/>
      <c r="AE695" s="11"/>
      <c r="AF695" s="11"/>
      <c r="AG695" s="11" t="s">
        <v>1053</v>
      </c>
      <c r="AH695" s="13" t="s">
        <v>1053</v>
      </c>
      <c r="AI695" s="105">
        <v>45783</v>
      </c>
      <c r="AJ695" s="13" t="s">
        <v>339</v>
      </c>
    </row>
    <row r="696" spans="4:36">
      <c r="D696" s="8" t="s">
        <v>1083</v>
      </c>
      <c r="E696" s="8" t="s">
        <v>41</v>
      </c>
      <c r="F696" s="11">
        <v>1000868</v>
      </c>
      <c r="G696" s="11">
        <v>1</v>
      </c>
      <c r="H696" s="8" t="s">
        <v>142</v>
      </c>
      <c r="I696" s="8">
        <v>1072</v>
      </c>
      <c r="J696" s="8">
        <v>56544</v>
      </c>
      <c r="K696" s="9">
        <v>45610</v>
      </c>
      <c r="L696" s="9" t="s">
        <v>334</v>
      </c>
      <c r="M696" s="9">
        <v>45617</v>
      </c>
      <c r="N696" s="62" t="s">
        <v>338</v>
      </c>
      <c r="O696" s="8">
        <v>149</v>
      </c>
      <c r="P696" s="10">
        <v>2.1269999999999998</v>
      </c>
      <c r="Q696" s="10" t="s">
        <v>51</v>
      </c>
      <c r="R696" s="8" t="s">
        <v>51</v>
      </c>
      <c r="S696" s="8" t="s">
        <v>8</v>
      </c>
      <c r="V696" s="9"/>
      <c r="Z696" s="9"/>
      <c r="AC696" s="11"/>
      <c r="AD696" s="11"/>
      <c r="AE696" s="11"/>
      <c r="AF696" s="11"/>
      <c r="AG696" s="11" t="s">
        <v>830</v>
      </c>
      <c r="AH696" s="13"/>
      <c r="AI696" s="105"/>
      <c r="AJ696" s="13"/>
    </row>
    <row r="697" spans="4:36">
      <c r="D697" s="8" t="s">
        <v>1083</v>
      </c>
      <c r="E697" s="8" t="s">
        <v>41</v>
      </c>
      <c r="F697" s="11">
        <v>1000868</v>
      </c>
      <c r="G697" s="11">
        <v>1</v>
      </c>
      <c r="H697" s="8" t="s">
        <v>142</v>
      </c>
      <c r="I697" s="8">
        <v>1072</v>
      </c>
      <c r="J697" s="8">
        <v>56544</v>
      </c>
      <c r="K697" s="9">
        <v>45610</v>
      </c>
      <c r="L697" s="9" t="s">
        <v>334</v>
      </c>
      <c r="M697" s="9">
        <v>45617</v>
      </c>
      <c r="N697" s="62" t="s">
        <v>338</v>
      </c>
      <c r="O697" s="8">
        <v>149</v>
      </c>
      <c r="P697" s="10">
        <v>2.1269999999999998</v>
      </c>
      <c r="Q697" s="10" t="s">
        <v>51</v>
      </c>
      <c r="R697" s="8" t="s">
        <v>51</v>
      </c>
      <c r="S697" s="8" t="s">
        <v>8</v>
      </c>
      <c r="V697" s="9"/>
      <c r="Z697" s="9"/>
      <c r="AC697" s="11" t="s">
        <v>85</v>
      </c>
      <c r="AD697" s="11"/>
      <c r="AE697" s="11"/>
      <c r="AF697" s="11"/>
      <c r="AG697" s="11" t="s">
        <v>1053</v>
      </c>
      <c r="AH697" s="13" t="s">
        <v>1053</v>
      </c>
      <c r="AI697" s="105">
        <v>45783</v>
      </c>
      <c r="AJ697" s="13" t="s">
        <v>339</v>
      </c>
    </row>
    <row r="698" spans="4:36">
      <c r="D698" s="8" t="s">
        <v>1084</v>
      </c>
      <c r="E698" s="8" t="s">
        <v>41</v>
      </c>
      <c r="F698" s="11">
        <v>1000869</v>
      </c>
      <c r="G698" s="11">
        <v>1</v>
      </c>
      <c r="H698" s="8" t="s">
        <v>142</v>
      </c>
      <c r="I698" s="8">
        <v>1072</v>
      </c>
      <c r="J698" s="8">
        <v>56544</v>
      </c>
      <c r="K698" s="9">
        <v>45610</v>
      </c>
      <c r="L698" s="9" t="s">
        <v>334</v>
      </c>
      <c r="M698" s="9">
        <v>45617</v>
      </c>
      <c r="N698" s="62" t="s">
        <v>338</v>
      </c>
      <c r="O698" s="8">
        <v>148</v>
      </c>
      <c r="P698" s="10">
        <v>1.593</v>
      </c>
      <c r="Q698" s="10" t="s">
        <v>51</v>
      </c>
      <c r="R698" s="8" t="s">
        <v>51</v>
      </c>
      <c r="S698" s="8" t="s">
        <v>8</v>
      </c>
      <c r="V698" s="9"/>
      <c r="Z698" s="9"/>
      <c r="AC698" s="11"/>
      <c r="AD698" s="11"/>
      <c r="AE698" s="11"/>
      <c r="AF698" s="11"/>
      <c r="AG698" s="11" t="s">
        <v>830</v>
      </c>
      <c r="AH698" s="13"/>
      <c r="AI698" s="105"/>
      <c r="AJ698" s="13"/>
    </row>
    <row r="699" spans="4:36">
      <c r="D699" s="8" t="s">
        <v>1084</v>
      </c>
      <c r="E699" s="8" t="s">
        <v>41</v>
      </c>
      <c r="F699" s="11">
        <v>1000869</v>
      </c>
      <c r="G699" s="11">
        <v>1</v>
      </c>
      <c r="H699" s="8" t="s">
        <v>142</v>
      </c>
      <c r="I699" s="8">
        <v>1072</v>
      </c>
      <c r="J699" s="8">
        <v>56544</v>
      </c>
      <c r="K699" s="9">
        <v>45610</v>
      </c>
      <c r="L699" s="9" t="s">
        <v>334</v>
      </c>
      <c r="M699" s="9">
        <v>45617</v>
      </c>
      <c r="N699" s="62" t="s">
        <v>338</v>
      </c>
      <c r="O699" s="8">
        <v>148</v>
      </c>
      <c r="P699" s="10">
        <v>1.593</v>
      </c>
      <c r="Q699" s="10" t="s">
        <v>51</v>
      </c>
      <c r="R699" s="8" t="s">
        <v>51</v>
      </c>
      <c r="S699" s="8" t="s">
        <v>8</v>
      </c>
      <c r="V699" s="9"/>
      <c r="Z699" s="9"/>
      <c r="AC699" s="11" t="s">
        <v>85</v>
      </c>
      <c r="AD699" s="11"/>
      <c r="AE699" s="11"/>
      <c r="AF699" s="11"/>
      <c r="AG699" s="11" t="s">
        <v>1053</v>
      </c>
      <c r="AH699" s="13" t="s">
        <v>1053</v>
      </c>
      <c r="AI699" s="105">
        <v>45783</v>
      </c>
      <c r="AJ699" s="13" t="s">
        <v>339</v>
      </c>
    </row>
    <row r="700" spans="4:36">
      <c r="D700" s="8" t="s">
        <v>1085</v>
      </c>
      <c r="E700" s="8" t="s">
        <v>41</v>
      </c>
      <c r="F700" s="11">
        <v>1000870</v>
      </c>
      <c r="G700" s="11">
        <v>1</v>
      </c>
      <c r="H700" s="8" t="s">
        <v>140</v>
      </c>
      <c r="I700" s="8">
        <v>1076</v>
      </c>
      <c r="J700" s="8">
        <v>55925</v>
      </c>
      <c r="K700" s="9">
        <v>45611</v>
      </c>
      <c r="L700" s="9" t="s">
        <v>334</v>
      </c>
      <c r="M700" s="9">
        <v>45617</v>
      </c>
      <c r="N700" s="62" t="s">
        <v>338</v>
      </c>
      <c r="O700" s="8">
        <v>146</v>
      </c>
      <c r="P700" s="10">
        <v>0.51900000000000002</v>
      </c>
      <c r="Q700" s="10" t="s">
        <v>51</v>
      </c>
      <c r="R700" s="8" t="s">
        <v>51</v>
      </c>
      <c r="S700" s="8" t="s">
        <v>8</v>
      </c>
      <c r="V700" s="9"/>
      <c r="Z700" s="9"/>
      <c r="AC700" s="11"/>
      <c r="AD700" s="11"/>
      <c r="AE700" s="11"/>
      <c r="AF700" s="11"/>
      <c r="AG700" s="11" t="s">
        <v>830</v>
      </c>
      <c r="AH700" s="13"/>
      <c r="AI700" s="105"/>
      <c r="AJ700" s="13"/>
    </row>
    <row r="701" spans="4:36">
      <c r="D701" s="8" t="s">
        <v>1085</v>
      </c>
      <c r="E701" s="8" t="s">
        <v>41</v>
      </c>
      <c r="F701" s="11">
        <v>1000870</v>
      </c>
      <c r="G701" s="11">
        <v>1</v>
      </c>
      <c r="H701" s="8" t="s">
        <v>140</v>
      </c>
      <c r="I701" s="8">
        <v>1076</v>
      </c>
      <c r="J701" s="8">
        <v>55925</v>
      </c>
      <c r="K701" s="9">
        <v>45611</v>
      </c>
      <c r="L701" s="9" t="s">
        <v>334</v>
      </c>
      <c r="M701" s="9">
        <v>45617</v>
      </c>
      <c r="N701" s="62" t="s">
        <v>338</v>
      </c>
      <c r="O701" s="8">
        <v>146</v>
      </c>
      <c r="P701" s="10">
        <v>0.51900000000000002</v>
      </c>
      <c r="Q701" s="10" t="s">
        <v>51</v>
      </c>
      <c r="R701" s="8" t="s">
        <v>51</v>
      </c>
      <c r="S701" s="8" t="s">
        <v>8</v>
      </c>
      <c r="V701" s="9"/>
      <c r="Z701" s="9"/>
      <c r="AC701" s="11" t="s">
        <v>85</v>
      </c>
      <c r="AD701" s="11"/>
      <c r="AE701" s="11"/>
      <c r="AF701" s="11"/>
      <c r="AG701" s="11" t="s">
        <v>1053</v>
      </c>
      <c r="AH701" s="13" t="s">
        <v>1053</v>
      </c>
      <c r="AI701" s="105">
        <v>45783</v>
      </c>
      <c r="AJ701" s="13" t="s">
        <v>339</v>
      </c>
    </row>
    <row r="702" spans="4:36">
      <c r="D702" s="8" t="s">
        <v>1086</v>
      </c>
      <c r="E702" s="8" t="s">
        <v>41</v>
      </c>
      <c r="F702" s="11">
        <v>1000873</v>
      </c>
      <c r="G702" s="11">
        <v>1</v>
      </c>
      <c r="H702" s="8" t="s">
        <v>141</v>
      </c>
      <c r="I702" s="8">
        <v>1075</v>
      </c>
      <c r="J702" s="8">
        <v>56544</v>
      </c>
      <c r="K702" s="9">
        <v>45611</v>
      </c>
      <c r="L702" s="9" t="s">
        <v>334</v>
      </c>
      <c r="M702" s="9">
        <v>45617</v>
      </c>
      <c r="N702" s="62" t="s">
        <v>338</v>
      </c>
      <c r="O702" s="8">
        <v>146</v>
      </c>
      <c r="P702" s="10">
        <v>0.27400000000000002</v>
      </c>
      <c r="Q702" s="10" t="s">
        <v>51</v>
      </c>
      <c r="R702" s="8" t="s">
        <v>51</v>
      </c>
      <c r="S702" s="8" t="s">
        <v>8</v>
      </c>
      <c r="V702" s="9"/>
      <c r="Z702" s="9"/>
      <c r="AC702" s="11"/>
      <c r="AD702" s="11"/>
      <c r="AE702" s="11"/>
      <c r="AF702" s="11"/>
      <c r="AG702" s="11"/>
      <c r="AH702" s="13"/>
      <c r="AI702" s="105"/>
      <c r="AJ702" s="13"/>
    </row>
    <row r="703" spans="4:36">
      <c r="D703" s="8" t="s">
        <v>1086</v>
      </c>
      <c r="E703" s="8" t="s">
        <v>41</v>
      </c>
      <c r="F703" s="11">
        <v>1000873</v>
      </c>
      <c r="G703" s="11">
        <v>1</v>
      </c>
      <c r="H703" s="8" t="s">
        <v>141</v>
      </c>
      <c r="I703" s="8">
        <v>1075</v>
      </c>
      <c r="J703" s="8">
        <v>56544</v>
      </c>
      <c r="K703" s="9">
        <v>45611</v>
      </c>
      <c r="L703" s="9" t="s">
        <v>334</v>
      </c>
      <c r="M703" s="9">
        <v>45617</v>
      </c>
      <c r="N703" s="62" t="s">
        <v>338</v>
      </c>
      <c r="O703" s="8">
        <v>146</v>
      </c>
      <c r="P703" s="10">
        <v>0.27400000000000002</v>
      </c>
      <c r="Q703" s="10" t="s">
        <v>51</v>
      </c>
      <c r="R703" s="8" t="s">
        <v>51</v>
      </c>
      <c r="S703" s="8" t="s">
        <v>8</v>
      </c>
      <c r="V703" s="9"/>
      <c r="Z703" s="9"/>
      <c r="AC703" s="11" t="s">
        <v>85</v>
      </c>
      <c r="AD703" s="11"/>
      <c r="AE703" s="11"/>
      <c r="AF703" s="11"/>
      <c r="AG703" s="11" t="s">
        <v>1053</v>
      </c>
      <c r="AH703" s="13" t="s">
        <v>1053</v>
      </c>
      <c r="AI703" s="105">
        <v>45783</v>
      </c>
      <c r="AJ703" s="13" t="s">
        <v>339</v>
      </c>
    </row>
    <row r="704" spans="4:36">
      <c r="D704" s="8" t="s">
        <v>1087</v>
      </c>
      <c r="E704" s="8" t="s">
        <v>41</v>
      </c>
      <c r="F704" s="11">
        <v>1000874</v>
      </c>
      <c r="G704" s="11">
        <v>1</v>
      </c>
      <c r="H704" s="8" t="s">
        <v>141</v>
      </c>
      <c r="I704" s="8">
        <v>1075</v>
      </c>
      <c r="J704" s="8">
        <v>56544</v>
      </c>
      <c r="K704" s="9">
        <v>45611</v>
      </c>
      <c r="L704" s="9" t="s">
        <v>334</v>
      </c>
      <c r="M704" s="9">
        <v>45617</v>
      </c>
      <c r="N704" s="62" t="s">
        <v>338</v>
      </c>
      <c r="O704" s="8">
        <v>146</v>
      </c>
      <c r="P704" s="10">
        <v>0.158</v>
      </c>
      <c r="Q704" s="10" t="s">
        <v>51</v>
      </c>
      <c r="R704" s="8" t="s">
        <v>51</v>
      </c>
      <c r="S704" s="8" t="s">
        <v>8</v>
      </c>
      <c r="V704" s="9"/>
      <c r="Z704" s="9"/>
      <c r="AC704" s="11"/>
      <c r="AD704" s="11"/>
      <c r="AE704" s="11"/>
      <c r="AF704" s="11"/>
      <c r="AG704" s="11"/>
      <c r="AH704" s="13"/>
      <c r="AI704" s="105"/>
      <c r="AJ704" s="13"/>
    </row>
    <row r="705" spans="4:36">
      <c r="D705" s="8" t="s">
        <v>1087</v>
      </c>
      <c r="E705" s="8" t="s">
        <v>41</v>
      </c>
      <c r="F705" s="11">
        <v>1000874</v>
      </c>
      <c r="G705" s="11">
        <v>1</v>
      </c>
      <c r="H705" s="8" t="s">
        <v>141</v>
      </c>
      <c r="I705" s="8">
        <v>1075</v>
      </c>
      <c r="J705" s="8">
        <v>56544</v>
      </c>
      <c r="K705" s="9">
        <v>45611</v>
      </c>
      <c r="L705" s="9" t="s">
        <v>334</v>
      </c>
      <c r="M705" s="9">
        <v>45617</v>
      </c>
      <c r="N705" s="62" t="s">
        <v>338</v>
      </c>
      <c r="O705" s="8">
        <v>146</v>
      </c>
      <c r="P705" s="10">
        <v>0.158</v>
      </c>
      <c r="Q705" s="10" t="s">
        <v>51</v>
      </c>
      <c r="R705" s="8" t="s">
        <v>51</v>
      </c>
      <c r="S705" s="8" t="s">
        <v>8</v>
      </c>
      <c r="V705" s="9"/>
      <c r="Z705" s="9"/>
      <c r="AC705" s="11" t="s">
        <v>85</v>
      </c>
      <c r="AD705" s="11"/>
      <c r="AE705" s="11"/>
      <c r="AF705" s="11"/>
      <c r="AG705" s="11" t="s">
        <v>1053</v>
      </c>
      <c r="AH705" s="13" t="s">
        <v>1053</v>
      </c>
      <c r="AI705" s="105">
        <v>45783</v>
      </c>
      <c r="AJ705" s="13" t="s">
        <v>339</v>
      </c>
    </row>
    <row r="706" spans="4:36">
      <c r="D706" s="8" t="s">
        <v>1088</v>
      </c>
      <c r="E706" s="8" t="s">
        <v>41</v>
      </c>
      <c r="F706" s="11">
        <v>1000875</v>
      </c>
      <c r="G706" s="11">
        <v>1</v>
      </c>
      <c r="H706" s="8" t="s">
        <v>141</v>
      </c>
      <c r="I706" s="8">
        <v>1075</v>
      </c>
      <c r="J706" s="8">
        <v>56544</v>
      </c>
      <c r="K706" s="9">
        <v>45611</v>
      </c>
      <c r="L706" s="9" t="s">
        <v>334</v>
      </c>
      <c r="M706" s="9">
        <v>45617</v>
      </c>
      <c r="N706" s="62" t="s">
        <v>338</v>
      </c>
      <c r="O706" s="8">
        <v>145</v>
      </c>
      <c r="P706" s="10">
        <v>0.51700000000000002</v>
      </c>
      <c r="Q706" s="10" t="s">
        <v>51</v>
      </c>
      <c r="R706" s="8" t="s">
        <v>51</v>
      </c>
      <c r="S706" s="8" t="s">
        <v>8</v>
      </c>
      <c r="V706" s="9"/>
      <c r="Z706" s="9"/>
      <c r="AC706" s="11"/>
      <c r="AD706" s="11"/>
      <c r="AE706" s="11"/>
      <c r="AF706" s="11"/>
      <c r="AG706" s="11"/>
      <c r="AH706" s="13"/>
      <c r="AI706" s="105"/>
      <c r="AJ706" s="13"/>
    </row>
    <row r="707" spans="4:36">
      <c r="D707" s="8" t="s">
        <v>1088</v>
      </c>
      <c r="E707" s="8" t="s">
        <v>41</v>
      </c>
      <c r="F707" s="11">
        <v>1000875</v>
      </c>
      <c r="G707" s="11">
        <v>1</v>
      </c>
      <c r="H707" s="8" t="s">
        <v>141</v>
      </c>
      <c r="I707" s="8">
        <v>1075</v>
      </c>
      <c r="J707" s="8">
        <v>56544</v>
      </c>
      <c r="K707" s="9">
        <v>45611</v>
      </c>
      <c r="L707" s="9" t="s">
        <v>334</v>
      </c>
      <c r="M707" s="9">
        <v>45617</v>
      </c>
      <c r="N707" s="62" t="s">
        <v>338</v>
      </c>
      <c r="O707" s="8">
        <v>145</v>
      </c>
      <c r="P707" s="10">
        <v>0.51700000000000002</v>
      </c>
      <c r="Q707" s="10" t="s">
        <v>51</v>
      </c>
      <c r="R707" s="8" t="s">
        <v>51</v>
      </c>
      <c r="S707" s="8" t="s">
        <v>8</v>
      </c>
      <c r="V707" s="9"/>
      <c r="Z707" s="9"/>
      <c r="AC707" s="11" t="s">
        <v>85</v>
      </c>
      <c r="AD707" s="11"/>
      <c r="AE707" s="11"/>
      <c r="AF707" s="11"/>
      <c r="AG707" s="11" t="s">
        <v>1053</v>
      </c>
      <c r="AH707" s="13" t="s">
        <v>1053</v>
      </c>
      <c r="AI707" s="105">
        <v>45783</v>
      </c>
      <c r="AJ707" s="13" t="s">
        <v>339</v>
      </c>
    </row>
    <row r="708" spans="4:36">
      <c r="D708" s="8" t="s">
        <v>1089</v>
      </c>
      <c r="E708" s="8" t="s">
        <v>41</v>
      </c>
      <c r="F708" s="11">
        <v>1000876</v>
      </c>
      <c r="G708" s="11">
        <v>1</v>
      </c>
      <c r="H708" s="8" t="s">
        <v>142</v>
      </c>
      <c r="I708" s="8">
        <v>1072</v>
      </c>
      <c r="J708" s="8">
        <v>56544</v>
      </c>
      <c r="K708" s="9">
        <v>45611</v>
      </c>
      <c r="L708" s="9" t="s">
        <v>334</v>
      </c>
      <c r="M708" s="9">
        <v>45617</v>
      </c>
      <c r="N708" s="62" t="s">
        <v>338</v>
      </c>
      <c r="O708" s="8">
        <v>150</v>
      </c>
      <c r="P708" s="10">
        <v>0.28999999999999998</v>
      </c>
      <c r="Q708" s="10" t="s">
        <v>51</v>
      </c>
      <c r="R708" s="8" t="s">
        <v>51</v>
      </c>
      <c r="S708" s="8" t="s">
        <v>8</v>
      </c>
      <c r="V708" s="9"/>
      <c r="Z708" s="9"/>
      <c r="AC708" s="11"/>
      <c r="AD708" s="11"/>
      <c r="AE708" s="11"/>
      <c r="AF708" s="11"/>
      <c r="AG708" s="11" t="s">
        <v>830</v>
      </c>
      <c r="AH708" s="13"/>
      <c r="AI708" s="105"/>
      <c r="AJ708" s="13"/>
    </row>
    <row r="709" spans="4:36">
      <c r="D709" s="8" t="s">
        <v>1089</v>
      </c>
      <c r="E709" s="8" t="s">
        <v>41</v>
      </c>
      <c r="F709" s="11">
        <v>1000876</v>
      </c>
      <c r="G709" s="11">
        <v>1</v>
      </c>
      <c r="H709" s="8" t="s">
        <v>142</v>
      </c>
      <c r="I709" s="8">
        <v>1072</v>
      </c>
      <c r="J709" s="8">
        <v>56544</v>
      </c>
      <c r="K709" s="9">
        <v>45611</v>
      </c>
      <c r="L709" s="9" t="s">
        <v>334</v>
      </c>
      <c r="M709" s="9">
        <v>45617</v>
      </c>
      <c r="N709" s="62" t="s">
        <v>338</v>
      </c>
      <c r="O709" s="8">
        <v>150</v>
      </c>
      <c r="P709" s="10">
        <v>0.28999999999999998</v>
      </c>
      <c r="Q709" s="10" t="s">
        <v>51</v>
      </c>
      <c r="R709" s="8" t="s">
        <v>51</v>
      </c>
      <c r="S709" s="8" t="s">
        <v>8</v>
      </c>
      <c r="V709" s="9"/>
      <c r="Z709" s="9"/>
      <c r="AC709" s="11" t="s">
        <v>85</v>
      </c>
      <c r="AD709" s="11"/>
      <c r="AE709" s="11"/>
      <c r="AF709" s="11"/>
      <c r="AG709" s="11" t="s">
        <v>1053</v>
      </c>
      <c r="AH709" s="13" t="s">
        <v>1053</v>
      </c>
      <c r="AI709" s="105">
        <v>45783</v>
      </c>
      <c r="AJ709" s="13" t="s">
        <v>339</v>
      </c>
    </row>
    <row r="710" spans="4:36">
      <c r="D710" s="8" t="s">
        <v>1090</v>
      </c>
      <c r="E710" s="8" t="s">
        <v>41</v>
      </c>
      <c r="F710" s="11">
        <v>1000878</v>
      </c>
      <c r="G710" s="11">
        <v>1</v>
      </c>
      <c r="H710" s="8" t="s">
        <v>142</v>
      </c>
      <c r="I710" s="8">
        <v>1072</v>
      </c>
      <c r="J710" s="8">
        <v>56544</v>
      </c>
      <c r="K710" s="9">
        <v>45611</v>
      </c>
      <c r="L710" s="9" t="s">
        <v>334</v>
      </c>
      <c r="M710" s="9">
        <v>45617</v>
      </c>
      <c r="N710" s="62" t="s">
        <v>338</v>
      </c>
      <c r="O710" s="8">
        <v>149</v>
      </c>
      <c r="P710" s="10">
        <v>0.73599999999999999</v>
      </c>
      <c r="Q710" s="10" t="s">
        <v>51</v>
      </c>
      <c r="R710" s="8" t="s">
        <v>51</v>
      </c>
      <c r="S710" s="8" t="s">
        <v>8</v>
      </c>
      <c r="V710" s="9"/>
      <c r="Z710" s="9"/>
      <c r="AC710" s="11"/>
      <c r="AD710" s="11"/>
      <c r="AE710" s="11"/>
      <c r="AF710" s="11"/>
      <c r="AG710" s="11" t="s">
        <v>830</v>
      </c>
      <c r="AH710" s="13"/>
      <c r="AI710" s="105"/>
      <c r="AJ710" s="13"/>
    </row>
    <row r="711" spans="4:36">
      <c r="D711" s="8" t="s">
        <v>1090</v>
      </c>
      <c r="E711" s="8" t="s">
        <v>41</v>
      </c>
      <c r="F711" s="11">
        <v>1000878</v>
      </c>
      <c r="G711" s="11">
        <v>1</v>
      </c>
      <c r="H711" s="8" t="s">
        <v>142</v>
      </c>
      <c r="I711" s="8">
        <v>1072</v>
      </c>
      <c r="J711" s="8">
        <v>56544</v>
      </c>
      <c r="K711" s="9">
        <v>45611</v>
      </c>
      <c r="L711" s="9" t="s">
        <v>334</v>
      </c>
      <c r="M711" s="9">
        <v>45617</v>
      </c>
      <c r="N711" s="62" t="s">
        <v>338</v>
      </c>
      <c r="O711" s="8">
        <v>149</v>
      </c>
      <c r="P711" s="10">
        <v>0.73599999999999999</v>
      </c>
      <c r="Q711" s="10" t="s">
        <v>51</v>
      </c>
      <c r="R711" s="8" t="s">
        <v>51</v>
      </c>
      <c r="S711" s="8" t="s">
        <v>8</v>
      </c>
      <c r="V711" s="9"/>
      <c r="Z711" s="9"/>
      <c r="AC711" s="11" t="s">
        <v>85</v>
      </c>
      <c r="AD711" s="11"/>
      <c r="AE711" s="11"/>
      <c r="AF711" s="11"/>
      <c r="AG711" s="11" t="s">
        <v>1053</v>
      </c>
      <c r="AH711" s="13" t="s">
        <v>1053</v>
      </c>
      <c r="AI711" s="105">
        <v>45783</v>
      </c>
      <c r="AJ711" s="13" t="s">
        <v>339</v>
      </c>
    </row>
    <row r="712" spans="4:36">
      <c r="D712" s="8" t="s">
        <v>1091</v>
      </c>
      <c r="E712" s="8" t="s">
        <v>41</v>
      </c>
      <c r="F712" s="11">
        <v>1000879</v>
      </c>
      <c r="G712" s="11">
        <v>1</v>
      </c>
      <c r="H712" s="8" t="s">
        <v>140</v>
      </c>
      <c r="I712" s="8">
        <v>1076</v>
      </c>
      <c r="J712" s="8">
        <v>55925</v>
      </c>
      <c r="K712" s="9">
        <v>45614</v>
      </c>
      <c r="L712" s="9" t="s">
        <v>334</v>
      </c>
      <c r="M712" s="9">
        <v>45617</v>
      </c>
      <c r="N712" s="62" t="s">
        <v>334</v>
      </c>
      <c r="O712" s="8">
        <v>146</v>
      </c>
      <c r="P712" s="10">
        <v>0.21099999999999999</v>
      </c>
      <c r="Q712" s="10" t="s">
        <v>51</v>
      </c>
      <c r="R712" s="8" t="s">
        <v>51</v>
      </c>
      <c r="S712" s="8" t="s">
        <v>8</v>
      </c>
      <c r="V712" s="9"/>
      <c r="Z712" s="9"/>
      <c r="AC712" s="11"/>
      <c r="AD712" s="11"/>
      <c r="AE712" s="11"/>
      <c r="AF712" s="11"/>
      <c r="AG712" s="11" t="s">
        <v>830</v>
      </c>
      <c r="AH712" s="13"/>
      <c r="AI712" s="105"/>
      <c r="AJ712" s="13"/>
    </row>
    <row r="713" spans="4:36">
      <c r="D713" s="8" t="s">
        <v>1091</v>
      </c>
      <c r="E713" s="8" t="s">
        <v>41</v>
      </c>
      <c r="F713" s="11">
        <v>1000879</v>
      </c>
      <c r="G713" s="11">
        <v>1</v>
      </c>
      <c r="H713" s="8" t="s">
        <v>140</v>
      </c>
      <c r="I713" s="8">
        <v>1076</v>
      </c>
      <c r="J713" s="8">
        <v>55925</v>
      </c>
      <c r="K713" s="9">
        <v>45614</v>
      </c>
      <c r="L713" s="9" t="s">
        <v>334</v>
      </c>
      <c r="M713" s="9">
        <v>45617</v>
      </c>
      <c r="N713" s="62" t="s">
        <v>334</v>
      </c>
      <c r="O713" s="8">
        <v>146</v>
      </c>
      <c r="P713" s="10">
        <v>0.21099999999999999</v>
      </c>
      <c r="Q713" s="10" t="s">
        <v>51</v>
      </c>
      <c r="R713" s="8" t="s">
        <v>51</v>
      </c>
      <c r="S713" s="8" t="s">
        <v>8</v>
      </c>
      <c r="V713" s="9"/>
      <c r="Z713" s="9"/>
      <c r="AC713" s="11" t="s">
        <v>85</v>
      </c>
      <c r="AD713" s="11"/>
      <c r="AE713" s="11"/>
      <c r="AF713" s="11"/>
      <c r="AG713" s="11" t="s">
        <v>1053</v>
      </c>
      <c r="AH713" s="13" t="s">
        <v>1053</v>
      </c>
      <c r="AI713" s="105">
        <v>45783</v>
      </c>
      <c r="AJ713" s="13" t="s">
        <v>339</v>
      </c>
    </row>
    <row r="714" spans="4:36">
      <c r="D714" s="8" t="s">
        <v>1092</v>
      </c>
      <c r="E714" s="8" t="s">
        <v>41</v>
      </c>
      <c r="F714" s="11">
        <v>1000882</v>
      </c>
      <c r="G714" s="11">
        <v>1</v>
      </c>
      <c r="H714" s="8" t="s">
        <v>141</v>
      </c>
      <c r="I714" s="8">
        <v>1075</v>
      </c>
      <c r="J714" s="8">
        <v>56544</v>
      </c>
      <c r="K714" s="9">
        <v>45614</v>
      </c>
      <c r="L714" s="9" t="s">
        <v>334</v>
      </c>
      <c r="M714" s="9">
        <v>45617</v>
      </c>
      <c r="N714" s="62" t="s">
        <v>334</v>
      </c>
      <c r="O714" s="8">
        <v>146</v>
      </c>
      <c r="P714" s="10">
        <v>0.17899999999999999</v>
      </c>
      <c r="Q714" s="10" t="s">
        <v>51</v>
      </c>
      <c r="R714" s="8" t="s">
        <v>51</v>
      </c>
      <c r="S714" s="8" t="s">
        <v>8</v>
      </c>
      <c r="V714" s="9"/>
      <c r="Z714" s="9"/>
      <c r="AC714" s="11"/>
      <c r="AD714" s="11"/>
      <c r="AE714" s="11"/>
      <c r="AF714" s="11"/>
      <c r="AG714" s="11"/>
      <c r="AH714" s="13"/>
      <c r="AI714" s="105"/>
      <c r="AJ714" s="13"/>
    </row>
    <row r="715" spans="4:36">
      <c r="D715" s="8" t="s">
        <v>1092</v>
      </c>
      <c r="E715" s="8" t="s">
        <v>41</v>
      </c>
      <c r="F715" s="11">
        <v>1000882</v>
      </c>
      <c r="G715" s="11">
        <v>1</v>
      </c>
      <c r="H715" s="8" t="s">
        <v>141</v>
      </c>
      <c r="I715" s="8">
        <v>1075</v>
      </c>
      <c r="J715" s="8">
        <v>56544</v>
      </c>
      <c r="K715" s="9">
        <v>45614</v>
      </c>
      <c r="L715" s="9" t="s">
        <v>334</v>
      </c>
      <c r="M715" s="9">
        <v>45617</v>
      </c>
      <c r="N715" s="62" t="s">
        <v>334</v>
      </c>
      <c r="O715" s="8">
        <v>146</v>
      </c>
      <c r="P715" s="10">
        <v>0.17899999999999999</v>
      </c>
      <c r="Q715" s="10" t="s">
        <v>51</v>
      </c>
      <c r="R715" s="8" t="s">
        <v>51</v>
      </c>
      <c r="S715" s="8" t="s">
        <v>8</v>
      </c>
      <c r="V715" s="9"/>
      <c r="Z715" s="9"/>
      <c r="AC715" s="11" t="s">
        <v>85</v>
      </c>
      <c r="AD715" s="11"/>
      <c r="AE715" s="11"/>
      <c r="AF715" s="11"/>
      <c r="AG715" s="11" t="s">
        <v>1053</v>
      </c>
      <c r="AH715" s="13" t="s">
        <v>1053</v>
      </c>
      <c r="AI715" s="105">
        <v>45783</v>
      </c>
      <c r="AJ715" s="13" t="s">
        <v>339</v>
      </c>
    </row>
    <row r="716" spans="4:36">
      <c r="D716" s="8" t="s">
        <v>1093</v>
      </c>
      <c r="E716" s="8" t="s">
        <v>41</v>
      </c>
      <c r="F716" s="11">
        <v>1000883</v>
      </c>
      <c r="G716" s="11">
        <v>1</v>
      </c>
      <c r="H716" s="8" t="s">
        <v>141</v>
      </c>
      <c r="I716" s="8">
        <v>1075</v>
      </c>
      <c r="J716" s="8">
        <v>56544</v>
      </c>
      <c r="K716" s="9">
        <v>45614</v>
      </c>
      <c r="L716" s="9" t="s">
        <v>334</v>
      </c>
      <c r="M716" s="9">
        <v>45617</v>
      </c>
      <c r="N716" s="62" t="s">
        <v>334</v>
      </c>
      <c r="O716" s="8">
        <v>155</v>
      </c>
      <c r="P716" s="10">
        <v>0.42599999999999999</v>
      </c>
      <c r="Q716" s="10" t="s">
        <v>51</v>
      </c>
      <c r="R716" s="8" t="s">
        <v>51</v>
      </c>
      <c r="S716" s="8" t="s">
        <v>8</v>
      </c>
      <c r="V716" s="9"/>
      <c r="Z716" s="9"/>
      <c r="AC716" s="11"/>
      <c r="AD716" s="11"/>
      <c r="AE716" s="11"/>
      <c r="AF716" s="11"/>
      <c r="AG716" s="11"/>
      <c r="AH716" s="13"/>
      <c r="AI716" s="105"/>
      <c r="AJ716" s="13"/>
    </row>
    <row r="717" spans="4:36">
      <c r="D717" s="8" t="s">
        <v>1093</v>
      </c>
      <c r="E717" s="8" t="s">
        <v>41</v>
      </c>
      <c r="F717" s="11">
        <v>1000883</v>
      </c>
      <c r="G717" s="11">
        <v>1</v>
      </c>
      <c r="H717" s="8" t="s">
        <v>141</v>
      </c>
      <c r="I717" s="8">
        <v>1075</v>
      </c>
      <c r="J717" s="8">
        <v>56544</v>
      </c>
      <c r="K717" s="9">
        <v>45614</v>
      </c>
      <c r="L717" s="9" t="s">
        <v>334</v>
      </c>
      <c r="M717" s="9">
        <v>45617</v>
      </c>
      <c r="N717" s="62" t="s">
        <v>334</v>
      </c>
      <c r="O717" s="8">
        <v>155</v>
      </c>
      <c r="P717" s="10">
        <v>0.42599999999999999</v>
      </c>
      <c r="Q717" s="10" t="s">
        <v>51</v>
      </c>
      <c r="R717" s="8" t="s">
        <v>51</v>
      </c>
      <c r="S717" s="8" t="s">
        <v>8</v>
      </c>
      <c r="V717" s="9"/>
      <c r="Z717" s="9"/>
      <c r="AC717" s="11" t="s">
        <v>85</v>
      </c>
      <c r="AD717" s="11"/>
      <c r="AE717" s="11"/>
      <c r="AF717" s="11"/>
      <c r="AG717" s="11" t="s">
        <v>1053</v>
      </c>
      <c r="AH717" s="13" t="s">
        <v>1053</v>
      </c>
      <c r="AI717" s="105">
        <v>45783</v>
      </c>
      <c r="AJ717" s="13" t="s">
        <v>339</v>
      </c>
    </row>
    <row r="718" spans="4:36">
      <c r="D718" s="8" t="s">
        <v>1094</v>
      </c>
      <c r="E718" s="8" t="s">
        <v>41</v>
      </c>
      <c r="F718" s="11">
        <v>1000884</v>
      </c>
      <c r="G718" s="11">
        <v>1</v>
      </c>
      <c r="H718" s="8" t="s">
        <v>141</v>
      </c>
      <c r="I718" s="8">
        <v>1075</v>
      </c>
      <c r="J718" s="8">
        <v>56544</v>
      </c>
      <c r="K718" s="9">
        <v>45614</v>
      </c>
      <c r="L718" s="9" t="s">
        <v>334</v>
      </c>
      <c r="M718" s="9">
        <v>45617</v>
      </c>
      <c r="N718" s="62" t="s">
        <v>334</v>
      </c>
      <c r="O718" s="8">
        <v>145</v>
      </c>
      <c r="P718" s="10">
        <v>1.405</v>
      </c>
      <c r="Q718" s="10" t="s">
        <v>51</v>
      </c>
      <c r="R718" s="8" t="s">
        <v>51</v>
      </c>
      <c r="S718" s="8" t="s">
        <v>8</v>
      </c>
      <c r="V718" s="9"/>
      <c r="Z718" s="9"/>
      <c r="AC718" s="11"/>
      <c r="AD718" s="11"/>
      <c r="AE718" s="11"/>
      <c r="AF718" s="11"/>
      <c r="AG718" s="11"/>
      <c r="AH718" s="13"/>
      <c r="AI718" s="105"/>
      <c r="AJ718" s="13"/>
    </row>
    <row r="719" spans="4:36">
      <c r="D719" s="8" t="s">
        <v>1094</v>
      </c>
      <c r="E719" s="8" t="s">
        <v>41</v>
      </c>
      <c r="F719" s="11">
        <v>1000884</v>
      </c>
      <c r="G719" s="11">
        <v>1</v>
      </c>
      <c r="H719" s="8" t="s">
        <v>141</v>
      </c>
      <c r="I719" s="8">
        <v>1075</v>
      </c>
      <c r="J719" s="8">
        <v>56544</v>
      </c>
      <c r="K719" s="9">
        <v>45614</v>
      </c>
      <c r="L719" s="9" t="s">
        <v>334</v>
      </c>
      <c r="M719" s="9">
        <v>45617</v>
      </c>
      <c r="N719" s="62" t="s">
        <v>334</v>
      </c>
      <c r="O719" s="8">
        <v>145</v>
      </c>
      <c r="P719" s="10">
        <v>1.405</v>
      </c>
      <c r="Q719" s="10" t="s">
        <v>51</v>
      </c>
      <c r="R719" s="8" t="s">
        <v>51</v>
      </c>
      <c r="S719" s="8" t="s">
        <v>8</v>
      </c>
      <c r="V719" s="9"/>
      <c r="Z719" s="9"/>
      <c r="AC719" s="11" t="s">
        <v>85</v>
      </c>
      <c r="AD719" s="11"/>
      <c r="AE719" s="11"/>
      <c r="AF719" s="11"/>
      <c r="AG719" s="11" t="s">
        <v>1053</v>
      </c>
      <c r="AH719" s="13" t="s">
        <v>1053</v>
      </c>
      <c r="AI719" s="105">
        <v>45783</v>
      </c>
      <c r="AJ719" s="13" t="s">
        <v>339</v>
      </c>
    </row>
    <row r="720" spans="4:36">
      <c r="D720" s="8" t="s">
        <v>1095</v>
      </c>
      <c r="E720" s="8" t="s">
        <v>41</v>
      </c>
      <c r="F720" s="11">
        <v>1000885</v>
      </c>
      <c r="G720" s="11">
        <v>1</v>
      </c>
      <c r="H720" s="8" t="s">
        <v>142</v>
      </c>
      <c r="I720" s="8">
        <v>1072</v>
      </c>
      <c r="J720" s="8">
        <v>56544</v>
      </c>
      <c r="K720" s="9">
        <v>45614</v>
      </c>
      <c r="L720" s="9" t="s">
        <v>334</v>
      </c>
      <c r="M720" s="9">
        <v>45617</v>
      </c>
      <c r="N720" s="62" t="s">
        <v>334</v>
      </c>
      <c r="O720" s="8">
        <v>151</v>
      </c>
      <c r="P720" s="10">
        <v>0.14599999999999999</v>
      </c>
      <c r="Q720" s="10" t="s">
        <v>51</v>
      </c>
      <c r="R720" s="8" t="s">
        <v>51</v>
      </c>
      <c r="S720" s="8" t="s">
        <v>8</v>
      </c>
      <c r="V720" s="9"/>
      <c r="Z720" s="9"/>
      <c r="AC720" s="11"/>
      <c r="AD720" s="11"/>
      <c r="AE720" s="11"/>
      <c r="AF720" s="11"/>
      <c r="AG720" s="11" t="s">
        <v>830</v>
      </c>
      <c r="AH720" s="13"/>
      <c r="AI720" s="105"/>
      <c r="AJ720" s="13"/>
    </row>
    <row r="721" spans="4:36">
      <c r="D721" s="8" t="s">
        <v>1095</v>
      </c>
      <c r="E721" s="8" t="s">
        <v>41</v>
      </c>
      <c r="F721" s="11">
        <v>1000885</v>
      </c>
      <c r="G721" s="11">
        <v>1</v>
      </c>
      <c r="H721" s="8" t="s">
        <v>142</v>
      </c>
      <c r="I721" s="8">
        <v>1072</v>
      </c>
      <c r="J721" s="8">
        <v>56544</v>
      </c>
      <c r="K721" s="9">
        <v>45614</v>
      </c>
      <c r="L721" s="9" t="s">
        <v>334</v>
      </c>
      <c r="M721" s="9">
        <v>45617</v>
      </c>
      <c r="N721" s="62" t="s">
        <v>334</v>
      </c>
      <c r="O721" s="8">
        <v>151</v>
      </c>
      <c r="P721" s="10">
        <v>0.14599999999999999</v>
      </c>
      <c r="Q721" s="10" t="s">
        <v>51</v>
      </c>
      <c r="R721" s="8" t="s">
        <v>51</v>
      </c>
      <c r="S721" s="8" t="s">
        <v>8</v>
      </c>
      <c r="V721" s="9"/>
      <c r="Z721" s="9"/>
      <c r="AC721" s="11" t="s">
        <v>85</v>
      </c>
      <c r="AD721" s="11"/>
      <c r="AE721" s="11"/>
      <c r="AF721" s="11"/>
      <c r="AG721" s="11" t="s">
        <v>1053</v>
      </c>
      <c r="AH721" s="13" t="s">
        <v>1053</v>
      </c>
      <c r="AI721" s="105">
        <v>45783</v>
      </c>
      <c r="AJ721" s="13" t="s">
        <v>339</v>
      </c>
    </row>
    <row r="722" spans="4:36">
      <c r="D722" s="8" t="s">
        <v>1096</v>
      </c>
      <c r="E722" s="8" t="s">
        <v>41</v>
      </c>
      <c r="F722" s="11">
        <v>1000886</v>
      </c>
      <c r="G722" s="11">
        <v>1</v>
      </c>
      <c r="H722" s="8" t="s">
        <v>142</v>
      </c>
      <c r="I722" s="8">
        <v>1072</v>
      </c>
      <c r="J722" s="8">
        <v>56544</v>
      </c>
      <c r="K722" s="9">
        <v>45614</v>
      </c>
      <c r="L722" s="9" t="s">
        <v>334</v>
      </c>
      <c r="M722" s="9">
        <v>45617</v>
      </c>
      <c r="N722" s="62" t="s">
        <v>334</v>
      </c>
      <c r="O722" s="8">
        <v>150</v>
      </c>
      <c r="P722" s="10">
        <v>5.0979999999999999</v>
      </c>
      <c r="Q722" s="10" t="s">
        <v>51</v>
      </c>
      <c r="R722" s="8" t="s">
        <v>51</v>
      </c>
      <c r="S722" s="8" t="s">
        <v>8</v>
      </c>
      <c r="V722" s="9"/>
      <c r="Z722" s="9"/>
      <c r="AC722" s="11"/>
      <c r="AD722" s="11"/>
      <c r="AE722" s="11"/>
      <c r="AF722" s="11"/>
      <c r="AG722" s="11" t="s">
        <v>830</v>
      </c>
      <c r="AH722" s="13"/>
      <c r="AI722" s="105"/>
      <c r="AJ722" s="13"/>
    </row>
    <row r="723" spans="4:36">
      <c r="D723" s="8" t="s">
        <v>1096</v>
      </c>
      <c r="E723" s="8" t="s">
        <v>41</v>
      </c>
      <c r="F723" s="11">
        <v>1000886</v>
      </c>
      <c r="G723" s="11">
        <v>1</v>
      </c>
      <c r="H723" s="8" t="s">
        <v>142</v>
      </c>
      <c r="I723" s="8">
        <v>1072</v>
      </c>
      <c r="J723" s="8">
        <v>56544</v>
      </c>
      <c r="K723" s="9">
        <v>45614</v>
      </c>
      <c r="L723" s="9" t="s">
        <v>334</v>
      </c>
      <c r="M723" s="9">
        <v>45617</v>
      </c>
      <c r="N723" s="62" t="s">
        <v>334</v>
      </c>
      <c r="O723" s="8">
        <v>150</v>
      </c>
      <c r="P723" s="10">
        <v>5.0979999999999999</v>
      </c>
      <c r="Q723" s="10" t="s">
        <v>51</v>
      </c>
      <c r="R723" s="8" t="s">
        <v>51</v>
      </c>
      <c r="S723" s="8" t="s">
        <v>8</v>
      </c>
      <c r="V723" s="9"/>
      <c r="Z723" s="9"/>
      <c r="AC723" s="11" t="s">
        <v>85</v>
      </c>
      <c r="AD723" s="11"/>
      <c r="AE723" s="11"/>
      <c r="AF723" s="11"/>
      <c r="AG723" s="11" t="s">
        <v>1053</v>
      </c>
      <c r="AH723" s="13" t="s">
        <v>1053</v>
      </c>
      <c r="AI723" s="105">
        <v>45783</v>
      </c>
      <c r="AJ723" s="13" t="s">
        <v>339</v>
      </c>
    </row>
    <row r="724" spans="4:36">
      <c r="D724" s="8" t="s">
        <v>1097</v>
      </c>
      <c r="E724" s="8" t="s">
        <v>41</v>
      </c>
      <c r="F724" s="11">
        <v>1000887</v>
      </c>
      <c r="G724" s="11">
        <v>1</v>
      </c>
      <c r="H724" s="8" t="s">
        <v>142</v>
      </c>
      <c r="I724" s="8">
        <v>1072</v>
      </c>
      <c r="J724" s="8">
        <v>56544</v>
      </c>
      <c r="K724" s="9">
        <v>45614</v>
      </c>
      <c r="L724" s="9" t="s">
        <v>334</v>
      </c>
      <c r="M724" s="9">
        <v>45617</v>
      </c>
      <c r="N724" s="62" t="s">
        <v>334</v>
      </c>
      <c r="O724" s="8">
        <v>149</v>
      </c>
      <c r="P724" s="10">
        <v>0.82199999999999995</v>
      </c>
      <c r="Q724" s="10" t="s">
        <v>51</v>
      </c>
      <c r="R724" s="8" t="s">
        <v>51</v>
      </c>
      <c r="S724" s="8" t="s">
        <v>8</v>
      </c>
      <c r="V724" s="9"/>
      <c r="Z724" s="9"/>
      <c r="AC724" s="11"/>
      <c r="AD724" s="11"/>
      <c r="AE724" s="11"/>
      <c r="AF724" s="11"/>
      <c r="AG724" s="11" t="s">
        <v>830</v>
      </c>
      <c r="AH724" s="13"/>
      <c r="AI724" s="105"/>
      <c r="AJ724" s="13"/>
    </row>
    <row r="725" spans="4:36">
      <c r="D725" s="8" t="s">
        <v>1097</v>
      </c>
      <c r="E725" s="8" t="s">
        <v>41</v>
      </c>
      <c r="F725" s="11">
        <v>1000887</v>
      </c>
      <c r="G725" s="11">
        <v>1</v>
      </c>
      <c r="H725" s="8" t="s">
        <v>142</v>
      </c>
      <c r="I725" s="8">
        <v>1072</v>
      </c>
      <c r="J725" s="8">
        <v>56544</v>
      </c>
      <c r="K725" s="9">
        <v>45614</v>
      </c>
      <c r="L725" s="9" t="s">
        <v>334</v>
      </c>
      <c r="M725" s="9">
        <v>45617</v>
      </c>
      <c r="N725" s="62" t="s">
        <v>334</v>
      </c>
      <c r="O725" s="8">
        <v>149</v>
      </c>
      <c r="P725" s="10">
        <v>0.82199999999999995</v>
      </c>
      <c r="Q725" s="10" t="s">
        <v>51</v>
      </c>
      <c r="R725" s="8" t="s">
        <v>51</v>
      </c>
      <c r="S725" s="8" t="s">
        <v>8</v>
      </c>
      <c r="V725" s="9"/>
      <c r="Z725" s="9"/>
      <c r="AC725" s="11" t="s">
        <v>85</v>
      </c>
      <c r="AD725" s="11"/>
      <c r="AE725" s="11"/>
      <c r="AF725" s="11"/>
      <c r="AG725" s="11" t="s">
        <v>1053</v>
      </c>
      <c r="AH725" s="13" t="s">
        <v>1053</v>
      </c>
      <c r="AI725" s="105">
        <v>45783</v>
      </c>
      <c r="AJ725" s="13" t="s">
        <v>339</v>
      </c>
    </row>
    <row r="726" spans="4:36">
      <c r="D726" s="8" t="s">
        <v>1098</v>
      </c>
      <c r="E726" s="8" t="s">
        <v>41</v>
      </c>
      <c r="F726" s="11">
        <v>1000888</v>
      </c>
      <c r="G726" s="11">
        <v>1</v>
      </c>
      <c r="H726" s="8" t="s">
        <v>140</v>
      </c>
      <c r="I726" s="8">
        <v>1076</v>
      </c>
      <c r="J726" s="8">
        <v>55925</v>
      </c>
      <c r="K726" s="9">
        <v>45615</v>
      </c>
      <c r="L726" s="9" t="s">
        <v>334</v>
      </c>
      <c r="M726" s="9">
        <v>45617</v>
      </c>
      <c r="N726" s="62" t="s">
        <v>334</v>
      </c>
      <c r="O726" s="8">
        <v>146</v>
      </c>
      <c r="P726" s="10">
        <v>0.222</v>
      </c>
      <c r="Q726" s="10" t="s">
        <v>51</v>
      </c>
      <c r="R726" s="8" t="s">
        <v>51</v>
      </c>
      <c r="S726" s="8" t="s">
        <v>8</v>
      </c>
      <c r="V726" s="9"/>
      <c r="Z726" s="9"/>
      <c r="AC726" s="11"/>
      <c r="AD726" s="11"/>
      <c r="AE726" s="11"/>
      <c r="AF726" s="11"/>
      <c r="AG726" s="11" t="s">
        <v>830</v>
      </c>
      <c r="AH726" s="13"/>
      <c r="AI726" s="105"/>
      <c r="AJ726" s="13"/>
    </row>
    <row r="727" spans="4:36">
      <c r="D727" s="8" t="s">
        <v>1098</v>
      </c>
      <c r="E727" s="8" t="s">
        <v>41</v>
      </c>
      <c r="F727" s="11">
        <v>1000888</v>
      </c>
      <c r="G727" s="11">
        <v>1</v>
      </c>
      <c r="H727" s="8" t="s">
        <v>140</v>
      </c>
      <c r="I727" s="8">
        <v>1076</v>
      </c>
      <c r="J727" s="8">
        <v>55925</v>
      </c>
      <c r="K727" s="9">
        <v>45615</v>
      </c>
      <c r="L727" s="9" t="s">
        <v>334</v>
      </c>
      <c r="M727" s="9">
        <v>45617</v>
      </c>
      <c r="N727" s="62" t="s">
        <v>334</v>
      </c>
      <c r="O727" s="8">
        <v>146</v>
      </c>
      <c r="P727" s="10">
        <v>0.222</v>
      </c>
      <c r="Q727" s="10" t="s">
        <v>51</v>
      </c>
      <c r="R727" s="8" t="s">
        <v>51</v>
      </c>
      <c r="S727" s="8" t="s">
        <v>8</v>
      </c>
      <c r="V727" s="9"/>
      <c r="Z727" s="9"/>
      <c r="AC727" s="11" t="s">
        <v>85</v>
      </c>
      <c r="AD727" s="11"/>
      <c r="AE727" s="11"/>
      <c r="AF727" s="11"/>
      <c r="AG727" s="11" t="s">
        <v>1053</v>
      </c>
      <c r="AH727" s="13" t="s">
        <v>1053</v>
      </c>
      <c r="AI727" s="105">
        <v>45783</v>
      </c>
      <c r="AJ727" s="13" t="s">
        <v>339</v>
      </c>
    </row>
    <row r="728" spans="4:36">
      <c r="D728" s="8" t="s">
        <v>1099</v>
      </c>
      <c r="E728" s="8" t="s">
        <v>41</v>
      </c>
      <c r="F728" s="11">
        <v>1000891</v>
      </c>
      <c r="G728" s="11">
        <v>1</v>
      </c>
      <c r="H728" s="8" t="s">
        <v>141</v>
      </c>
      <c r="I728" s="8">
        <v>1075</v>
      </c>
      <c r="J728" s="8">
        <v>56544</v>
      </c>
      <c r="K728" s="9">
        <v>45615</v>
      </c>
      <c r="L728" s="9" t="s">
        <v>334</v>
      </c>
      <c r="M728" s="9">
        <v>45617</v>
      </c>
      <c r="N728" s="62" t="s">
        <v>334</v>
      </c>
      <c r="O728" s="8">
        <v>146</v>
      </c>
      <c r="P728" s="10">
        <v>0.68200000000000005</v>
      </c>
      <c r="Q728" s="10" t="s">
        <v>51</v>
      </c>
      <c r="R728" s="8" t="s">
        <v>51</v>
      </c>
      <c r="S728" s="8" t="s">
        <v>8</v>
      </c>
      <c r="V728" s="9"/>
      <c r="Z728" s="9"/>
      <c r="AC728" s="11"/>
      <c r="AD728" s="11"/>
      <c r="AE728" s="11"/>
      <c r="AF728" s="11"/>
      <c r="AG728" s="11"/>
      <c r="AH728" s="13"/>
      <c r="AI728" s="105"/>
      <c r="AJ728" s="13"/>
    </row>
    <row r="729" spans="4:36">
      <c r="D729" s="8" t="s">
        <v>1099</v>
      </c>
      <c r="E729" s="8" t="s">
        <v>41</v>
      </c>
      <c r="F729" s="11">
        <v>1000891</v>
      </c>
      <c r="G729" s="11">
        <v>1</v>
      </c>
      <c r="H729" s="8" t="s">
        <v>141</v>
      </c>
      <c r="I729" s="8">
        <v>1075</v>
      </c>
      <c r="J729" s="8">
        <v>56544</v>
      </c>
      <c r="K729" s="9">
        <v>45615</v>
      </c>
      <c r="L729" s="9" t="s">
        <v>334</v>
      </c>
      <c r="M729" s="9">
        <v>45617</v>
      </c>
      <c r="N729" s="62" t="s">
        <v>334</v>
      </c>
      <c r="O729" s="8">
        <v>146</v>
      </c>
      <c r="P729" s="10">
        <v>0.68200000000000005</v>
      </c>
      <c r="Q729" s="10" t="s">
        <v>51</v>
      </c>
      <c r="R729" s="8" t="s">
        <v>51</v>
      </c>
      <c r="S729" s="8" t="s">
        <v>8</v>
      </c>
      <c r="V729" s="9"/>
      <c r="Z729" s="9"/>
      <c r="AC729" s="11" t="s">
        <v>85</v>
      </c>
      <c r="AD729" s="11"/>
      <c r="AE729" s="11"/>
      <c r="AF729" s="11"/>
      <c r="AG729" s="11" t="s">
        <v>1053</v>
      </c>
      <c r="AH729" s="13" t="s">
        <v>1053</v>
      </c>
      <c r="AI729" s="105">
        <v>45783</v>
      </c>
      <c r="AJ729" s="13" t="s">
        <v>339</v>
      </c>
    </row>
    <row r="730" spans="4:36">
      <c r="D730" s="8" t="s">
        <v>1100</v>
      </c>
      <c r="E730" s="8" t="s">
        <v>41</v>
      </c>
      <c r="F730" s="11">
        <v>1000893</v>
      </c>
      <c r="G730" s="11">
        <v>1</v>
      </c>
      <c r="H730" s="8" t="s">
        <v>141</v>
      </c>
      <c r="I730" s="8">
        <v>1075</v>
      </c>
      <c r="J730" s="8">
        <v>56544</v>
      </c>
      <c r="K730" s="9">
        <v>45615</v>
      </c>
      <c r="L730" s="9" t="s">
        <v>334</v>
      </c>
      <c r="M730" s="9">
        <v>45617</v>
      </c>
      <c r="N730" s="62" t="s">
        <v>334</v>
      </c>
      <c r="O730" s="8">
        <v>145</v>
      </c>
      <c r="P730" s="10">
        <v>1.2150000000000001</v>
      </c>
      <c r="Q730" s="10" t="s">
        <v>51</v>
      </c>
      <c r="R730" s="8" t="s">
        <v>51</v>
      </c>
      <c r="S730" s="8" t="s">
        <v>8</v>
      </c>
      <c r="V730" s="9"/>
      <c r="Z730" s="9"/>
      <c r="AC730" s="11"/>
      <c r="AD730" s="11"/>
      <c r="AE730" s="11"/>
      <c r="AF730" s="11"/>
      <c r="AG730" s="11"/>
      <c r="AH730" s="13"/>
      <c r="AI730" s="105"/>
      <c r="AJ730" s="13"/>
    </row>
    <row r="731" spans="4:36">
      <c r="D731" s="8" t="s">
        <v>1100</v>
      </c>
      <c r="E731" s="8" t="s">
        <v>41</v>
      </c>
      <c r="F731" s="11">
        <v>1000893</v>
      </c>
      <c r="G731" s="11">
        <v>1</v>
      </c>
      <c r="H731" s="8" t="s">
        <v>141</v>
      </c>
      <c r="I731" s="8">
        <v>1075</v>
      </c>
      <c r="J731" s="8">
        <v>56544</v>
      </c>
      <c r="K731" s="9">
        <v>45615</v>
      </c>
      <c r="L731" s="9" t="s">
        <v>334</v>
      </c>
      <c r="M731" s="9">
        <v>45617</v>
      </c>
      <c r="N731" s="62" t="s">
        <v>334</v>
      </c>
      <c r="O731" s="8">
        <v>145</v>
      </c>
      <c r="P731" s="10">
        <v>1.2150000000000001</v>
      </c>
      <c r="Q731" s="10" t="s">
        <v>51</v>
      </c>
      <c r="R731" s="8" t="s">
        <v>51</v>
      </c>
      <c r="S731" s="8" t="s">
        <v>8</v>
      </c>
      <c r="V731" s="9"/>
      <c r="Z731" s="9"/>
      <c r="AC731" s="11" t="s">
        <v>85</v>
      </c>
      <c r="AD731" s="11"/>
      <c r="AE731" s="11"/>
      <c r="AF731" s="11"/>
      <c r="AG731" s="11" t="s">
        <v>1053</v>
      </c>
      <c r="AH731" s="13" t="s">
        <v>1053</v>
      </c>
      <c r="AI731" s="105">
        <v>45783</v>
      </c>
      <c r="AJ731" s="13" t="s">
        <v>339</v>
      </c>
    </row>
    <row r="732" spans="4:36">
      <c r="D732" s="8" t="s">
        <v>1101</v>
      </c>
      <c r="E732" s="8" t="s">
        <v>41</v>
      </c>
      <c r="F732" s="11">
        <v>1000894</v>
      </c>
      <c r="G732" s="11">
        <v>1</v>
      </c>
      <c r="H732" s="8" t="s">
        <v>142</v>
      </c>
      <c r="I732" s="8">
        <v>1072</v>
      </c>
      <c r="J732" s="8">
        <v>56544</v>
      </c>
      <c r="K732" s="9">
        <v>45615</v>
      </c>
      <c r="L732" s="9" t="s">
        <v>334</v>
      </c>
      <c r="M732" s="9">
        <v>45617</v>
      </c>
      <c r="N732" s="62" t="s">
        <v>334</v>
      </c>
      <c r="O732" s="8">
        <v>151</v>
      </c>
      <c r="P732" s="10">
        <v>0.19800000000000001</v>
      </c>
      <c r="Q732" s="10" t="s">
        <v>51</v>
      </c>
      <c r="R732" s="8" t="s">
        <v>51</v>
      </c>
      <c r="S732" s="8" t="s">
        <v>8</v>
      </c>
      <c r="V732" s="9"/>
      <c r="Z732" s="9"/>
      <c r="AC732" s="11"/>
      <c r="AD732" s="11"/>
      <c r="AE732" s="11"/>
      <c r="AF732" s="11"/>
      <c r="AG732" s="11" t="s">
        <v>830</v>
      </c>
      <c r="AH732" s="13"/>
      <c r="AI732" s="105"/>
      <c r="AJ732" s="13"/>
    </row>
    <row r="733" spans="4:36">
      <c r="D733" s="8" t="s">
        <v>1101</v>
      </c>
      <c r="E733" s="8" t="s">
        <v>41</v>
      </c>
      <c r="F733" s="11">
        <v>1000894</v>
      </c>
      <c r="G733" s="11">
        <v>1</v>
      </c>
      <c r="H733" s="8" t="s">
        <v>142</v>
      </c>
      <c r="I733" s="8">
        <v>1072</v>
      </c>
      <c r="J733" s="8">
        <v>56544</v>
      </c>
      <c r="K733" s="9">
        <v>45615</v>
      </c>
      <c r="L733" s="9" t="s">
        <v>334</v>
      </c>
      <c r="M733" s="9">
        <v>45617</v>
      </c>
      <c r="N733" s="62" t="s">
        <v>334</v>
      </c>
      <c r="O733" s="8">
        <v>151</v>
      </c>
      <c r="P733" s="10">
        <v>0.19800000000000001</v>
      </c>
      <c r="Q733" s="10" t="s">
        <v>51</v>
      </c>
      <c r="R733" s="8" t="s">
        <v>51</v>
      </c>
      <c r="S733" s="8" t="s">
        <v>8</v>
      </c>
      <c r="V733" s="9"/>
      <c r="Z733" s="9"/>
      <c r="AC733" s="11" t="s">
        <v>85</v>
      </c>
      <c r="AD733" s="11"/>
      <c r="AE733" s="11"/>
      <c r="AF733" s="11"/>
      <c r="AG733" s="11" t="s">
        <v>1053</v>
      </c>
      <c r="AH733" s="13" t="s">
        <v>1053</v>
      </c>
      <c r="AI733" s="105">
        <v>45783</v>
      </c>
      <c r="AJ733" s="13" t="s">
        <v>339</v>
      </c>
    </row>
    <row r="734" spans="4:36">
      <c r="D734" s="8" t="s">
        <v>1102</v>
      </c>
      <c r="E734" s="8" t="s">
        <v>41</v>
      </c>
      <c r="F734" s="11">
        <v>1000895</v>
      </c>
      <c r="G734" s="11">
        <v>1</v>
      </c>
      <c r="H734" s="8" t="s">
        <v>142</v>
      </c>
      <c r="I734" s="8">
        <v>1072</v>
      </c>
      <c r="J734" s="8">
        <v>56544</v>
      </c>
      <c r="K734" s="9">
        <v>45615</v>
      </c>
      <c r="L734" s="9" t="s">
        <v>334</v>
      </c>
      <c r="M734" s="9">
        <v>45617</v>
      </c>
      <c r="N734" s="62" t="s">
        <v>334</v>
      </c>
      <c r="O734" s="8">
        <v>150</v>
      </c>
      <c r="P734" s="10">
        <v>0.50600000000000001</v>
      </c>
      <c r="Q734" s="10" t="s">
        <v>51</v>
      </c>
      <c r="R734" s="8" t="s">
        <v>51</v>
      </c>
      <c r="S734" s="8" t="s">
        <v>8</v>
      </c>
      <c r="V734" s="9"/>
      <c r="Z734" s="9"/>
      <c r="AC734" s="11"/>
      <c r="AD734" s="11"/>
      <c r="AE734" s="11"/>
      <c r="AF734" s="11"/>
      <c r="AG734" s="11" t="s">
        <v>830</v>
      </c>
      <c r="AH734" s="13"/>
      <c r="AI734" s="105"/>
      <c r="AJ734" s="13"/>
    </row>
    <row r="735" spans="4:36">
      <c r="D735" s="8" t="s">
        <v>1102</v>
      </c>
      <c r="E735" s="8" t="s">
        <v>41</v>
      </c>
      <c r="F735" s="11">
        <v>1000895</v>
      </c>
      <c r="G735" s="11">
        <v>1</v>
      </c>
      <c r="H735" s="8" t="s">
        <v>142</v>
      </c>
      <c r="I735" s="8">
        <v>1072</v>
      </c>
      <c r="J735" s="8">
        <v>56544</v>
      </c>
      <c r="K735" s="9">
        <v>45615</v>
      </c>
      <c r="L735" s="9" t="s">
        <v>334</v>
      </c>
      <c r="M735" s="9">
        <v>45617</v>
      </c>
      <c r="N735" s="62" t="s">
        <v>334</v>
      </c>
      <c r="O735" s="8">
        <v>150</v>
      </c>
      <c r="P735" s="10">
        <v>0.50600000000000001</v>
      </c>
      <c r="Q735" s="10" t="s">
        <v>51</v>
      </c>
      <c r="R735" s="8" t="s">
        <v>51</v>
      </c>
      <c r="S735" s="8" t="s">
        <v>8</v>
      </c>
      <c r="V735" s="9"/>
      <c r="Z735" s="9"/>
      <c r="AC735" s="11" t="s">
        <v>85</v>
      </c>
      <c r="AD735" s="11"/>
      <c r="AE735" s="11"/>
      <c r="AF735" s="11"/>
      <c r="AG735" s="11" t="s">
        <v>1053</v>
      </c>
      <c r="AH735" s="13" t="s">
        <v>1053</v>
      </c>
      <c r="AI735" s="105">
        <v>45783</v>
      </c>
      <c r="AJ735" s="13" t="s">
        <v>339</v>
      </c>
    </row>
    <row r="736" spans="4:36">
      <c r="D736" s="8" t="s">
        <v>1103</v>
      </c>
      <c r="E736" s="8" t="s">
        <v>41</v>
      </c>
      <c r="F736" s="11">
        <v>1000896</v>
      </c>
      <c r="G736" s="11">
        <v>1</v>
      </c>
      <c r="H736" s="8" t="s">
        <v>142</v>
      </c>
      <c r="I736" s="8">
        <v>1072</v>
      </c>
      <c r="J736" s="8">
        <v>56544</v>
      </c>
      <c r="K736" s="9">
        <v>45615</v>
      </c>
      <c r="L736" s="9" t="s">
        <v>334</v>
      </c>
      <c r="M736" s="9">
        <v>45617</v>
      </c>
      <c r="N736" s="62" t="s">
        <v>334</v>
      </c>
      <c r="O736" s="8">
        <v>149</v>
      </c>
      <c r="P736" s="10">
        <v>0.44700000000000001</v>
      </c>
      <c r="Q736" s="10" t="s">
        <v>51</v>
      </c>
      <c r="R736" s="8" t="s">
        <v>51</v>
      </c>
      <c r="S736" s="8" t="s">
        <v>8</v>
      </c>
      <c r="V736" s="9"/>
      <c r="Z736" s="9"/>
      <c r="AC736" s="11"/>
      <c r="AD736" s="11"/>
      <c r="AE736" s="11"/>
      <c r="AF736" s="11"/>
      <c r="AG736" s="11" t="s">
        <v>830</v>
      </c>
      <c r="AH736" s="13"/>
      <c r="AI736" s="105"/>
      <c r="AJ736" s="13"/>
    </row>
    <row r="737" spans="4:36">
      <c r="D737" s="8" t="s">
        <v>1103</v>
      </c>
      <c r="E737" s="8" t="s">
        <v>41</v>
      </c>
      <c r="F737" s="11">
        <v>1000896</v>
      </c>
      <c r="G737" s="11">
        <v>1</v>
      </c>
      <c r="H737" s="8" t="s">
        <v>142</v>
      </c>
      <c r="I737" s="8">
        <v>1072</v>
      </c>
      <c r="J737" s="8">
        <v>56544</v>
      </c>
      <c r="K737" s="9">
        <v>45615</v>
      </c>
      <c r="L737" s="9" t="s">
        <v>334</v>
      </c>
      <c r="M737" s="9">
        <v>45617</v>
      </c>
      <c r="N737" s="62" t="s">
        <v>334</v>
      </c>
      <c r="O737" s="8">
        <v>149</v>
      </c>
      <c r="P737" s="10">
        <v>0.44700000000000001</v>
      </c>
      <c r="Q737" s="10" t="s">
        <v>51</v>
      </c>
      <c r="R737" s="8" t="s">
        <v>51</v>
      </c>
      <c r="S737" s="8" t="s">
        <v>8</v>
      </c>
      <c r="V737" s="9"/>
      <c r="Z737" s="9"/>
      <c r="AC737" s="11" t="s">
        <v>85</v>
      </c>
      <c r="AD737" s="11"/>
      <c r="AE737" s="11"/>
      <c r="AF737" s="11"/>
      <c r="AG737" s="11" t="s">
        <v>1053</v>
      </c>
      <c r="AH737" s="13" t="s">
        <v>1053</v>
      </c>
      <c r="AI737" s="105">
        <v>45783</v>
      </c>
      <c r="AJ737" s="13" t="s">
        <v>339</v>
      </c>
    </row>
    <row r="738" spans="4:36">
      <c r="D738" s="8" t="s">
        <v>1104</v>
      </c>
      <c r="E738" s="8" t="s">
        <v>41</v>
      </c>
      <c r="F738" s="11">
        <v>1000897</v>
      </c>
      <c r="G738" s="11">
        <v>1</v>
      </c>
      <c r="H738" s="8" t="s">
        <v>140</v>
      </c>
      <c r="I738" s="8">
        <v>1071</v>
      </c>
      <c r="J738" s="8">
        <v>55925</v>
      </c>
      <c r="K738" s="9">
        <v>45616</v>
      </c>
      <c r="L738" s="9" t="s">
        <v>334</v>
      </c>
      <c r="M738" s="9">
        <v>45617</v>
      </c>
      <c r="N738" s="62" t="s">
        <v>334</v>
      </c>
      <c r="O738" s="8">
        <v>147</v>
      </c>
      <c r="P738" s="10">
        <v>0.252</v>
      </c>
      <c r="Q738" s="10" t="s">
        <v>51</v>
      </c>
      <c r="R738" s="8" t="s">
        <v>51</v>
      </c>
      <c r="S738" s="8" t="s">
        <v>8</v>
      </c>
      <c r="V738" s="9"/>
      <c r="Z738" s="9"/>
      <c r="AC738" s="11"/>
      <c r="AD738" s="11"/>
      <c r="AE738" s="11"/>
      <c r="AF738" s="11"/>
      <c r="AG738" s="11" t="s">
        <v>830</v>
      </c>
      <c r="AH738" s="13"/>
      <c r="AI738" s="105"/>
      <c r="AJ738" s="13"/>
    </row>
    <row r="739" spans="4:36">
      <c r="D739" s="8" t="s">
        <v>1104</v>
      </c>
      <c r="E739" s="8" t="s">
        <v>41</v>
      </c>
      <c r="F739" s="11">
        <v>1000897</v>
      </c>
      <c r="G739" s="11">
        <v>1</v>
      </c>
      <c r="H739" s="8" t="s">
        <v>140</v>
      </c>
      <c r="I739" s="8">
        <v>1071</v>
      </c>
      <c r="J739" s="8">
        <v>55925</v>
      </c>
      <c r="K739" s="9">
        <v>45616</v>
      </c>
      <c r="L739" s="9" t="s">
        <v>334</v>
      </c>
      <c r="M739" s="9">
        <v>45617</v>
      </c>
      <c r="N739" s="62" t="s">
        <v>334</v>
      </c>
      <c r="O739" s="8">
        <v>147</v>
      </c>
      <c r="P739" s="10">
        <v>0.252</v>
      </c>
      <c r="Q739" s="10" t="s">
        <v>51</v>
      </c>
      <c r="R739" s="8" t="s">
        <v>51</v>
      </c>
      <c r="S739" s="8" t="s">
        <v>8</v>
      </c>
      <c r="V739" s="9"/>
      <c r="Z739" s="9"/>
      <c r="AC739" s="11" t="s">
        <v>85</v>
      </c>
      <c r="AD739" s="11"/>
      <c r="AE739" s="11"/>
      <c r="AF739" s="11"/>
      <c r="AG739" s="11" t="s">
        <v>1053</v>
      </c>
      <c r="AH739" s="13" t="s">
        <v>1053</v>
      </c>
      <c r="AI739" s="105">
        <v>45783</v>
      </c>
      <c r="AJ739" s="13" t="s">
        <v>339</v>
      </c>
    </row>
    <row r="740" spans="4:36">
      <c r="D740" s="8" t="s">
        <v>1105</v>
      </c>
      <c r="E740" s="8" t="s">
        <v>41</v>
      </c>
      <c r="F740" s="11">
        <v>1000898</v>
      </c>
      <c r="G740" s="11">
        <v>1</v>
      </c>
      <c r="H740" s="8" t="s">
        <v>140</v>
      </c>
      <c r="I740" s="8">
        <v>1071</v>
      </c>
      <c r="J740" s="8">
        <v>55925</v>
      </c>
      <c r="K740" s="9">
        <v>45616</v>
      </c>
      <c r="L740" s="9" t="s">
        <v>334</v>
      </c>
      <c r="M740" s="9">
        <v>45617</v>
      </c>
      <c r="N740" s="62" t="s">
        <v>334</v>
      </c>
      <c r="O740" s="8">
        <v>147</v>
      </c>
      <c r="P740" s="10">
        <v>1.5980000000000001</v>
      </c>
      <c r="Q740" s="10" t="s">
        <v>51</v>
      </c>
      <c r="R740" s="8" t="s">
        <v>51</v>
      </c>
      <c r="S740" s="8" t="s">
        <v>8</v>
      </c>
      <c r="V740" s="9"/>
      <c r="Z740" s="9"/>
      <c r="AC740" s="11"/>
      <c r="AD740" s="11"/>
      <c r="AE740" s="11"/>
      <c r="AF740" s="11"/>
      <c r="AG740" s="11" t="s">
        <v>830</v>
      </c>
      <c r="AH740" s="13"/>
      <c r="AI740" s="105"/>
      <c r="AJ740" s="13"/>
    </row>
    <row r="741" spans="4:36">
      <c r="D741" s="8" t="s">
        <v>1105</v>
      </c>
      <c r="E741" s="8" t="s">
        <v>41</v>
      </c>
      <c r="F741" s="11">
        <v>1000898</v>
      </c>
      <c r="G741" s="11">
        <v>1</v>
      </c>
      <c r="H741" s="8" t="s">
        <v>140</v>
      </c>
      <c r="I741" s="8">
        <v>1071</v>
      </c>
      <c r="J741" s="8">
        <v>55925</v>
      </c>
      <c r="K741" s="9">
        <v>45616</v>
      </c>
      <c r="L741" s="9" t="s">
        <v>334</v>
      </c>
      <c r="M741" s="9">
        <v>45617</v>
      </c>
      <c r="N741" s="62" t="s">
        <v>334</v>
      </c>
      <c r="O741" s="8">
        <v>147</v>
      </c>
      <c r="P741" s="10">
        <v>1.5980000000000001</v>
      </c>
      <c r="Q741" s="10" t="s">
        <v>51</v>
      </c>
      <c r="R741" s="8" t="s">
        <v>51</v>
      </c>
      <c r="S741" s="8" t="s">
        <v>8</v>
      </c>
      <c r="V741" s="9"/>
      <c r="Z741" s="9"/>
      <c r="AC741" s="11" t="s">
        <v>85</v>
      </c>
      <c r="AD741" s="11"/>
      <c r="AE741" s="11"/>
      <c r="AF741" s="11"/>
      <c r="AG741" s="11" t="s">
        <v>1053</v>
      </c>
      <c r="AH741" s="13" t="s">
        <v>1053</v>
      </c>
      <c r="AI741" s="105">
        <v>45783</v>
      </c>
      <c r="AJ741" s="13" t="s">
        <v>339</v>
      </c>
    </row>
    <row r="742" spans="4:36">
      <c r="D742" s="8" t="s">
        <v>1106</v>
      </c>
      <c r="E742" s="8" t="s">
        <v>41</v>
      </c>
      <c r="F742" s="11">
        <v>1000899</v>
      </c>
      <c r="G742" s="11">
        <v>1</v>
      </c>
      <c r="H742" s="8" t="s">
        <v>140</v>
      </c>
      <c r="I742" s="8">
        <v>1071</v>
      </c>
      <c r="J742" s="8">
        <v>55925</v>
      </c>
      <c r="K742" s="9">
        <v>45616</v>
      </c>
      <c r="L742" s="9" t="s">
        <v>334</v>
      </c>
      <c r="M742" s="9">
        <v>45617</v>
      </c>
      <c r="N742" s="62" t="s">
        <v>334</v>
      </c>
      <c r="O742" s="8">
        <v>146</v>
      </c>
      <c r="P742" s="10">
        <v>4.4850000000000003</v>
      </c>
      <c r="Q742" s="10" t="s">
        <v>51</v>
      </c>
      <c r="R742" s="8" t="s">
        <v>51</v>
      </c>
      <c r="S742" s="8" t="s">
        <v>8</v>
      </c>
      <c r="V742" s="9"/>
      <c r="Z742" s="9"/>
      <c r="AC742" s="11"/>
      <c r="AD742" s="11"/>
      <c r="AE742" s="11"/>
      <c r="AF742" s="11"/>
      <c r="AG742" s="11" t="s">
        <v>830</v>
      </c>
      <c r="AH742" s="13"/>
      <c r="AI742" s="105"/>
      <c r="AJ742" s="13"/>
    </row>
    <row r="743" spans="4:36">
      <c r="D743" s="8" t="s">
        <v>1106</v>
      </c>
      <c r="E743" s="8" t="s">
        <v>41</v>
      </c>
      <c r="F743" s="11">
        <v>1000899</v>
      </c>
      <c r="G743" s="11">
        <v>1</v>
      </c>
      <c r="H743" s="8" t="s">
        <v>140</v>
      </c>
      <c r="I743" s="8">
        <v>1071</v>
      </c>
      <c r="J743" s="8">
        <v>55925</v>
      </c>
      <c r="K743" s="9">
        <v>45616</v>
      </c>
      <c r="L743" s="9" t="s">
        <v>334</v>
      </c>
      <c r="M743" s="9">
        <v>45617</v>
      </c>
      <c r="N743" s="62" t="s">
        <v>334</v>
      </c>
      <c r="O743" s="8">
        <v>146</v>
      </c>
      <c r="P743" s="10">
        <v>4.4850000000000003</v>
      </c>
      <c r="Q743" s="10" t="s">
        <v>51</v>
      </c>
      <c r="R743" s="8" t="s">
        <v>51</v>
      </c>
      <c r="S743" s="8" t="s">
        <v>8</v>
      </c>
      <c r="V743" s="9"/>
      <c r="Z743" s="9"/>
      <c r="AC743" s="11" t="s">
        <v>85</v>
      </c>
      <c r="AD743" s="11"/>
      <c r="AE743" s="11"/>
      <c r="AF743" s="11"/>
      <c r="AG743" s="11" t="s">
        <v>1053</v>
      </c>
      <c r="AH743" s="13" t="s">
        <v>1053</v>
      </c>
      <c r="AI743" s="105">
        <v>45783</v>
      </c>
      <c r="AJ743" s="13" t="s">
        <v>339</v>
      </c>
    </row>
    <row r="744" spans="4:36">
      <c r="D744" s="8" t="s">
        <v>1107</v>
      </c>
      <c r="E744" s="8" t="s">
        <v>41</v>
      </c>
      <c r="F744" s="11">
        <v>1000900</v>
      </c>
      <c r="G744" s="11">
        <v>1</v>
      </c>
      <c r="H744" s="8" t="s">
        <v>141</v>
      </c>
      <c r="I744" s="8">
        <v>1075</v>
      </c>
      <c r="J744" s="8">
        <v>56544</v>
      </c>
      <c r="K744" s="9">
        <v>45616</v>
      </c>
      <c r="L744" s="9" t="s">
        <v>334</v>
      </c>
      <c r="M744" s="9">
        <v>45617</v>
      </c>
      <c r="N744" s="62" t="s">
        <v>334</v>
      </c>
      <c r="O744" s="8">
        <v>146</v>
      </c>
      <c r="P744" s="10">
        <v>0.377</v>
      </c>
      <c r="Q744" s="10" t="s">
        <v>51</v>
      </c>
      <c r="R744" s="8" t="s">
        <v>51</v>
      </c>
      <c r="S744" s="8" t="s">
        <v>8</v>
      </c>
      <c r="V744" s="9"/>
      <c r="Z744" s="9"/>
      <c r="AC744" s="11"/>
      <c r="AD744" s="11"/>
      <c r="AE744" s="11"/>
      <c r="AF744" s="11"/>
      <c r="AG744" s="11"/>
      <c r="AH744" s="13"/>
      <c r="AI744" s="105"/>
      <c r="AJ744" s="13"/>
    </row>
    <row r="745" spans="4:36">
      <c r="D745" s="8" t="s">
        <v>1107</v>
      </c>
      <c r="E745" s="8" t="s">
        <v>41</v>
      </c>
      <c r="F745" s="11">
        <v>1000900</v>
      </c>
      <c r="G745" s="11">
        <v>1</v>
      </c>
      <c r="H745" s="8" t="s">
        <v>141</v>
      </c>
      <c r="I745" s="8">
        <v>1075</v>
      </c>
      <c r="J745" s="8">
        <v>56544</v>
      </c>
      <c r="K745" s="9">
        <v>45616</v>
      </c>
      <c r="L745" s="9" t="s">
        <v>334</v>
      </c>
      <c r="M745" s="9">
        <v>45617</v>
      </c>
      <c r="N745" s="62" t="s">
        <v>334</v>
      </c>
      <c r="O745" s="8">
        <v>146</v>
      </c>
      <c r="P745" s="10">
        <v>0.377</v>
      </c>
      <c r="Q745" s="10" t="s">
        <v>51</v>
      </c>
      <c r="R745" s="8" t="s">
        <v>51</v>
      </c>
      <c r="S745" s="8" t="s">
        <v>8</v>
      </c>
      <c r="V745" s="9"/>
      <c r="Z745" s="9"/>
      <c r="AC745" s="11" t="s">
        <v>85</v>
      </c>
      <c r="AD745" s="11"/>
      <c r="AE745" s="11"/>
      <c r="AF745" s="11"/>
      <c r="AG745" s="11" t="s">
        <v>1053</v>
      </c>
      <c r="AH745" s="13" t="s">
        <v>1053</v>
      </c>
      <c r="AI745" s="105">
        <v>45783</v>
      </c>
      <c r="AJ745" s="13" t="s">
        <v>339</v>
      </c>
    </row>
    <row r="746" spans="4:36">
      <c r="D746" s="8" t="s">
        <v>1108</v>
      </c>
      <c r="E746" s="8" t="s">
        <v>41</v>
      </c>
      <c r="F746" s="11">
        <v>1000901</v>
      </c>
      <c r="G746" s="11">
        <v>1</v>
      </c>
      <c r="H746" s="8" t="s">
        <v>141</v>
      </c>
      <c r="I746" s="8">
        <v>1075</v>
      </c>
      <c r="J746" s="8">
        <v>56544</v>
      </c>
      <c r="K746" s="9">
        <v>45616</v>
      </c>
      <c r="L746" s="9" t="s">
        <v>334</v>
      </c>
      <c r="M746" s="9">
        <v>45617</v>
      </c>
      <c r="N746" s="62" t="s">
        <v>334</v>
      </c>
      <c r="O746" s="8">
        <v>146</v>
      </c>
      <c r="P746" s="10">
        <v>1.774</v>
      </c>
      <c r="Q746" s="10" t="s">
        <v>51</v>
      </c>
      <c r="R746" s="8" t="s">
        <v>51</v>
      </c>
      <c r="S746" s="8" t="s">
        <v>8</v>
      </c>
      <c r="V746" s="9"/>
      <c r="Z746" s="9"/>
      <c r="AC746" s="11"/>
      <c r="AD746" s="11"/>
      <c r="AE746" s="11"/>
      <c r="AF746" s="11"/>
      <c r="AG746" s="11"/>
      <c r="AH746" s="13"/>
      <c r="AI746" s="105"/>
      <c r="AJ746" s="13"/>
    </row>
    <row r="747" spans="4:36">
      <c r="D747" s="8" t="s">
        <v>1108</v>
      </c>
      <c r="E747" s="8" t="s">
        <v>41</v>
      </c>
      <c r="F747" s="11">
        <v>1000901</v>
      </c>
      <c r="G747" s="11">
        <v>1</v>
      </c>
      <c r="H747" s="8" t="s">
        <v>141</v>
      </c>
      <c r="I747" s="8">
        <v>1075</v>
      </c>
      <c r="J747" s="8">
        <v>56544</v>
      </c>
      <c r="K747" s="9">
        <v>45616</v>
      </c>
      <c r="L747" s="9" t="s">
        <v>334</v>
      </c>
      <c r="M747" s="9">
        <v>45617</v>
      </c>
      <c r="N747" s="62" t="s">
        <v>334</v>
      </c>
      <c r="O747" s="8">
        <v>146</v>
      </c>
      <c r="P747" s="10">
        <v>1.774</v>
      </c>
      <c r="Q747" s="10" t="s">
        <v>51</v>
      </c>
      <c r="R747" s="8" t="s">
        <v>51</v>
      </c>
      <c r="S747" s="8" t="s">
        <v>8</v>
      </c>
      <c r="V747" s="9"/>
      <c r="Z747" s="9"/>
      <c r="AC747" s="11" t="s">
        <v>85</v>
      </c>
      <c r="AD747" s="11"/>
      <c r="AE747" s="11"/>
      <c r="AF747" s="11"/>
      <c r="AG747" s="11" t="s">
        <v>1053</v>
      </c>
      <c r="AH747" s="13" t="s">
        <v>1053</v>
      </c>
      <c r="AI747" s="105">
        <v>45783</v>
      </c>
      <c r="AJ747" s="13" t="s">
        <v>339</v>
      </c>
    </row>
    <row r="748" spans="4:36">
      <c r="D748" s="8" t="s">
        <v>1109</v>
      </c>
      <c r="E748" s="8" t="s">
        <v>41</v>
      </c>
      <c r="F748" s="11">
        <v>1000903</v>
      </c>
      <c r="G748" s="11">
        <v>1</v>
      </c>
      <c r="H748" s="8" t="s">
        <v>142</v>
      </c>
      <c r="I748" s="8">
        <v>1072</v>
      </c>
      <c r="J748" s="8">
        <v>56544</v>
      </c>
      <c r="K748" s="9">
        <v>45616</v>
      </c>
      <c r="L748" s="9" t="s">
        <v>334</v>
      </c>
      <c r="M748" s="9">
        <v>45617</v>
      </c>
      <c r="N748" s="62" t="s">
        <v>334</v>
      </c>
      <c r="O748" s="8">
        <v>150</v>
      </c>
      <c r="P748" s="10">
        <v>2.2349999999999999</v>
      </c>
      <c r="Q748" s="10" t="s">
        <v>51</v>
      </c>
      <c r="R748" s="8" t="s">
        <v>51</v>
      </c>
      <c r="S748" s="8" t="s">
        <v>8</v>
      </c>
      <c r="V748" s="9"/>
      <c r="Z748" s="9"/>
      <c r="AC748" s="11"/>
      <c r="AD748" s="11"/>
      <c r="AE748" s="11"/>
      <c r="AF748" s="11"/>
      <c r="AG748" s="11" t="s">
        <v>830</v>
      </c>
      <c r="AH748" s="13"/>
      <c r="AI748" s="105"/>
      <c r="AJ748" s="13"/>
    </row>
    <row r="749" spans="4:36">
      <c r="D749" s="8" t="s">
        <v>1109</v>
      </c>
      <c r="E749" s="8" t="s">
        <v>41</v>
      </c>
      <c r="F749" s="11">
        <v>1000903</v>
      </c>
      <c r="G749" s="11">
        <v>1</v>
      </c>
      <c r="H749" s="8" t="s">
        <v>142</v>
      </c>
      <c r="I749" s="8">
        <v>1072</v>
      </c>
      <c r="J749" s="8">
        <v>56544</v>
      </c>
      <c r="K749" s="9">
        <v>45616</v>
      </c>
      <c r="L749" s="9" t="s">
        <v>334</v>
      </c>
      <c r="M749" s="9">
        <v>45617</v>
      </c>
      <c r="N749" s="62" t="s">
        <v>334</v>
      </c>
      <c r="O749" s="8">
        <v>150</v>
      </c>
      <c r="P749" s="10">
        <v>2.2349999999999999</v>
      </c>
      <c r="Q749" s="10" t="s">
        <v>51</v>
      </c>
      <c r="R749" s="8" t="s">
        <v>51</v>
      </c>
      <c r="S749" s="8" t="s">
        <v>8</v>
      </c>
      <c r="V749" s="9"/>
      <c r="Z749" s="9"/>
      <c r="AC749" s="11" t="s">
        <v>85</v>
      </c>
      <c r="AD749" s="11"/>
      <c r="AE749" s="11"/>
      <c r="AF749" s="11"/>
      <c r="AG749" s="11" t="s">
        <v>1053</v>
      </c>
      <c r="AH749" s="13" t="s">
        <v>1053</v>
      </c>
      <c r="AI749" s="105">
        <v>45783</v>
      </c>
      <c r="AJ749" s="13" t="s">
        <v>339</v>
      </c>
    </row>
    <row r="750" spans="4:36">
      <c r="D750" s="8" t="s">
        <v>1110</v>
      </c>
      <c r="E750" s="8" t="s">
        <v>41</v>
      </c>
      <c r="F750" s="11">
        <v>1000904</v>
      </c>
      <c r="G750" s="11">
        <v>1</v>
      </c>
      <c r="H750" s="8" t="s">
        <v>142</v>
      </c>
      <c r="I750" s="8">
        <v>1072</v>
      </c>
      <c r="J750" s="8">
        <v>56544</v>
      </c>
      <c r="K750" s="9">
        <v>45616</v>
      </c>
      <c r="L750" s="9" t="s">
        <v>334</v>
      </c>
      <c r="M750" s="9">
        <v>45617</v>
      </c>
      <c r="N750" s="62" t="s">
        <v>334</v>
      </c>
      <c r="O750" s="8">
        <v>149</v>
      </c>
      <c r="P750" s="10">
        <v>1.613</v>
      </c>
      <c r="Q750" s="10" t="s">
        <v>51</v>
      </c>
      <c r="R750" s="8" t="s">
        <v>51</v>
      </c>
      <c r="S750" s="8" t="s">
        <v>8</v>
      </c>
      <c r="V750" s="9"/>
      <c r="Z750" s="9"/>
      <c r="AC750" s="11"/>
      <c r="AD750" s="11"/>
      <c r="AE750" s="11"/>
      <c r="AF750" s="11"/>
      <c r="AG750" s="11" t="s">
        <v>830</v>
      </c>
      <c r="AH750" s="13"/>
      <c r="AI750" s="105"/>
      <c r="AJ750" s="13"/>
    </row>
    <row r="751" spans="4:36">
      <c r="D751" s="8" t="s">
        <v>1110</v>
      </c>
      <c r="E751" s="8" t="s">
        <v>41</v>
      </c>
      <c r="F751" s="11">
        <v>1000904</v>
      </c>
      <c r="G751" s="11">
        <v>1</v>
      </c>
      <c r="H751" s="8" t="s">
        <v>142</v>
      </c>
      <c r="I751" s="8">
        <v>1072</v>
      </c>
      <c r="J751" s="8">
        <v>56544</v>
      </c>
      <c r="K751" s="9">
        <v>45616</v>
      </c>
      <c r="L751" s="9" t="s">
        <v>334</v>
      </c>
      <c r="M751" s="9">
        <v>45617</v>
      </c>
      <c r="N751" s="62" t="s">
        <v>334</v>
      </c>
      <c r="O751" s="8">
        <v>149</v>
      </c>
      <c r="P751" s="10">
        <v>1.613</v>
      </c>
      <c r="Q751" s="10" t="s">
        <v>51</v>
      </c>
      <c r="R751" s="8" t="s">
        <v>51</v>
      </c>
      <c r="S751" s="8" t="s">
        <v>8</v>
      </c>
      <c r="V751" s="9"/>
      <c r="Z751" s="9"/>
      <c r="AC751" s="11" t="s">
        <v>85</v>
      </c>
      <c r="AD751" s="11"/>
      <c r="AE751" s="11"/>
      <c r="AF751" s="11"/>
      <c r="AG751" s="11" t="s">
        <v>1053</v>
      </c>
      <c r="AH751" s="13" t="s">
        <v>1053</v>
      </c>
      <c r="AI751" s="105">
        <v>45783</v>
      </c>
      <c r="AJ751" s="13" t="s">
        <v>339</v>
      </c>
    </row>
    <row r="752" spans="4:36">
      <c r="D752" s="8" t="s">
        <v>1111</v>
      </c>
      <c r="E752" s="8" t="s">
        <v>41</v>
      </c>
      <c r="F752" s="11">
        <v>1000905</v>
      </c>
      <c r="G752" s="11">
        <v>1</v>
      </c>
      <c r="H752" s="8" t="s">
        <v>142</v>
      </c>
      <c r="I752" s="8">
        <v>1072</v>
      </c>
      <c r="J752" s="8">
        <v>56544</v>
      </c>
      <c r="K752" s="9">
        <v>45616</v>
      </c>
      <c r="L752" s="9" t="s">
        <v>334</v>
      </c>
      <c r="M752" s="9">
        <v>45617</v>
      </c>
      <c r="N752" s="62" t="s">
        <v>334</v>
      </c>
      <c r="O752" s="8">
        <v>151</v>
      </c>
      <c r="P752" s="10">
        <v>0.13100000000000001</v>
      </c>
      <c r="Q752" s="10" t="s">
        <v>51</v>
      </c>
      <c r="R752" s="8" t="s">
        <v>51</v>
      </c>
      <c r="S752" s="8" t="s">
        <v>8</v>
      </c>
      <c r="V752" s="9"/>
      <c r="Z752" s="9"/>
      <c r="AC752" s="11"/>
      <c r="AD752" s="11"/>
      <c r="AE752" s="11"/>
      <c r="AF752" s="11"/>
      <c r="AG752" s="11" t="s">
        <v>830</v>
      </c>
      <c r="AH752" s="13"/>
      <c r="AI752" s="105"/>
      <c r="AJ752" s="13"/>
    </row>
    <row r="753" spans="4:36">
      <c r="D753" s="8" t="s">
        <v>1111</v>
      </c>
      <c r="E753" s="8" t="s">
        <v>41</v>
      </c>
      <c r="F753" s="11">
        <v>1000905</v>
      </c>
      <c r="G753" s="11">
        <v>1</v>
      </c>
      <c r="H753" s="8" t="s">
        <v>142</v>
      </c>
      <c r="I753" s="8">
        <v>1072</v>
      </c>
      <c r="J753" s="8">
        <v>56544</v>
      </c>
      <c r="K753" s="9">
        <v>45616</v>
      </c>
      <c r="L753" s="9" t="s">
        <v>334</v>
      </c>
      <c r="M753" s="9">
        <v>45617</v>
      </c>
      <c r="N753" s="62" t="s">
        <v>334</v>
      </c>
      <c r="O753" s="8">
        <v>151</v>
      </c>
      <c r="P753" s="10">
        <v>0.13100000000000001</v>
      </c>
      <c r="Q753" s="10" t="s">
        <v>51</v>
      </c>
      <c r="R753" s="8" t="s">
        <v>51</v>
      </c>
      <c r="S753" s="8" t="s">
        <v>8</v>
      </c>
      <c r="V753" s="9"/>
      <c r="Z753" s="9"/>
      <c r="AC753" s="11" t="s">
        <v>85</v>
      </c>
      <c r="AD753" s="11"/>
      <c r="AE753" s="11"/>
      <c r="AF753" s="11"/>
      <c r="AG753" s="11" t="s">
        <v>1053</v>
      </c>
      <c r="AH753" s="13" t="s">
        <v>1053</v>
      </c>
      <c r="AI753" s="105">
        <v>45783</v>
      </c>
      <c r="AJ753" s="13" t="s">
        <v>339</v>
      </c>
    </row>
    <row r="754" spans="4:36">
      <c r="D754" s="8" t="s">
        <v>1112</v>
      </c>
      <c r="E754" s="8" t="s">
        <v>41</v>
      </c>
      <c r="F754" s="11">
        <v>1000906</v>
      </c>
      <c r="G754" s="11">
        <v>1</v>
      </c>
      <c r="H754" s="8" t="s">
        <v>140</v>
      </c>
      <c r="I754" s="8">
        <v>1071</v>
      </c>
      <c r="J754" s="8">
        <v>55925</v>
      </c>
      <c r="K754" s="9">
        <v>45617</v>
      </c>
      <c r="L754" s="9" t="s">
        <v>334</v>
      </c>
      <c r="M754" s="9">
        <v>45618</v>
      </c>
      <c r="N754" s="62" t="s">
        <v>334</v>
      </c>
      <c r="O754" s="8">
        <v>146</v>
      </c>
      <c r="P754" s="10">
        <v>0.98699999999999999</v>
      </c>
      <c r="Q754" s="10" t="s">
        <v>51</v>
      </c>
      <c r="R754" s="8" t="s">
        <v>51</v>
      </c>
      <c r="S754" s="8" t="s">
        <v>8</v>
      </c>
      <c r="V754" s="9"/>
      <c r="Z754" s="9"/>
      <c r="AC754" s="11"/>
      <c r="AD754" s="11"/>
      <c r="AE754" s="11"/>
      <c r="AF754" s="11"/>
      <c r="AG754" s="11" t="s">
        <v>830</v>
      </c>
      <c r="AH754" s="13"/>
      <c r="AI754" s="105"/>
      <c r="AJ754" s="13"/>
    </row>
    <row r="755" spans="4:36">
      <c r="D755" s="8" t="s">
        <v>1112</v>
      </c>
      <c r="E755" s="8" t="s">
        <v>41</v>
      </c>
      <c r="F755" s="11">
        <v>1000906</v>
      </c>
      <c r="G755" s="11">
        <v>1</v>
      </c>
      <c r="H755" s="8" t="s">
        <v>140</v>
      </c>
      <c r="I755" s="8">
        <v>1071</v>
      </c>
      <c r="J755" s="8">
        <v>55925</v>
      </c>
      <c r="K755" s="9">
        <v>45617</v>
      </c>
      <c r="L755" s="9" t="s">
        <v>334</v>
      </c>
      <c r="M755" s="9">
        <v>45618</v>
      </c>
      <c r="N755" s="62" t="s">
        <v>334</v>
      </c>
      <c r="O755" s="8">
        <v>146</v>
      </c>
      <c r="P755" s="10">
        <v>0.98699999999999999</v>
      </c>
      <c r="Q755" s="10" t="s">
        <v>51</v>
      </c>
      <c r="R755" s="8" t="s">
        <v>51</v>
      </c>
      <c r="S755" s="8" t="s">
        <v>8</v>
      </c>
      <c r="V755" s="9"/>
      <c r="Z755" s="9"/>
      <c r="AC755" s="11" t="s">
        <v>85</v>
      </c>
      <c r="AD755" s="11"/>
      <c r="AE755" s="11"/>
      <c r="AF755" s="11"/>
      <c r="AG755" s="11" t="s">
        <v>1053</v>
      </c>
      <c r="AH755" s="13" t="s">
        <v>1053</v>
      </c>
      <c r="AI755" s="105">
        <v>45783</v>
      </c>
      <c r="AJ755" s="13" t="s">
        <v>339</v>
      </c>
    </row>
    <row r="756" spans="4:36">
      <c r="D756" s="8" t="s">
        <v>1113</v>
      </c>
      <c r="E756" s="8" t="s">
        <v>41</v>
      </c>
      <c r="F756" s="11">
        <v>1000907</v>
      </c>
      <c r="G756" s="11">
        <v>1</v>
      </c>
      <c r="H756" s="8" t="s">
        <v>140</v>
      </c>
      <c r="I756" s="8">
        <v>1071</v>
      </c>
      <c r="J756" s="8">
        <v>55925</v>
      </c>
      <c r="K756" s="9">
        <v>45617</v>
      </c>
      <c r="L756" s="9" t="s">
        <v>334</v>
      </c>
      <c r="M756" s="9">
        <v>45618</v>
      </c>
      <c r="N756" s="62" t="s">
        <v>334</v>
      </c>
      <c r="O756" s="8">
        <v>147</v>
      </c>
      <c r="P756" s="10">
        <v>1.9319999999999999</v>
      </c>
      <c r="Q756" s="10" t="s">
        <v>51</v>
      </c>
      <c r="R756" s="8" t="s">
        <v>51</v>
      </c>
      <c r="S756" s="8" t="s">
        <v>8</v>
      </c>
      <c r="V756" s="9"/>
      <c r="Z756" s="9"/>
      <c r="AC756" s="11"/>
      <c r="AD756" s="11"/>
      <c r="AE756" s="11"/>
      <c r="AF756" s="11"/>
      <c r="AG756" s="11" t="s">
        <v>830</v>
      </c>
      <c r="AH756" s="13"/>
      <c r="AI756" s="105"/>
      <c r="AJ756" s="13"/>
    </row>
    <row r="757" spans="4:36">
      <c r="D757" s="8" t="s">
        <v>1113</v>
      </c>
      <c r="E757" s="8" t="s">
        <v>41</v>
      </c>
      <c r="F757" s="11">
        <v>1000907</v>
      </c>
      <c r="G757" s="11">
        <v>1</v>
      </c>
      <c r="H757" s="8" t="s">
        <v>140</v>
      </c>
      <c r="I757" s="8">
        <v>1071</v>
      </c>
      <c r="J757" s="8">
        <v>55925</v>
      </c>
      <c r="K757" s="9">
        <v>45617</v>
      </c>
      <c r="L757" s="9" t="s">
        <v>334</v>
      </c>
      <c r="M757" s="9">
        <v>45618</v>
      </c>
      <c r="N757" s="62" t="s">
        <v>334</v>
      </c>
      <c r="O757" s="8">
        <v>147</v>
      </c>
      <c r="P757" s="10">
        <v>1.9319999999999999</v>
      </c>
      <c r="Q757" s="10" t="s">
        <v>51</v>
      </c>
      <c r="R757" s="8" t="s">
        <v>51</v>
      </c>
      <c r="S757" s="8" t="s">
        <v>8</v>
      </c>
      <c r="V757" s="9"/>
      <c r="Z757" s="9"/>
      <c r="AC757" s="11" t="s">
        <v>85</v>
      </c>
      <c r="AD757" s="11"/>
      <c r="AE757" s="11"/>
      <c r="AF757" s="11"/>
      <c r="AG757" s="11" t="s">
        <v>1053</v>
      </c>
      <c r="AH757" s="13" t="s">
        <v>1053</v>
      </c>
      <c r="AI757" s="105">
        <v>45783</v>
      </c>
      <c r="AJ757" s="13" t="s">
        <v>339</v>
      </c>
    </row>
    <row r="758" spans="4:36">
      <c r="D758" s="8" t="s">
        <v>1114</v>
      </c>
      <c r="E758" s="8" t="s">
        <v>41</v>
      </c>
      <c r="F758" s="11">
        <v>1000909</v>
      </c>
      <c r="G758" s="11">
        <v>1</v>
      </c>
      <c r="H758" s="8" t="s">
        <v>141</v>
      </c>
      <c r="I758" s="8">
        <v>1073</v>
      </c>
      <c r="J758" s="8">
        <v>56544</v>
      </c>
      <c r="K758" s="9">
        <v>45617</v>
      </c>
      <c r="L758" s="9" t="s">
        <v>334</v>
      </c>
      <c r="M758" s="9">
        <v>45618</v>
      </c>
      <c r="N758" s="62" t="s">
        <v>334</v>
      </c>
      <c r="O758" s="8">
        <v>140</v>
      </c>
      <c r="P758" s="10">
        <v>1.9630000000000001</v>
      </c>
      <c r="Q758" s="10" t="s">
        <v>51</v>
      </c>
      <c r="R758" s="8" t="s">
        <v>51</v>
      </c>
      <c r="S758" s="8" t="s">
        <v>8</v>
      </c>
      <c r="V758" s="9"/>
      <c r="Z758" s="9"/>
      <c r="AC758" s="11"/>
      <c r="AD758" s="11"/>
      <c r="AE758" s="11"/>
      <c r="AF758" s="11"/>
      <c r="AG758" s="11"/>
      <c r="AH758" s="13"/>
      <c r="AI758" s="105"/>
      <c r="AJ758" s="13"/>
    </row>
    <row r="759" spans="4:36">
      <c r="D759" s="8" t="s">
        <v>1114</v>
      </c>
      <c r="E759" s="8" t="s">
        <v>41</v>
      </c>
      <c r="F759" s="11">
        <v>1000909</v>
      </c>
      <c r="G759" s="11">
        <v>1</v>
      </c>
      <c r="H759" s="8" t="s">
        <v>141</v>
      </c>
      <c r="I759" s="8">
        <v>1073</v>
      </c>
      <c r="J759" s="8">
        <v>56544</v>
      </c>
      <c r="K759" s="9">
        <v>45617</v>
      </c>
      <c r="L759" s="9" t="s">
        <v>334</v>
      </c>
      <c r="M759" s="9">
        <v>45618</v>
      </c>
      <c r="N759" s="62" t="s">
        <v>334</v>
      </c>
      <c r="O759" s="8">
        <v>140</v>
      </c>
      <c r="P759" s="10">
        <v>1.9630000000000001</v>
      </c>
      <c r="Q759" s="10" t="s">
        <v>51</v>
      </c>
      <c r="R759" s="8" t="s">
        <v>51</v>
      </c>
      <c r="S759" s="8" t="s">
        <v>8</v>
      </c>
      <c r="V759" s="9"/>
      <c r="Z759" s="9"/>
      <c r="AC759" s="11" t="s">
        <v>85</v>
      </c>
      <c r="AD759" s="11"/>
      <c r="AE759" s="11"/>
      <c r="AF759" s="11"/>
      <c r="AG759" s="11" t="s">
        <v>1053</v>
      </c>
      <c r="AH759" s="13" t="s">
        <v>1053</v>
      </c>
      <c r="AI759" s="105">
        <v>45783</v>
      </c>
      <c r="AJ759" s="13" t="s">
        <v>339</v>
      </c>
    </row>
    <row r="760" spans="4:36">
      <c r="D760" s="8" t="s">
        <v>1115</v>
      </c>
      <c r="E760" s="8" t="s">
        <v>41</v>
      </c>
      <c r="F760" s="11">
        <v>1000910</v>
      </c>
      <c r="G760" s="11">
        <v>1</v>
      </c>
      <c r="H760" s="8" t="s">
        <v>141</v>
      </c>
      <c r="I760" s="8">
        <v>1073</v>
      </c>
      <c r="J760" s="8">
        <v>56544</v>
      </c>
      <c r="K760" s="9">
        <v>45617</v>
      </c>
      <c r="L760" s="9" t="s">
        <v>334</v>
      </c>
      <c r="M760" s="9">
        <v>45618</v>
      </c>
      <c r="N760" s="62" t="s">
        <v>334</v>
      </c>
      <c r="O760" s="8">
        <v>138</v>
      </c>
      <c r="P760" s="10">
        <v>1.129</v>
      </c>
      <c r="Q760" s="10" t="s">
        <v>51</v>
      </c>
      <c r="R760" s="8" t="s">
        <v>51</v>
      </c>
      <c r="S760" s="8" t="s">
        <v>8</v>
      </c>
      <c r="V760" s="9"/>
      <c r="Z760" s="9"/>
      <c r="AC760" s="11"/>
      <c r="AD760" s="11"/>
      <c r="AE760" s="11"/>
      <c r="AF760" s="11"/>
      <c r="AG760" s="11"/>
      <c r="AH760" s="13"/>
      <c r="AI760" s="105"/>
      <c r="AJ760" s="13"/>
    </row>
    <row r="761" spans="4:36">
      <c r="D761" s="8" t="s">
        <v>1115</v>
      </c>
      <c r="E761" s="8" t="s">
        <v>41</v>
      </c>
      <c r="F761" s="11">
        <v>1000910</v>
      </c>
      <c r="G761" s="11">
        <v>1</v>
      </c>
      <c r="H761" s="8" t="s">
        <v>141</v>
      </c>
      <c r="I761" s="8">
        <v>1073</v>
      </c>
      <c r="J761" s="8">
        <v>56544</v>
      </c>
      <c r="K761" s="9">
        <v>45617</v>
      </c>
      <c r="L761" s="9" t="s">
        <v>334</v>
      </c>
      <c r="M761" s="9">
        <v>45618</v>
      </c>
      <c r="N761" s="62" t="s">
        <v>334</v>
      </c>
      <c r="O761" s="8">
        <v>138</v>
      </c>
      <c r="P761" s="10">
        <v>1.129</v>
      </c>
      <c r="Q761" s="10" t="s">
        <v>51</v>
      </c>
      <c r="R761" s="8" t="s">
        <v>51</v>
      </c>
      <c r="S761" s="8" t="s">
        <v>8</v>
      </c>
      <c r="V761" s="9"/>
      <c r="Z761" s="9"/>
      <c r="AC761" s="11" t="s">
        <v>85</v>
      </c>
      <c r="AD761" s="11"/>
      <c r="AE761" s="11"/>
      <c r="AF761" s="11"/>
      <c r="AG761" s="11" t="s">
        <v>1053</v>
      </c>
      <c r="AH761" s="13" t="s">
        <v>1053</v>
      </c>
      <c r="AI761" s="105">
        <v>45783</v>
      </c>
      <c r="AJ761" s="13" t="s">
        <v>339</v>
      </c>
    </row>
    <row r="762" spans="4:36">
      <c r="D762" s="8" t="s">
        <v>1116</v>
      </c>
      <c r="E762" s="8" t="s">
        <v>41</v>
      </c>
      <c r="F762" s="11">
        <v>1000912</v>
      </c>
      <c r="G762" s="11">
        <v>1</v>
      </c>
      <c r="H762" s="8" t="s">
        <v>142</v>
      </c>
      <c r="I762" s="8">
        <v>1072</v>
      </c>
      <c r="J762" s="8">
        <v>56544</v>
      </c>
      <c r="K762" s="9">
        <v>45617</v>
      </c>
      <c r="L762" s="9" t="s">
        <v>334</v>
      </c>
      <c r="M762" s="9">
        <v>45618</v>
      </c>
      <c r="N762" s="62" t="s">
        <v>334</v>
      </c>
      <c r="O762" s="8">
        <v>151</v>
      </c>
      <c r="P762" s="10">
        <v>0.376</v>
      </c>
      <c r="Q762" s="10" t="s">
        <v>51</v>
      </c>
      <c r="R762" s="8" t="s">
        <v>51</v>
      </c>
      <c r="S762" s="8" t="s">
        <v>8</v>
      </c>
      <c r="V762" s="9"/>
      <c r="Z762" s="9"/>
      <c r="AC762" s="11"/>
      <c r="AD762" s="11"/>
      <c r="AE762" s="11"/>
      <c r="AF762" s="11"/>
      <c r="AG762" s="11" t="s">
        <v>830</v>
      </c>
      <c r="AH762" s="13"/>
      <c r="AI762" s="105"/>
      <c r="AJ762" s="13"/>
    </row>
    <row r="763" spans="4:36">
      <c r="D763" s="8" t="s">
        <v>1116</v>
      </c>
      <c r="E763" s="8" t="s">
        <v>41</v>
      </c>
      <c r="F763" s="11">
        <v>1000912</v>
      </c>
      <c r="G763" s="11">
        <v>1</v>
      </c>
      <c r="H763" s="8" t="s">
        <v>142</v>
      </c>
      <c r="I763" s="8">
        <v>1072</v>
      </c>
      <c r="J763" s="8">
        <v>56544</v>
      </c>
      <c r="K763" s="9">
        <v>45617</v>
      </c>
      <c r="L763" s="9" t="s">
        <v>334</v>
      </c>
      <c r="M763" s="9">
        <v>45618</v>
      </c>
      <c r="N763" s="62" t="s">
        <v>334</v>
      </c>
      <c r="O763" s="8">
        <v>151</v>
      </c>
      <c r="P763" s="10">
        <v>0.376</v>
      </c>
      <c r="Q763" s="10" t="s">
        <v>51</v>
      </c>
      <c r="R763" s="8" t="s">
        <v>51</v>
      </c>
      <c r="S763" s="8" t="s">
        <v>8</v>
      </c>
      <c r="V763" s="9"/>
      <c r="Z763" s="9"/>
      <c r="AC763" s="11" t="s">
        <v>85</v>
      </c>
      <c r="AD763" s="11"/>
      <c r="AE763" s="11"/>
      <c r="AF763" s="11"/>
      <c r="AG763" s="11" t="s">
        <v>1053</v>
      </c>
      <c r="AH763" s="13" t="s">
        <v>1053</v>
      </c>
      <c r="AI763" s="105">
        <v>45783</v>
      </c>
      <c r="AJ763" s="13" t="s">
        <v>339</v>
      </c>
    </row>
    <row r="764" spans="4:36">
      <c r="D764" s="8" t="s">
        <v>1117</v>
      </c>
      <c r="E764" s="8" t="s">
        <v>41</v>
      </c>
      <c r="F764" s="11">
        <v>1000913</v>
      </c>
      <c r="G764" s="11">
        <v>1</v>
      </c>
      <c r="H764" s="8" t="s">
        <v>142</v>
      </c>
      <c r="I764" s="8">
        <v>1072</v>
      </c>
      <c r="J764" s="8">
        <v>56544</v>
      </c>
      <c r="K764" s="9">
        <v>45617</v>
      </c>
      <c r="L764" s="9" t="s">
        <v>334</v>
      </c>
      <c r="M764" s="9">
        <v>45618</v>
      </c>
      <c r="N764" s="62" t="s">
        <v>334</v>
      </c>
      <c r="O764" s="8">
        <v>151</v>
      </c>
      <c r="P764" s="10">
        <v>0.34699999999999998</v>
      </c>
      <c r="Q764" s="10" t="s">
        <v>51</v>
      </c>
      <c r="R764" s="8" t="s">
        <v>51</v>
      </c>
      <c r="S764" s="8" t="s">
        <v>8</v>
      </c>
      <c r="V764" s="9"/>
      <c r="Z764" s="9"/>
      <c r="AC764" s="11"/>
      <c r="AD764" s="11"/>
      <c r="AE764" s="11"/>
      <c r="AF764" s="11"/>
      <c r="AG764" s="11" t="s">
        <v>830</v>
      </c>
      <c r="AH764" s="13"/>
      <c r="AI764" s="105"/>
      <c r="AJ764" s="13"/>
    </row>
    <row r="765" spans="4:36">
      <c r="D765" s="8" t="s">
        <v>1117</v>
      </c>
      <c r="E765" s="8" t="s">
        <v>41</v>
      </c>
      <c r="F765" s="11">
        <v>1000913</v>
      </c>
      <c r="G765" s="11">
        <v>1</v>
      </c>
      <c r="H765" s="8" t="s">
        <v>142</v>
      </c>
      <c r="I765" s="8">
        <v>1072</v>
      </c>
      <c r="J765" s="8">
        <v>56544</v>
      </c>
      <c r="K765" s="9">
        <v>45617</v>
      </c>
      <c r="L765" s="9" t="s">
        <v>334</v>
      </c>
      <c r="M765" s="9">
        <v>45618</v>
      </c>
      <c r="N765" s="62" t="s">
        <v>334</v>
      </c>
      <c r="O765" s="8">
        <v>151</v>
      </c>
      <c r="P765" s="10">
        <v>0.34699999999999998</v>
      </c>
      <c r="Q765" s="10" t="s">
        <v>51</v>
      </c>
      <c r="R765" s="8" t="s">
        <v>51</v>
      </c>
      <c r="S765" s="8" t="s">
        <v>8</v>
      </c>
      <c r="V765" s="9"/>
      <c r="Z765" s="9"/>
      <c r="AC765" s="11" t="s">
        <v>85</v>
      </c>
      <c r="AD765" s="11"/>
      <c r="AE765" s="11"/>
      <c r="AF765" s="11"/>
      <c r="AG765" s="11" t="s">
        <v>1053</v>
      </c>
      <c r="AH765" s="13" t="s">
        <v>1053</v>
      </c>
      <c r="AI765" s="105">
        <v>45783</v>
      </c>
      <c r="AJ765" s="13" t="s">
        <v>339</v>
      </c>
    </row>
    <row r="766" spans="4:36">
      <c r="D766" s="8" t="s">
        <v>1118</v>
      </c>
      <c r="E766" s="8" t="s">
        <v>41</v>
      </c>
      <c r="F766" s="11">
        <v>1000914</v>
      </c>
      <c r="G766" s="11">
        <v>1</v>
      </c>
      <c r="H766" s="8" t="s">
        <v>142</v>
      </c>
      <c r="I766" s="8">
        <v>1072</v>
      </c>
      <c r="J766" s="8">
        <v>56544</v>
      </c>
      <c r="K766" s="9">
        <v>45617</v>
      </c>
      <c r="L766" s="9" t="s">
        <v>334</v>
      </c>
      <c r="M766" s="9">
        <v>45618</v>
      </c>
      <c r="N766" s="62" t="s">
        <v>334</v>
      </c>
      <c r="O766" s="8">
        <v>150</v>
      </c>
      <c r="P766" s="10">
        <v>2.4900000000000002</v>
      </c>
      <c r="Q766" s="10" t="s">
        <v>51</v>
      </c>
      <c r="R766" s="8" t="s">
        <v>51</v>
      </c>
      <c r="S766" s="8" t="s">
        <v>8</v>
      </c>
      <c r="V766" s="9"/>
      <c r="Z766" s="9"/>
      <c r="AC766" s="11"/>
      <c r="AD766" s="11"/>
      <c r="AE766" s="11"/>
      <c r="AF766" s="11"/>
      <c r="AG766" s="11" t="s">
        <v>830</v>
      </c>
      <c r="AH766" s="13"/>
      <c r="AI766" s="105"/>
      <c r="AJ766" s="13"/>
    </row>
    <row r="767" spans="4:36">
      <c r="D767" s="8" t="s">
        <v>1118</v>
      </c>
      <c r="E767" s="8" t="s">
        <v>41</v>
      </c>
      <c r="F767" s="11">
        <v>1000914</v>
      </c>
      <c r="G767" s="11">
        <v>1</v>
      </c>
      <c r="H767" s="8" t="s">
        <v>142</v>
      </c>
      <c r="I767" s="8">
        <v>1072</v>
      </c>
      <c r="J767" s="8">
        <v>56544</v>
      </c>
      <c r="K767" s="9">
        <v>45617</v>
      </c>
      <c r="L767" s="9" t="s">
        <v>334</v>
      </c>
      <c r="M767" s="9">
        <v>45618</v>
      </c>
      <c r="N767" s="62" t="s">
        <v>334</v>
      </c>
      <c r="O767" s="8">
        <v>150</v>
      </c>
      <c r="P767" s="10">
        <v>2.4900000000000002</v>
      </c>
      <c r="Q767" s="10" t="s">
        <v>51</v>
      </c>
      <c r="R767" s="8" t="s">
        <v>51</v>
      </c>
      <c r="S767" s="8" t="s">
        <v>8</v>
      </c>
      <c r="V767" s="9"/>
      <c r="Z767" s="9"/>
      <c r="AC767" s="11" t="s">
        <v>85</v>
      </c>
      <c r="AD767" s="11"/>
      <c r="AE767" s="11"/>
      <c r="AF767" s="11"/>
      <c r="AG767" s="11" t="s">
        <v>1053</v>
      </c>
      <c r="AH767" s="13" t="s">
        <v>1053</v>
      </c>
      <c r="AI767" s="105">
        <v>45783</v>
      </c>
      <c r="AJ767" s="13" t="s">
        <v>339</v>
      </c>
    </row>
    <row r="768" spans="4:36">
      <c r="D768" s="8" t="s">
        <v>1119</v>
      </c>
      <c r="E768" s="8" t="s">
        <v>41</v>
      </c>
      <c r="F768" s="11">
        <v>1000917</v>
      </c>
      <c r="G768" s="11">
        <v>1</v>
      </c>
      <c r="H768" s="8" t="s">
        <v>142</v>
      </c>
      <c r="I768" s="8">
        <v>1073</v>
      </c>
      <c r="J768" s="8">
        <v>56544</v>
      </c>
      <c r="K768" s="9">
        <v>45618</v>
      </c>
      <c r="L768" s="9" t="s">
        <v>334</v>
      </c>
      <c r="M768" s="9">
        <v>45621</v>
      </c>
      <c r="N768" s="62" t="s">
        <v>334</v>
      </c>
      <c r="O768" s="8">
        <v>149</v>
      </c>
      <c r="P768" s="10">
        <v>0.64800000000000002</v>
      </c>
      <c r="Q768" s="10" t="s">
        <v>51</v>
      </c>
      <c r="R768" s="8" t="s">
        <v>51</v>
      </c>
      <c r="S768" s="8" t="s">
        <v>8</v>
      </c>
      <c r="V768" s="9"/>
      <c r="Z768" s="9"/>
      <c r="AC768" s="11"/>
      <c r="AD768" s="11"/>
      <c r="AE768" s="11"/>
      <c r="AF768" s="11"/>
      <c r="AG768" s="11" t="s">
        <v>830</v>
      </c>
      <c r="AH768" s="13"/>
      <c r="AI768" s="105"/>
      <c r="AJ768" s="13"/>
    </row>
    <row r="769" spans="4:36">
      <c r="D769" s="8" t="s">
        <v>1119</v>
      </c>
      <c r="E769" s="8" t="s">
        <v>41</v>
      </c>
      <c r="F769" s="11">
        <v>1000917</v>
      </c>
      <c r="G769" s="11">
        <v>1</v>
      </c>
      <c r="H769" s="8" t="s">
        <v>142</v>
      </c>
      <c r="I769" s="8">
        <v>1073</v>
      </c>
      <c r="J769" s="8">
        <v>56544</v>
      </c>
      <c r="K769" s="9">
        <v>45618</v>
      </c>
      <c r="L769" s="9" t="s">
        <v>334</v>
      </c>
      <c r="M769" s="9">
        <v>45621</v>
      </c>
      <c r="N769" s="62" t="s">
        <v>334</v>
      </c>
      <c r="O769" s="8">
        <v>149</v>
      </c>
      <c r="P769" s="10">
        <v>0.64800000000000002</v>
      </c>
      <c r="Q769" s="10" t="s">
        <v>51</v>
      </c>
      <c r="R769" s="8" t="s">
        <v>51</v>
      </c>
      <c r="S769" s="8" t="s">
        <v>8</v>
      </c>
      <c r="V769" s="9"/>
      <c r="Z769" s="9"/>
      <c r="AC769" s="11" t="s">
        <v>85</v>
      </c>
      <c r="AD769" s="11"/>
      <c r="AE769" s="11"/>
      <c r="AF769" s="11"/>
      <c r="AG769" s="11" t="s">
        <v>1053</v>
      </c>
      <c r="AH769" s="13" t="s">
        <v>1053</v>
      </c>
      <c r="AI769" s="105">
        <v>45783</v>
      </c>
      <c r="AJ769" s="13" t="s">
        <v>339</v>
      </c>
    </row>
    <row r="770" spans="4:36">
      <c r="D770" s="8" t="s">
        <v>1120</v>
      </c>
      <c r="E770" s="8" t="s">
        <v>41</v>
      </c>
      <c r="F770" s="11">
        <v>1000921</v>
      </c>
      <c r="G770" s="11">
        <v>1</v>
      </c>
      <c r="H770" s="8" t="s">
        <v>140</v>
      </c>
      <c r="I770" s="8">
        <v>1068</v>
      </c>
      <c r="J770" s="8">
        <v>55925</v>
      </c>
      <c r="K770" s="9">
        <v>45622</v>
      </c>
      <c r="L770" s="9" t="s">
        <v>334</v>
      </c>
      <c r="M770" s="9">
        <v>45622</v>
      </c>
      <c r="N770" s="62" t="s">
        <v>334</v>
      </c>
      <c r="O770" s="8">
        <v>149</v>
      </c>
      <c r="P770" s="10">
        <v>2.2389999999999999</v>
      </c>
      <c r="Q770" s="10" t="s">
        <v>51</v>
      </c>
      <c r="R770" s="8" t="s">
        <v>51</v>
      </c>
      <c r="S770" s="8" t="s">
        <v>8</v>
      </c>
      <c r="V770" s="9"/>
      <c r="Z770" s="9"/>
      <c r="AC770" s="11"/>
      <c r="AD770" s="11"/>
      <c r="AE770" s="11"/>
      <c r="AF770" s="11"/>
      <c r="AG770" s="11" t="s">
        <v>830</v>
      </c>
      <c r="AH770" s="13"/>
      <c r="AI770" s="105"/>
      <c r="AJ770" s="13"/>
    </row>
    <row r="771" spans="4:36">
      <c r="D771" s="8" t="s">
        <v>1120</v>
      </c>
      <c r="E771" s="8" t="s">
        <v>41</v>
      </c>
      <c r="F771" s="11">
        <v>1000921</v>
      </c>
      <c r="G771" s="11">
        <v>1</v>
      </c>
      <c r="H771" s="8" t="s">
        <v>140</v>
      </c>
      <c r="I771" s="8">
        <v>1068</v>
      </c>
      <c r="J771" s="8">
        <v>55925</v>
      </c>
      <c r="K771" s="9">
        <v>45622</v>
      </c>
      <c r="L771" s="9" t="s">
        <v>334</v>
      </c>
      <c r="M771" s="9">
        <v>45622</v>
      </c>
      <c r="N771" s="62" t="s">
        <v>334</v>
      </c>
      <c r="O771" s="8">
        <v>149</v>
      </c>
      <c r="P771" s="10">
        <v>2.2389999999999999</v>
      </c>
      <c r="Q771" s="10" t="s">
        <v>51</v>
      </c>
      <c r="R771" s="8" t="s">
        <v>51</v>
      </c>
      <c r="S771" s="8" t="s">
        <v>8</v>
      </c>
      <c r="V771" s="9"/>
      <c r="Z771" s="9"/>
      <c r="AC771" s="11" t="s">
        <v>85</v>
      </c>
      <c r="AD771" s="11"/>
      <c r="AE771" s="11"/>
      <c r="AF771" s="11"/>
      <c r="AG771" s="11" t="s">
        <v>1053</v>
      </c>
      <c r="AH771" s="13" t="s">
        <v>1053</v>
      </c>
      <c r="AI771" s="105">
        <v>45783</v>
      </c>
      <c r="AJ771" s="13" t="s">
        <v>339</v>
      </c>
    </row>
    <row r="772" spans="4:36">
      <c r="D772" s="8" t="s">
        <v>1121</v>
      </c>
      <c r="E772" s="8" t="s">
        <v>41</v>
      </c>
      <c r="F772" s="11">
        <v>1000922</v>
      </c>
      <c r="G772" s="11">
        <v>1</v>
      </c>
      <c r="H772" s="8" t="s">
        <v>141</v>
      </c>
      <c r="I772" s="8">
        <v>1075</v>
      </c>
      <c r="J772" s="8">
        <v>56544</v>
      </c>
      <c r="K772" s="9">
        <v>45622</v>
      </c>
      <c r="L772" s="9" t="s">
        <v>334</v>
      </c>
      <c r="M772" s="9">
        <v>45622</v>
      </c>
      <c r="N772" s="62" t="s">
        <v>334</v>
      </c>
      <c r="O772" s="8">
        <v>142</v>
      </c>
      <c r="P772" s="10">
        <v>1.581</v>
      </c>
      <c r="Q772" s="10" t="s">
        <v>51</v>
      </c>
      <c r="R772" s="8" t="s">
        <v>51</v>
      </c>
      <c r="S772" s="8" t="s">
        <v>8</v>
      </c>
      <c r="V772" s="9"/>
      <c r="Z772" s="9"/>
      <c r="AC772" s="11"/>
      <c r="AD772" s="11"/>
      <c r="AE772" s="11"/>
      <c r="AF772" s="11"/>
      <c r="AG772" s="11" t="s">
        <v>830</v>
      </c>
      <c r="AH772" s="13"/>
      <c r="AI772" s="105"/>
      <c r="AJ772" s="13"/>
    </row>
    <row r="773" spans="4:36">
      <c r="D773" s="8" t="s">
        <v>1121</v>
      </c>
      <c r="E773" s="8" t="s">
        <v>41</v>
      </c>
      <c r="F773" s="11">
        <v>1000922</v>
      </c>
      <c r="G773" s="11">
        <v>1</v>
      </c>
      <c r="H773" s="8" t="s">
        <v>141</v>
      </c>
      <c r="I773" s="8">
        <v>1075</v>
      </c>
      <c r="J773" s="8">
        <v>56544</v>
      </c>
      <c r="K773" s="9">
        <v>45622</v>
      </c>
      <c r="L773" s="9" t="s">
        <v>334</v>
      </c>
      <c r="M773" s="9">
        <v>45622</v>
      </c>
      <c r="N773" s="62" t="s">
        <v>334</v>
      </c>
      <c r="O773" s="8">
        <v>142</v>
      </c>
      <c r="P773" s="10">
        <v>1.581</v>
      </c>
      <c r="Q773" s="10" t="s">
        <v>51</v>
      </c>
      <c r="R773" s="8" t="s">
        <v>51</v>
      </c>
      <c r="S773" s="8" t="s">
        <v>8</v>
      </c>
      <c r="V773" s="9"/>
      <c r="Z773" s="9"/>
      <c r="AC773" s="11" t="s">
        <v>85</v>
      </c>
      <c r="AD773" s="11"/>
      <c r="AE773" s="11"/>
      <c r="AF773" s="11"/>
      <c r="AG773" s="11" t="s">
        <v>1053</v>
      </c>
      <c r="AH773" s="13" t="s">
        <v>1053</v>
      </c>
      <c r="AI773" s="105">
        <v>45783</v>
      </c>
      <c r="AJ773" s="13" t="s">
        <v>339</v>
      </c>
    </row>
    <row r="774" spans="4:36">
      <c r="D774" s="8" t="s">
        <v>1122</v>
      </c>
      <c r="E774" s="8" t="s">
        <v>41</v>
      </c>
      <c r="F774" s="11">
        <v>1000928</v>
      </c>
      <c r="G774" s="11">
        <v>1</v>
      </c>
      <c r="H774" s="8" t="s">
        <v>140</v>
      </c>
      <c r="I774" s="8">
        <v>1071</v>
      </c>
      <c r="J774" s="8">
        <v>55925</v>
      </c>
      <c r="K774" s="9">
        <v>45623</v>
      </c>
      <c r="L774" s="9" t="s">
        <v>334</v>
      </c>
      <c r="M774" s="9">
        <v>45623</v>
      </c>
      <c r="N774" s="62" t="s">
        <v>334</v>
      </c>
      <c r="O774" s="8">
        <v>147</v>
      </c>
      <c r="P774" s="10">
        <v>0.46800000000000003</v>
      </c>
      <c r="Q774" s="10" t="s">
        <v>51</v>
      </c>
      <c r="R774" s="8" t="s">
        <v>51</v>
      </c>
      <c r="S774" s="8" t="s">
        <v>8</v>
      </c>
      <c r="V774" s="9"/>
      <c r="Z774" s="9"/>
      <c r="AC774" s="11"/>
      <c r="AD774" s="11"/>
      <c r="AE774" s="11"/>
      <c r="AF774" s="11"/>
      <c r="AG774" s="11" t="s">
        <v>830</v>
      </c>
      <c r="AH774" s="13"/>
      <c r="AI774" s="105"/>
      <c r="AJ774" s="13"/>
    </row>
    <row r="775" spans="4:36">
      <c r="D775" s="8" t="s">
        <v>1122</v>
      </c>
      <c r="E775" s="8" t="s">
        <v>41</v>
      </c>
      <c r="F775" s="11">
        <v>1000928</v>
      </c>
      <c r="G775" s="11">
        <v>1</v>
      </c>
      <c r="H775" s="8" t="s">
        <v>140</v>
      </c>
      <c r="I775" s="8">
        <v>1071</v>
      </c>
      <c r="J775" s="8">
        <v>55925</v>
      </c>
      <c r="K775" s="9">
        <v>45623</v>
      </c>
      <c r="L775" s="9" t="s">
        <v>334</v>
      </c>
      <c r="M775" s="9">
        <v>45623</v>
      </c>
      <c r="N775" s="62" t="s">
        <v>334</v>
      </c>
      <c r="O775" s="8">
        <v>147</v>
      </c>
      <c r="P775" s="10">
        <v>0.46800000000000003</v>
      </c>
      <c r="Q775" s="10" t="s">
        <v>51</v>
      </c>
      <c r="R775" s="8" t="s">
        <v>51</v>
      </c>
      <c r="S775" s="8" t="s">
        <v>8</v>
      </c>
      <c r="V775" s="9"/>
      <c r="Z775" s="9"/>
      <c r="AC775" s="11" t="s">
        <v>85</v>
      </c>
      <c r="AD775" s="11"/>
      <c r="AE775" s="11"/>
      <c r="AF775" s="11"/>
      <c r="AG775" s="11" t="s">
        <v>1053</v>
      </c>
      <c r="AH775" s="13" t="s">
        <v>1053</v>
      </c>
      <c r="AI775" s="105">
        <v>45783</v>
      </c>
      <c r="AJ775" s="13" t="s">
        <v>339</v>
      </c>
    </row>
    <row r="776" spans="4:36">
      <c r="D776" s="8" t="s">
        <v>1123</v>
      </c>
      <c r="E776" s="8" t="s">
        <v>41</v>
      </c>
      <c r="F776" s="11">
        <v>1000930</v>
      </c>
      <c r="G776" s="11">
        <v>1</v>
      </c>
      <c r="H776" s="8" t="s">
        <v>142</v>
      </c>
      <c r="I776" s="8">
        <v>1072</v>
      </c>
      <c r="J776" s="8">
        <v>56544</v>
      </c>
      <c r="K776" s="9">
        <v>45623</v>
      </c>
      <c r="L776" s="9" t="s">
        <v>334</v>
      </c>
      <c r="M776" s="9">
        <v>45623</v>
      </c>
      <c r="N776" s="62" t="s">
        <v>334</v>
      </c>
      <c r="O776" s="8">
        <v>151</v>
      </c>
      <c r="P776" s="10">
        <v>0.56399999999999995</v>
      </c>
      <c r="Q776" s="10" t="s">
        <v>51</v>
      </c>
      <c r="R776" s="8" t="s">
        <v>51</v>
      </c>
      <c r="S776" s="8" t="s">
        <v>8</v>
      </c>
      <c r="V776" s="9"/>
      <c r="Z776" s="9"/>
      <c r="AC776" s="11"/>
      <c r="AD776" s="11"/>
      <c r="AE776" s="11"/>
      <c r="AF776" s="11"/>
      <c r="AG776" s="11" t="s">
        <v>830</v>
      </c>
      <c r="AH776" s="13"/>
      <c r="AI776" s="105"/>
      <c r="AJ776" s="13"/>
    </row>
    <row r="777" spans="4:36">
      <c r="D777" s="8" t="s">
        <v>1123</v>
      </c>
      <c r="E777" s="8" t="s">
        <v>41</v>
      </c>
      <c r="F777" s="11">
        <v>1000930</v>
      </c>
      <c r="G777" s="11">
        <v>1</v>
      </c>
      <c r="H777" s="8" t="s">
        <v>142</v>
      </c>
      <c r="I777" s="8">
        <v>1072</v>
      </c>
      <c r="J777" s="8">
        <v>56544</v>
      </c>
      <c r="K777" s="9">
        <v>45623</v>
      </c>
      <c r="L777" s="9" t="s">
        <v>334</v>
      </c>
      <c r="M777" s="9">
        <v>45623</v>
      </c>
      <c r="N777" s="62" t="s">
        <v>334</v>
      </c>
      <c r="O777" s="8">
        <v>151</v>
      </c>
      <c r="P777" s="10">
        <v>0.56399999999999995</v>
      </c>
      <c r="Q777" s="10" t="s">
        <v>51</v>
      </c>
      <c r="R777" s="8" t="s">
        <v>51</v>
      </c>
      <c r="S777" s="8" t="s">
        <v>8</v>
      </c>
      <c r="V777" s="9"/>
      <c r="Z777" s="9"/>
      <c r="AC777" s="11" t="s">
        <v>85</v>
      </c>
      <c r="AD777" s="11"/>
      <c r="AE777" s="11"/>
      <c r="AF777" s="11"/>
      <c r="AG777" s="11" t="s">
        <v>1053</v>
      </c>
      <c r="AH777" s="13" t="s">
        <v>1053</v>
      </c>
      <c r="AI777" s="105">
        <v>45783</v>
      </c>
      <c r="AJ777" s="13" t="s">
        <v>339</v>
      </c>
    </row>
    <row r="778" spans="4:36">
      <c r="D778" s="8" t="s">
        <v>1124</v>
      </c>
      <c r="E778" s="8" t="s">
        <v>41</v>
      </c>
      <c r="F778" s="11">
        <v>1000399</v>
      </c>
      <c r="G778" s="11">
        <v>1</v>
      </c>
      <c r="H778" s="8" t="s">
        <v>141</v>
      </c>
      <c r="I778" s="8">
        <v>1063</v>
      </c>
      <c r="J778" s="8" t="s">
        <v>346</v>
      </c>
      <c r="K778" s="9">
        <v>45452</v>
      </c>
      <c r="L778" s="9" t="s">
        <v>333</v>
      </c>
      <c r="M778" s="9">
        <v>45452</v>
      </c>
      <c r="N778" s="62" t="s">
        <v>333</v>
      </c>
      <c r="O778" s="8">
        <v>121</v>
      </c>
      <c r="P778" s="10">
        <v>4.7549999999999999</v>
      </c>
      <c r="Q778" s="10" t="s">
        <v>51</v>
      </c>
      <c r="R778" s="8" t="s">
        <v>51</v>
      </c>
      <c r="S778" s="8" t="s">
        <v>8</v>
      </c>
      <c r="T778" s="8" t="s">
        <v>7</v>
      </c>
      <c r="U778" s="8" t="s">
        <v>7</v>
      </c>
      <c r="V778" s="9">
        <v>45485</v>
      </c>
      <c r="W778" s="8" t="s">
        <v>339</v>
      </c>
      <c r="X778" s="8" t="s">
        <v>517</v>
      </c>
      <c r="Y778" s="8" t="s">
        <v>51</v>
      </c>
      <c r="Z778" s="9">
        <v>45492</v>
      </c>
      <c r="AA778" s="8" t="s">
        <v>337</v>
      </c>
      <c r="AB778" s="8" t="s">
        <v>51</v>
      </c>
      <c r="AC778" s="11" t="s">
        <v>145</v>
      </c>
      <c r="AD778" s="11">
        <v>2305</v>
      </c>
      <c r="AE778" s="11"/>
      <c r="AF778" s="11"/>
      <c r="AG778" s="11" t="s">
        <v>441</v>
      </c>
      <c r="AH778" s="13"/>
      <c r="AI778" s="105"/>
      <c r="AJ778" s="13"/>
    </row>
    <row r="779" spans="4:36">
      <c r="D779" s="8" t="s">
        <v>1124</v>
      </c>
      <c r="E779" s="8" t="s">
        <v>41</v>
      </c>
      <c r="F779" s="11">
        <v>1000399</v>
      </c>
      <c r="G779" s="11">
        <v>1</v>
      </c>
      <c r="H779" s="8" t="s">
        <v>141</v>
      </c>
      <c r="I779" s="8">
        <v>1063</v>
      </c>
      <c r="J779" s="8" t="s">
        <v>346</v>
      </c>
      <c r="K779" s="9">
        <v>45452</v>
      </c>
      <c r="L779" s="9" t="s">
        <v>333</v>
      </c>
      <c r="M779" s="9">
        <v>45452</v>
      </c>
      <c r="N779" s="62" t="s">
        <v>333</v>
      </c>
      <c r="O779" s="8">
        <v>121</v>
      </c>
      <c r="P779" s="10">
        <v>4.7549999999999999</v>
      </c>
      <c r="Q779" s="10" t="s">
        <v>51</v>
      </c>
      <c r="R779" s="8" t="s">
        <v>51</v>
      </c>
      <c r="S779" s="8" t="s">
        <v>8</v>
      </c>
      <c r="T779" s="8" t="s">
        <v>7</v>
      </c>
      <c r="U779" s="8" t="s">
        <v>7</v>
      </c>
      <c r="V779" s="9">
        <v>45485</v>
      </c>
      <c r="W779" s="8" t="s">
        <v>339</v>
      </c>
      <c r="X779" s="8" t="s">
        <v>517</v>
      </c>
      <c r="Y779" s="8" t="s">
        <v>51</v>
      </c>
      <c r="Z779" s="9">
        <v>45492</v>
      </c>
      <c r="AA779" s="8" t="s">
        <v>337</v>
      </c>
      <c r="AB779" s="8" t="s">
        <v>51</v>
      </c>
      <c r="AC779" s="11" t="s">
        <v>147</v>
      </c>
      <c r="AD779" s="11"/>
      <c r="AE779" s="11"/>
      <c r="AF779" s="11"/>
      <c r="AG779" s="11" t="s">
        <v>1125</v>
      </c>
      <c r="AH779" s="13" t="s">
        <v>1126</v>
      </c>
      <c r="AI779" s="105">
        <v>45783</v>
      </c>
      <c r="AJ779" s="13" t="s">
        <v>339</v>
      </c>
    </row>
    <row r="780" spans="4:36">
      <c r="D780" s="8" t="s">
        <v>1127</v>
      </c>
      <c r="E780" s="8" t="s">
        <v>30</v>
      </c>
      <c r="F780" s="11">
        <v>1001162</v>
      </c>
      <c r="G780" s="11">
        <v>1</v>
      </c>
      <c r="H780" s="8" t="s">
        <v>141</v>
      </c>
      <c r="I780" s="8">
        <v>1086</v>
      </c>
      <c r="J780" s="8" t="s">
        <v>839</v>
      </c>
      <c r="K780" s="9">
        <v>45757</v>
      </c>
      <c r="L780" s="9" t="s">
        <v>333</v>
      </c>
      <c r="M780" s="9">
        <v>45757</v>
      </c>
      <c r="N780" s="62" t="s">
        <v>333</v>
      </c>
      <c r="O780" s="8">
        <v>577</v>
      </c>
      <c r="P780" s="10">
        <v>0.78900000000000003</v>
      </c>
      <c r="Q780" s="10" t="s">
        <v>50</v>
      </c>
      <c r="R780" s="8" t="s">
        <v>51</v>
      </c>
      <c r="S780" s="8" t="s">
        <v>7</v>
      </c>
      <c r="V780" s="9"/>
      <c r="Z780" s="9"/>
      <c r="AC780" s="11" t="s">
        <v>85</v>
      </c>
      <c r="AD780" s="11"/>
      <c r="AE780" s="11"/>
      <c r="AF780" s="11"/>
      <c r="AG780" s="11" t="s">
        <v>441</v>
      </c>
      <c r="AH780" s="13"/>
      <c r="AI780" s="105"/>
      <c r="AJ780" s="13"/>
    </row>
    <row r="781" spans="4:36">
      <c r="D781" s="8" t="s">
        <v>1127</v>
      </c>
      <c r="E781" s="8" t="s">
        <v>30</v>
      </c>
      <c r="F781" s="11">
        <v>1001162</v>
      </c>
      <c r="G781" s="11">
        <v>1</v>
      </c>
      <c r="H781" s="8" t="s">
        <v>141</v>
      </c>
      <c r="I781" s="8">
        <v>1086</v>
      </c>
      <c r="J781" s="8" t="s">
        <v>839</v>
      </c>
      <c r="K781" s="9">
        <v>45757</v>
      </c>
      <c r="L781" s="9" t="s">
        <v>333</v>
      </c>
      <c r="M781" s="9">
        <v>45757</v>
      </c>
      <c r="N781" s="62" t="s">
        <v>333</v>
      </c>
      <c r="O781" s="8">
        <v>577</v>
      </c>
      <c r="P781" s="10">
        <v>0.78900000000000003</v>
      </c>
      <c r="Q781" s="10" t="s">
        <v>50</v>
      </c>
      <c r="R781" s="8" t="s">
        <v>51</v>
      </c>
      <c r="S781" s="8" t="s">
        <v>7</v>
      </c>
      <c r="V781" s="9"/>
      <c r="Z781" s="9"/>
      <c r="AC781" s="11" t="s">
        <v>147</v>
      </c>
      <c r="AD781" s="11"/>
      <c r="AE781" s="11"/>
      <c r="AF781" s="11"/>
      <c r="AG781" s="11" t="s">
        <v>1128</v>
      </c>
      <c r="AH781" s="13" t="s">
        <v>1126</v>
      </c>
      <c r="AI781" s="105">
        <v>45783</v>
      </c>
      <c r="AJ781" s="13" t="s">
        <v>339</v>
      </c>
    </row>
    <row r="782" spans="4:36">
      <c r="D782" s="8" t="s">
        <v>1129</v>
      </c>
      <c r="E782" s="8" t="s">
        <v>41</v>
      </c>
      <c r="F782" s="11">
        <v>1001153</v>
      </c>
      <c r="G782" s="11">
        <v>1</v>
      </c>
      <c r="H782" s="8" t="s">
        <v>140</v>
      </c>
      <c r="I782" s="8">
        <v>1085</v>
      </c>
      <c r="J782" s="8" t="s">
        <v>838</v>
      </c>
      <c r="K782" s="9">
        <v>45736</v>
      </c>
      <c r="L782" s="9" t="s">
        <v>334</v>
      </c>
      <c r="M782" s="9">
        <v>45736</v>
      </c>
      <c r="N782" s="62" t="s">
        <v>334</v>
      </c>
      <c r="O782" s="8">
        <v>149</v>
      </c>
      <c r="P782" s="10">
        <v>0.82899999999999996</v>
      </c>
      <c r="Q782" s="10" t="s">
        <v>50</v>
      </c>
      <c r="R782" s="8" t="s">
        <v>51</v>
      </c>
      <c r="S782" s="8" t="s">
        <v>7</v>
      </c>
      <c r="V782" s="9"/>
      <c r="Z782" s="9"/>
      <c r="AC782" s="11" t="s">
        <v>85</v>
      </c>
      <c r="AD782" s="11"/>
      <c r="AE782" s="11"/>
      <c r="AF782" s="11"/>
      <c r="AG782" s="11" t="s">
        <v>952</v>
      </c>
      <c r="AH782" s="13"/>
      <c r="AI782" s="105"/>
      <c r="AJ782" s="13"/>
    </row>
    <row r="783" spans="4:36">
      <c r="D783" s="8" t="s">
        <v>1129</v>
      </c>
      <c r="E783" s="8" t="s">
        <v>41</v>
      </c>
      <c r="F783" s="11">
        <v>1001153</v>
      </c>
      <c r="G783" s="11">
        <v>1</v>
      </c>
      <c r="H783" s="8" t="s">
        <v>140</v>
      </c>
      <c r="I783" s="8">
        <v>1085</v>
      </c>
      <c r="J783" s="8" t="s">
        <v>838</v>
      </c>
      <c r="K783" s="9">
        <v>45736</v>
      </c>
      <c r="L783" s="9" t="s">
        <v>334</v>
      </c>
      <c r="M783" s="9">
        <v>45736</v>
      </c>
      <c r="N783" s="62" t="s">
        <v>334</v>
      </c>
      <c r="O783" s="8">
        <v>149</v>
      </c>
      <c r="P783" s="10">
        <v>0.82899999999999996</v>
      </c>
      <c r="Q783" s="10" t="s">
        <v>50</v>
      </c>
      <c r="R783" s="8" t="s">
        <v>51</v>
      </c>
      <c r="S783" s="8" t="s">
        <v>7</v>
      </c>
      <c r="V783" s="9"/>
      <c r="Z783" s="9"/>
      <c r="AC783" s="11" t="s">
        <v>147</v>
      </c>
      <c r="AD783" s="11"/>
      <c r="AE783" s="11"/>
      <c r="AF783" s="11"/>
      <c r="AG783" s="11" t="s">
        <v>1130</v>
      </c>
      <c r="AH783" s="13" t="s">
        <v>1131</v>
      </c>
      <c r="AI783" s="105">
        <v>45783</v>
      </c>
      <c r="AJ783" s="13" t="s">
        <v>339</v>
      </c>
    </row>
    <row r="784" spans="4:36">
      <c r="D784" s="8" t="s">
        <v>1132</v>
      </c>
      <c r="E784" s="8" t="s">
        <v>41</v>
      </c>
      <c r="F784" s="11">
        <v>1001156</v>
      </c>
      <c r="G784" s="11">
        <v>1</v>
      </c>
      <c r="H784" s="8" t="s">
        <v>141</v>
      </c>
      <c r="I784" s="8">
        <v>1086</v>
      </c>
      <c r="J784" s="8" t="s">
        <v>839</v>
      </c>
      <c r="K784" s="9">
        <v>45736</v>
      </c>
      <c r="L784" s="9" t="s">
        <v>334</v>
      </c>
      <c r="M784" s="9">
        <v>45736</v>
      </c>
      <c r="N784" s="62" t="s">
        <v>334</v>
      </c>
      <c r="O784" s="8">
        <v>149</v>
      </c>
      <c r="P784" s="10">
        <v>0.77400000000000002</v>
      </c>
      <c r="Q784" s="10" t="s">
        <v>50</v>
      </c>
      <c r="R784" s="8" t="s">
        <v>51</v>
      </c>
      <c r="S784" s="8" t="s">
        <v>7</v>
      </c>
      <c r="V784" s="9"/>
      <c r="Z784" s="9"/>
      <c r="AC784" s="11" t="s">
        <v>85</v>
      </c>
      <c r="AD784" s="11"/>
      <c r="AE784" s="11"/>
      <c r="AF784" s="11"/>
      <c r="AG784" s="11" t="s">
        <v>955</v>
      </c>
      <c r="AH784" s="13"/>
      <c r="AI784" s="105"/>
      <c r="AJ784" s="13"/>
    </row>
    <row r="785" spans="4:36">
      <c r="D785" s="8" t="s">
        <v>1132</v>
      </c>
      <c r="E785" s="8" t="s">
        <v>41</v>
      </c>
      <c r="F785" s="11">
        <v>1001156</v>
      </c>
      <c r="G785" s="11">
        <v>1</v>
      </c>
      <c r="H785" s="8" t="s">
        <v>141</v>
      </c>
      <c r="I785" s="8">
        <v>1086</v>
      </c>
      <c r="J785" s="8" t="s">
        <v>839</v>
      </c>
      <c r="K785" s="9">
        <v>45736</v>
      </c>
      <c r="L785" s="9" t="s">
        <v>334</v>
      </c>
      <c r="M785" s="9">
        <v>45736</v>
      </c>
      <c r="N785" s="62" t="s">
        <v>334</v>
      </c>
      <c r="O785" s="8">
        <v>149</v>
      </c>
      <c r="P785" s="10">
        <v>0.77400000000000002</v>
      </c>
      <c r="Q785" s="10" t="s">
        <v>50</v>
      </c>
      <c r="R785" s="8" t="s">
        <v>51</v>
      </c>
      <c r="S785" s="8" t="s">
        <v>7</v>
      </c>
      <c r="V785" s="9"/>
      <c r="Z785" s="9"/>
      <c r="AC785" s="11" t="s">
        <v>147</v>
      </c>
      <c r="AD785" s="11"/>
      <c r="AE785" s="11"/>
      <c r="AF785" s="11"/>
      <c r="AG785" s="11" t="s">
        <v>1133</v>
      </c>
      <c r="AH785" s="13" t="s">
        <v>1131</v>
      </c>
      <c r="AI785" s="105">
        <v>45783</v>
      </c>
      <c r="AJ785" s="13" t="s">
        <v>339</v>
      </c>
    </row>
    <row r="786" spans="4:36">
      <c r="D786" s="8" t="s">
        <v>1134</v>
      </c>
      <c r="E786" s="8" t="s">
        <v>41</v>
      </c>
      <c r="F786" s="11">
        <v>1001157</v>
      </c>
      <c r="G786" s="11">
        <v>1</v>
      </c>
      <c r="H786" s="8" t="s">
        <v>141</v>
      </c>
      <c r="I786" s="8">
        <v>1086</v>
      </c>
      <c r="J786" s="8" t="s">
        <v>839</v>
      </c>
      <c r="K786" s="9">
        <v>45736</v>
      </c>
      <c r="L786" s="9" t="s">
        <v>334</v>
      </c>
      <c r="M786" s="9">
        <v>45736</v>
      </c>
      <c r="N786" s="62" t="s">
        <v>334</v>
      </c>
      <c r="O786" s="8">
        <v>148</v>
      </c>
      <c r="P786" s="10">
        <v>1.655</v>
      </c>
      <c r="Q786" s="10" t="s">
        <v>50</v>
      </c>
      <c r="R786" s="8" t="s">
        <v>51</v>
      </c>
      <c r="S786" s="8" t="s">
        <v>7</v>
      </c>
      <c r="V786" s="9"/>
      <c r="Z786" s="9"/>
      <c r="AC786" s="11" t="s">
        <v>85</v>
      </c>
      <c r="AD786" s="11"/>
      <c r="AE786" s="11"/>
      <c r="AF786" s="11"/>
      <c r="AG786" s="11" t="s">
        <v>956</v>
      </c>
      <c r="AH786" s="13"/>
      <c r="AI786" s="105"/>
      <c r="AJ786" s="13"/>
    </row>
    <row r="787" spans="4:36">
      <c r="D787" s="8" t="s">
        <v>1134</v>
      </c>
      <c r="E787" s="8" t="s">
        <v>41</v>
      </c>
      <c r="F787" s="11">
        <v>1001157</v>
      </c>
      <c r="G787" s="11">
        <v>1</v>
      </c>
      <c r="H787" s="8" t="s">
        <v>141</v>
      </c>
      <c r="I787" s="8">
        <v>1086</v>
      </c>
      <c r="J787" s="8" t="s">
        <v>839</v>
      </c>
      <c r="K787" s="9">
        <v>45736</v>
      </c>
      <c r="L787" s="9" t="s">
        <v>334</v>
      </c>
      <c r="M787" s="9">
        <v>45736</v>
      </c>
      <c r="N787" s="62" t="s">
        <v>334</v>
      </c>
      <c r="O787" s="8">
        <v>148</v>
      </c>
      <c r="P787" s="10">
        <v>1.655</v>
      </c>
      <c r="Q787" s="10" t="s">
        <v>50</v>
      </c>
      <c r="R787" s="8" t="s">
        <v>51</v>
      </c>
      <c r="S787" s="8" t="s">
        <v>7</v>
      </c>
      <c r="V787" s="9"/>
      <c r="Z787" s="9"/>
      <c r="AC787" s="11" t="s">
        <v>147</v>
      </c>
      <c r="AD787" s="11"/>
      <c r="AE787" s="11"/>
      <c r="AF787" s="11"/>
      <c r="AG787" s="11" t="s">
        <v>1135</v>
      </c>
      <c r="AH787" s="13" t="s">
        <v>1131</v>
      </c>
      <c r="AI787" s="105">
        <v>45783</v>
      </c>
      <c r="AJ787" s="13" t="s">
        <v>339</v>
      </c>
    </row>
    <row r="788" spans="4:36">
      <c r="D788" s="8" t="s">
        <v>1169</v>
      </c>
      <c r="E788" s="8" t="s">
        <v>30</v>
      </c>
      <c r="F788" s="11">
        <v>1001183</v>
      </c>
      <c r="G788" s="11">
        <v>1</v>
      </c>
      <c r="H788" s="8" t="s">
        <v>142</v>
      </c>
      <c r="I788" s="8">
        <v>1106</v>
      </c>
      <c r="J788" s="8" t="s">
        <v>978</v>
      </c>
      <c r="K788" s="9">
        <v>45838</v>
      </c>
      <c r="L788" s="9" t="s">
        <v>334</v>
      </c>
      <c r="M788" s="9"/>
      <c r="P788" s="10"/>
      <c r="Q788" s="10"/>
      <c r="V788" s="9"/>
      <c r="Z788" s="9"/>
      <c r="AC788" s="11"/>
      <c r="AD788" s="11"/>
      <c r="AE788" s="11"/>
      <c r="AF788" s="11"/>
      <c r="AG788" s="11"/>
      <c r="AH788" s="13"/>
      <c r="AI788" s="105"/>
      <c r="AJ788" s="13"/>
    </row>
    <row r="789" spans="4:36">
      <c r="D789" s="8" t="s">
        <v>1169</v>
      </c>
      <c r="E789" s="8" t="s">
        <v>30</v>
      </c>
      <c r="F789" s="11">
        <v>1001183</v>
      </c>
      <c r="G789" s="11">
        <v>1</v>
      </c>
      <c r="H789" s="8" t="s">
        <v>141</v>
      </c>
      <c r="I789" s="8">
        <v>1106</v>
      </c>
      <c r="J789" s="8" t="s">
        <v>978</v>
      </c>
      <c r="K789" s="9">
        <v>45838</v>
      </c>
      <c r="L789" s="9" t="s">
        <v>334</v>
      </c>
      <c r="M789" s="9"/>
      <c r="P789" s="10"/>
      <c r="Q789" s="10"/>
      <c r="V789" s="9"/>
      <c r="Z789" s="9"/>
      <c r="AC789" s="11"/>
      <c r="AD789" s="11"/>
      <c r="AE789" s="11"/>
      <c r="AF789" s="11"/>
      <c r="AG789" s="11"/>
      <c r="AH789" s="13" t="s">
        <v>591</v>
      </c>
      <c r="AI789" s="105">
        <v>45838</v>
      </c>
      <c r="AJ789" s="13" t="s">
        <v>334</v>
      </c>
    </row>
    <row r="790" spans="4:36" ht="382.5">
      <c r="D790" s="8" t="s">
        <v>1179</v>
      </c>
      <c r="E790" s="8" t="s">
        <v>41</v>
      </c>
      <c r="F790" s="11">
        <v>1000704</v>
      </c>
      <c r="G790" s="11">
        <v>1</v>
      </c>
      <c r="H790" s="8" t="s">
        <v>140</v>
      </c>
      <c r="I790" s="8">
        <v>1068</v>
      </c>
      <c r="J790" s="8">
        <v>55925</v>
      </c>
      <c r="K790" s="9">
        <v>45531</v>
      </c>
      <c r="L790" s="9" t="s">
        <v>334</v>
      </c>
      <c r="M790" s="9">
        <v>45531</v>
      </c>
      <c r="N790" s="62" t="s">
        <v>334</v>
      </c>
      <c r="O790" s="8">
        <v>123</v>
      </c>
      <c r="P790" s="10">
        <v>0.624</v>
      </c>
      <c r="Q790" s="10" t="s">
        <v>50</v>
      </c>
      <c r="R790" s="8" t="s">
        <v>51</v>
      </c>
      <c r="S790" s="8" t="s">
        <v>7</v>
      </c>
      <c r="T790" s="8" t="s">
        <v>7</v>
      </c>
      <c r="U790" s="8" t="s">
        <v>7</v>
      </c>
      <c r="V790" s="9">
        <v>45625</v>
      </c>
      <c r="W790" s="8" t="s">
        <v>339</v>
      </c>
      <c r="X790" s="8" t="s">
        <v>753</v>
      </c>
      <c r="Y790" s="8" t="s">
        <v>51</v>
      </c>
      <c r="Z790" s="9">
        <v>45688</v>
      </c>
      <c r="AA790" s="8" t="s">
        <v>337</v>
      </c>
      <c r="AB790" s="8" t="s">
        <v>51</v>
      </c>
      <c r="AC790" s="11" t="s">
        <v>145</v>
      </c>
      <c r="AD790" s="11" t="s">
        <v>134</v>
      </c>
      <c r="AE790" s="11"/>
      <c r="AF790" s="11"/>
      <c r="AG790" s="122" t="s">
        <v>797</v>
      </c>
      <c r="AH790" s="13"/>
      <c r="AI790" s="105"/>
      <c r="AJ790" s="13"/>
    </row>
    <row r="791" spans="4:36" ht="409.5">
      <c r="D791" s="8" t="s">
        <v>1179</v>
      </c>
      <c r="E791" s="8" t="s">
        <v>41</v>
      </c>
      <c r="F791" s="11">
        <v>1000704</v>
      </c>
      <c r="G791" s="11">
        <v>1</v>
      </c>
      <c r="H791" s="8" t="s">
        <v>140</v>
      </c>
      <c r="I791" s="8">
        <v>1068</v>
      </c>
      <c r="J791" s="8">
        <v>55925</v>
      </c>
      <c r="K791" s="9">
        <v>45531</v>
      </c>
      <c r="L791" s="9" t="s">
        <v>334</v>
      </c>
      <c r="M791" s="9">
        <v>45531</v>
      </c>
      <c r="N791" s="62" t="s">
        <v>334</v>
      </c>
      <c r="O791" s="8">
        <v>123</v>
      </c>
      <c r="P791" s="10">
        <v>0.624</v>
      </c>
      <c r="Q791" s="10" t="s">
        <v>50</v>
      </c>
      <c r="R791" s="8" t="s">
        <v>51</v>
      </c>
      <c r="S791" s="8" t="s">
        <v>7</v>
      </c>
      <c r="T791" s="8" t="s">
        <v>7</v>
      </c>
      <c r="U791" s="8" t="s">
        <v>7</v>
      </c>
      <c r="V791" s="9">
        <v>45625</v>
      </c>
      <c r="W791" s="8" t="s">
        <v>339</v>
      </c>
      <c r="X791" s="8" t="s">
        <v>753</v>
      </c>
      <c r="Y791" s="8" t="s">
        <v>51</v>
      </c>
      <c r="Z791" s="9">
        <v>45688</v>
      </c>
      <c r="AA791" s="8" t="s">
        <v>337</v>
      </c>
      <c r="AB791" s="8" t="s">
        <v>51</v>
      </c>
      <c r="AC791" s="11" t="s">
        <v>148</v>
      </c>
      <c r="AD791" s="11"/>
      <c r="AE791" s="11"/>
      <c r="AF791" s="11"/>
      <c r="AG791" s="122" t="s">
        <v>1180</v>
      </c>
      <c r="AH791" s="13" t="s">
        <v>1181</v>
      </c>
      <c r="AI791" s="105">
        <v>45845</v>
      </c>
      <c r="AJ791" s="13" t="s">
        <v>339</v>
      </c>
    </row>
    <row r="792" spans="4:36">
      <c r="D792" s="8" t="s">
        <v>1182</v>
      </c>
      <c r="E792" s="8" t="s">
        <v>41</v>
      </c>
      <c r="F792" s="11">
        <v>1000725</v>
      </c>
      <c r="G792" s="11">
        <v>1</v>
      </c>
      <c r="H792" s="8" t="s">
        <v>141</v>
      </c>
      <c r="I792" s="8">
        <v>1068</v>
      </c>
      <c r="J792" s="8">
        <v>55925</v>
      </c>
      <c r="K792" s="9">
        <v>45533</v>
      </c>
      <c r="L792" s="9" t="s">
        <v>334</v>
      </c>
      <c r="M792" s="9">
        <v>45534</v>
      </c>
      <c r="N792" s="62" t="s">
        <v>334</v>
      </c>
      <c r="O792" s="8">
        <v>122</v>
      </c>
      <c r="P792" s="10">
        <v>0.49199999999999999</v>
      </c>
      <c r="Q792" s="10" t="s">
        <v>50</v>
      </c>
      <c r="R792" s="8" t="s">
        <v>51</v>
      </c>
      <c r="S792" s="8" t="s">
        <v>7</v>
      </c>
      <c r="T792" s="8" t="s">
        <v>7</v>
      </c>
      <c r="U792" s="8" t="s">
        <v>7</v>
      </c>
      <c r="V792" s="9">
        <v>45625</v>
      </c>
      <c r="W792" s="8" t="s">
        <v>339</v>
      </c>
      <c r="X792" s="8" t="s">
        <v>753</v>
      </c>
      <c r="Y792" s="8" t="s">
        <v>51</v>
      </c>
      <c r="Z792" s="9">
        <v>45688</v>
      </c>
      <c r="AA792" s="8" t="s">
        <v>337</v>
      </c>
      <c r="AB792" s="8" t="s">
        <v>51</v>
      </c>
      <c r="AC792" s="11" t="s">
        <v>145</v>
      </c>
      <c r="AD792" s="11" t="s">
        <v>134</v>
      </c>
      <c r="AE792" s="11"/>
      <c r="AF792" s="11"/>
      <c r="AG792" s="11"/>
      <c r="AH792" s="13"/>
      <c r="AI792" s="105"/>
      <c r="AJ792" s="13"/>
    </row>
    <row r="793" spans="4:36">
      <c r="D793" s="8" t="s">
        <v>1182</v>
      </c>
      <c r="E793" s="8" t="s">
        <v>41</v>
      </c>
      <c r="F793" s="11">
        <v>1000725</v>
      </c>
      <c r="G793" s="11">
        <v>1</v>
      </c>
      <c r="H793" s="8" t="s">
        <v>141</v>
      </c>
      <c r="I793" s="8">
        <v>1068</v>
      </c>
      <c r="J793" s="8">
        <v>55925</v>
      </c>
      <c r="K793" s="9">
        <v>45533</v>
      </c>
      <c r="L793" s="9" t="s">
        <v>334</v>
      </c>
      <c r="M793" s="9">
        <v>45534</v>
      </c>
      <c r="N793" s="62" t="s">
        <v>334</v>
      </c>
      <c r="O793" s="8">
        <v>122</v>
      </c>
      <c r="P793" s="10">
        <v>0.49199999999999999</v>
      </c>
      <c r="Q793" s="10" t="s">
        <v>50</v>
      </c>
      <c r="R793" s="8" t="s">
        <v>51</v>
      </c>
      <c r="S793" s="8" t="s">
        <v>7</v>
      </c>
      <c r="T793" s="8" t="s">
        <v>7</v>
      </c>
      <c r="U793" s="8" t="s">
        <v>7</v>
      </c>
      <c r="V793" s="9">
        <v>45625</v>
      </c>
      <c r="W793" s="8" t="s">
        <v>339</v>
      </c>
      <c r="X793" s="8" t="s">
        <v>753</v>
      </c>
      <c r="Y793" s="8" t="s">
        <v>51</v>
      </c>
      <c r="Z793" s="9">
        <v>45688</v>
      </c>
      <c r="AA793" s="8" t="s">
        <v>337</v>
      </c>
      <c r="AB793" s="8" t="s">
        <v>51</v>
      </c>
      <c r="AC793" s="11" t="s">
        <v>148</v>
      </c>
      <c r="AD793" s="11"/>
      <c r="AE793" s="11"/>
      <c r="AF793" s="11"/>
      <c r="AG793" s="11" t="s">
        <v>1183</v>
      </c>
      <c r="AH793" s="13" t="s">
        <v>1184</v>
      </c>
      <c r="AI793" s="105">
        <v>45845</v>
      </c>
      <c r="AJ793" s="13" t="s">
        <v>339</v>
      </c>
    </row>
    <row r="794" spans="4:36" ht="225">
      <c r="D794" s="8" t="s">
        <v>1185</v>
      </c>
      <c r="E794" s="8" t="s">
        <v>41</v>
      </c>
      <c r="F794" s="11">
        <v>1000650</v>
      </c>
      <c r="G794" s="11">
        <v>1</v>
      </c>
      <c r="H794" s="8" t="s">
        <v>140</v>
      </c>
      <c r="I794" s="8">
        <v>1066</v>
      </c>
      <c r="J794" s="8">
        <v>55925</v>
      </c>
      <c r="K794" s="9">
        <v>45523</v>
      </c>
      <c r="L794" s="9" t="s">
        <v>334</v>
      </c>
      <c r="M794" s="9">
        <v>45523</v>
      </c>
      <c r="N794" s="62" t="s">
        <v>334</v>
      </c>
      <c r="O794" s="8">
        <v>122</v>
      </c>
      <c r="P794" s="10">
        <v>2.5059999999999998</v>
      </c>
      <c r="Q794" s="10" t="s">
        <v>50</v>
      </c>
      <c r="R794" s="8" t="s">
        <v>51</v>
      </c>
      <c r="S794" s="8" t="s">
        <v>7</v>
      </c>
      <c r="T794" s="8" t="s">
        <v>7</v>
      </c>
      <c r="U794" s="8" t="s">
        <v>7</v>
      </c>
      <c r="V794" s="9">
        <v>45625</v>
      </c>
      <c r="W794" s="8" t="s">
        <v>339</v>
      </c>
      <c r="X794" s="8" t="s">
        <v>753</v>
      </c>
      <c r="Y794" s="8" t="s">
        <v>51</v>
      </c>
      <c r="Z794" s="9">
        <v>45688</v>
      </c>
      <c r="AA794" s="8" t="s">
        <v>337</v>
      </c>
      <c r="AB794" s="8" t="s">
        <v>51</v>
      </c>
      <c r="AC794" s="11" t="s">
        <v>145</v>
      </c>
      <c r="AD794" s="11" t="s">
        <v>134</v>
      </c>
      <c r="AE794" s="11"/>
      <c r="AF794" s="11"/>
      <c r="AG794" s="122" t="s">
        <v>583</v>
      </c>
      <c r="AH794" s="13"/>
      <c r="AI794" s="105"/>
      <c r="AJ794" s="13"/>
    </row>
    <row r="795" spans="4:36" ht="315">
      <c r="D795" s="8" t="s">
        <v>1185</v>
      </c>
      <c r="E795" s="8" t="s">
        <v>41</v>
      </c>
      <c r="F795" s="11">
        <v>1000650</v>
      </c>
      <c r="G795" s="11">
        <v>1</v>
      </c>
      <c r="H795" s="8" t="s">
        <v>140</v>
      </c>
      <c r="I795" s="8">
        <v>1066</v>
      </c>
      <c r="J795" s="8">
        <v>55925</v>
      </c>
      <c r="K795" s="9">
        <v>45523</v>
      </c>
      <c r="L795" s="9" t="s">
        <v>334</v>
      </c>
      <c r="M795" s="9">
        <v>45523</v>
      </c>
      <c r="N795" s="62" t="s">
        <v>334</v>
      </c>
      <c r="O795" s="8">
        <v>122</v>
      </c>
      <c r="P795" s="10">
        <v>2.5059999999999998</v>
      </c>
      <c r="Q795" s="10" t="s">
        <v>50</v>
      </c>
      <c r="R795" s="8" t="s">
        <v>51</v>
      </c>
      <c r="S795" s="8" t="s">
        <v>7</v>
      </c>
      <c r="T795" s="8" t="s">
        <v>7</v>
      </c>
      <c r="U795" s="8" t="s">
        <v>7</v>
      </c>
      <c r="V795" s="9">
        <v>45625</v>
      </c>
      <c r="W795" s="8" t="s">
        <v>339</v>
      </c>
      <c r="X795" s="8" t="s">
        <v>753</v>
      </c>
      <c r="Y795" s="8" t="s">
        <v>51</v>
      </c>
      <c r="Z795" s="9">
        <v>45688</v>
      </c>
      <c r="AA795" s="8" t="s">
        <v>337</v>
      </c>
      <c r="AB795" s="8" t="s">
        <v>51</v>
      </c>
      <c r="AC795" s="11" t="s">
        <v>148</v>
      </c>
      <c r="AD795" s="11"/>
      <c r="AE795" s="11"/>
      <c r="AF795" s="11"/>
      <c r="AG795" s="122" t="s">
        <v>1186</v>
      </c>
      <c r="AH795" s="13" t="s">
        <v>1184</v>
      </c>
      <c r="AI795" s="105">
        <v>45845</v>
      </c>
      <c r="AJ795" s="13" t="s">
        <v>339</v>
      </c>
    </row>
    <row r="796" spans="4:36">
      <c r="D796" s="8" t="s">
        <v>1188</v>
      </c>
      <c r="E796" s="8" t="s">
        <v>40</v>
      </c>
      <c r="F796" s="11">
        <v>1000794</v>
      </c>
      <c r="G796" s="11">
        <v>1</v>
      </c>
      <c r="H796" s="8" t="s">
        <v>142</v>
      </c>
      <c r="I796" s="8">
        <v>1076</v>
      </c>
      <c r="J796" s="8">
        <v>55925</v>
      </c>
      <c r="K796" s="9">
        <v>45588</v>
      </c>
      <c r="L796" s="9" t="s">
        <v>334</v>
      </c>
      <c r="M796" s="9">
        <v>45588</v>
      </c>
      <c r="N796" s="62" t="s">
        <v>334</v>
      </c>
      <c r="O796" s="8">
        <v>817</v>
      </c>
      <c r="P796" s="10">
        <v>1.829</v>
      </c>
      <c r="Q796" s="10" t="s">
        <v>51</v>
      </c>
      <c r="R796" s="8" t="s">
        <v>51</v>
      </c>
      <c r="S796" s="8" t="s">
        <v>8</v>
      </c>
      <c r="T796" s="8" t="s">
        <v>7</v>
      </c>
      <c r="U796" s="8" t="s">
        <v>8</v>
      </c>
      <c r="V796" s="9">
        <v>45845</v>
      </c>
      <c r="W796" s="8" t="s">
        <v>339</v>
      </c>
      <c r="X796" s="8" t="s">
        <v>1187</v>
      </c>
      <c r="Y796" s="8" t="s">
        <v>51</v>
      </c>
      <c r="Z796" s="9"/>
      <c r="AC796" s="11" t="s">
        <v>79</v>
      </c>
      <c r="AD796" s="11">
        <v>2311</v>
      </c>
      <c r="AE796" s="11"/>
      <c r="AF796" s="11"/>
      <c r="AG796" s="11" t="s">
        <v>1027</v>
      </c>
      <c r="AH796" s="13"/>
      <c r="AI796" s="105"/>
      <c r="AJ796" s="13"/>
    </row>
    <row r="797" spans="4:36">
      <c r="D797" s="8" t="s">
        <v>1188</v>
      </c>
      <c r="E797" s="8" t="s">
        <v>40</v>
      </c>
      <c r="F797" s="11">
        <v>1000794</v>
      </c>
      <c r="G797" s="11">
        <v>1</v>
      </c>
      <c r="H797" s="8" t="s">
        <v>142</v>
      </c>
      <c r="I797" s="8">
        <v>1076</v>
      </c>
      <c r="J797" s="8">
        <v>55925</v>
      </c>
      <c r="K797" s="9">
        <v>45588</v>
      </c>
      <c r="L797" s="9" t="s">
        <v>334</v>
      </c>
      <c r="M797" s="9">
        <v>45588</v>
      </c>
      <c r="N797" s="62" t="s">
        <v>334</v>
      </c>
      <c r="O797" s="8">
        <v>817</v>
      </c>
      <c r="P797" s="10">
        <v>1.829</v>
      </c>
      <c r="Q797" s="10" t="s">
        <v>51</v>
      </c>
      <c r="R797" s="8" t="s">
        <v>51</v>
      </c>
      <c r="S797" s="8" t="s">
        <v>8</v>
      </c>
      <c r="T797" s="8" t="s">
        <v>7</v>
      </c>
      <c r="U797" s="8" t="s">
        <v>8</v>
      </c>
      <c r="V797" s="9">
        <v>45845</v>
      </c>
      <c r="W797" s="8" t="s">
        <v>339</v>
      </c>
      <c r="X797" s="8" t="s">
        <v>1187</v>
      </c>
      <c r="Y797" s="8" t="s">
        <v>51</v>
      </c>
      <c r="Z797" s="9"/>
      <c r="AC797" s="11" t="s">
        <v>79</v>
      </c>
      <c r="AD797" s="11"/>
      <c r="AE797" s="11"/>
      <c r="AF797" s="11"/>
      <c r="AG797" s="11" t="s">
        <v>1189</v>
      </c>
      <c r="AH797" s="13" t="s">
        <v>1190</v>
      </c>
      <c r="AI797" s="105">
        <v>45845</v>
      </c>
      <c r="AJ797" s="13" t="s">
        <v>339</v>
      </c>
    </row>
    <row r="798" spans="4:36">
      <c r="D798" s="8" t="s">
        <v>1191</v>
      </c>
      <c r="E798" s="8" t="s">
        <v>40</v>
      </c>
      <c r="F798" s="11">
        <v>1001108</v>
      </c>
      <c r="G798" s="11">
        <v>1</v>
      </c>
      <c r="H798" s="8" t="s">
        <v>140</v>
      </c>
      <c r="I798" s="8">
        <v>1082</v>
      </c>
      <c r="J798" s="8" t="s">
        <v>835</v>
      </c>
      <c r="K798" s="9">
        <v>45702</v>
      </c>
      <c r="L798" s="9" t="s">
        <v>333</v>
      </c>
      <c r="M798" s="9">
        <v>45702</v>
      </c>
      <c r="N798" s="62" t="s">
        <v>333</v>
      </c>
      <c r="O798" s="8">
        <v>858</v>
      </c>
      <c r="P798" s="10">
        <v>1.448</v>
      </c>
      <c r="Q798" s="10" t="s">
        <v>51</v>
      </c>
      <c r="R798" s="8" t="s">
        <v>51</v>
      </c>
      <c r="S798" s="8" t="s">
        <v>8</v>
      </c>
      <c r="T798" s="8" t="s">
        <v>7</v>
      </c>
      <c r="U798" s="8" t="s">
        <v>8</v>
      </c>
      <c r="V798" s="9">
        <v>45845</v>
      </c>
      <c r="W798" s="8" t="s">
        <v>339</v>
      </c>
      <c r="X798" s="8" t="s">
        <v>1187</v>
      </c>
      <c r="Y798" s="8" t="s">
        <v>51</v>
      </c>
      <c r="Z798" s="9"/>
      <c r="AC798" s="11" t="s">
        <v>79</v>
      </c>
      <c r="AD798" s="11">
        <v>2312</v>
      </c>
      <c r="AE798" s="11"/>
      <c r="AF798" s="11"/>
      <c r="AG798" s="11" t="s">
        <v>892</v>
      </c>
      <c r="AH798" s="13"/>
      <c r="AI798" s="105"/>
      <c r="AJ798" s="13"/>
    </row>
    <row r="799" spans="4:36">
      <c r="D799" s="8" t="s">
        <v>1191</v>
      </c>
      <c r="E799" s="8" t="s">
        <v>40</v>
      </c>
      <c r="F799" s="11">
        <v>1001108</v>
      </c>
      <c r="G799" s="11">
        <v>1</v>
      </c>
      <c r="H799" s="8" t="s">
        <v>140</v>
      </c>
      <c r="I799" s="8">
        <v>1082</v>
      </c>
      <c r="J799" s="8" t="s">
        <v>835</v>
      </c>
      <c r="K799" s="9">
        <v>45702</v>
      </c>
      <c r="L799" s="9" t="s">
        <v>333</v>
      </c>
      <c r="M799" s="9">
        <v>45702</v>
      </c>
      <c r="N799" s="62" t="s">
        <v>333</v>
      </c>
      <c r="O799" s="8">
        <v>858</v>
      </c>
      <c r="P799" s="10">
        <v>1.448</v>
      </c>
      <c r="Q799" s="10" t="s">
        <v>51</v>
      </c>
      <c r="R799" s="8" t="s">
        <v>51</v>
      </c>
      <c r="S799" s="8" t="s">
        <v>8</v>
      </c>
      <c r="T799" s="8" t="s">
        <v>7</v>
      </c>
      <c r="U799" s="8" t="s">
        <v>8</v>
      </c>
      <c r="V799" s="9">
        <v>45845</v>
      </c>
      <c r="W799" s="8" t="s">
        <v>339</v>
      </c>
      <c r="X799" s="8" t="s">
        <v>1187</v>
      </c>
      <c r="Y799" s="8" t="s">
        <v>51</v>
      </c>
      <c r="Z799" s="9"/>
      <c r="AC799" s="11" t="s">
        <v>79</v>
      </c>
      <c r="AD799" s="11"/>
      <c r="AE799" s="11"/>
      <c r="AF799" s="11"/>
      <c r="AG799" s="11" t="s">
        <v>1192</v>
      </c>
      <c r="AH799" s="13" t="s">
        <v>1190</v>
      </c>
      <c r="AI799" s="105">
        <v>45845</v>
      </c>
      <c r="AJ799" s="13" t="s">
        <v>339</v>
      </c>
    </row>
    <row r="800" spans="4:36">
      <c r="D800" s="8" t="s">
        <v>1193</v>
      </c>
      <c r="E800" s="8" t="s">
        <v>40</v>
      </c>
      <c r="F800" s="11">
        <v>1001109</v>
      </c>
      <c r="G800" s="11">
        <v>1</v>
      </c>
      <c r="H800" s="8" t="s">
        <v>142</v>
      </c>
      <c r="I800" s="8">
        <v>1084</v>
      </c>
      <c r="J800" s="8" t="s">
        <v>837</v>
      </c>
      <c r="K800" s="9">
        <v>45702</v>
      </c>
      <c r="L800" s="9" t="s">
        <v>333</v>
      </c>
      <c r="M800" s="9">
        <v>45702</v>
      </c>
      <c r="N800" s="62" t="s">
        <v>333</v>
      </c>
      <c r="O800" s="8">
        <v>881</v>
      </c>
      <c r="P800" s="10">
        <v>0.80300000000000005</v>
      </c>
      <c r="Q800" s="10" t="s">
        <v>51</v>
      </c>
      <c r="R800" s="8" t="s">
        <v>51</v>
      </c>
      <c r="S800" s="8" t="s">
        <v>8</v>
      </c>
      <c r="T800" s="8" t="s">
        <v>7</v>
      </c>
      <c r="U800" s="8" t="s">
        <v>8</v>
      </c>
      <c r="V800" s="9">
        <v>45845</v>
      </c>
      <c r="W800" s="8" t="s">
        <v>339</v>
      </c>
      <c r="X800" s="8" t="s">
        <v>1187</v>
      </c>
      <c r="Y800" s="8" t="s">
        <v>51</v>
      </c>
      <c r="Z800" s="9"/>
      <c r="AC800" s="11" t="s">
        <v>79</v>
      </c>
      <c r="AD800" s="11">
        <v>2312</v>
      </c>
      <c r="AE800" s="11"/>
      <c r="AF800" s="11"/>
      <c r="AG800" s="11" t="s">
        <v>892</v>
      </c>
      <c r="AH800" s="13"/>
      <c r="AI800" s="105"/>
      <c r="AJ800" s="13"/>
    </row>
    <row r="801" spans="4:36">
      <c r="D801" s="8" t="s">
        <v>1193</v>
      </c>
      <c r="E801" s="8" t="s">
        <v>40</v>
      </c>
      <c r="F801" s="11">
        <v>1001109</v>
      </c>
      <c r="G801" s="11">
        <v>1</v>
      </c>
      <c r="H801" s="8" t="s">
        <v>142</v>
      </c>
      <c r="I801" s="8">
        <v>1084</v>
      </c>
      <c r="J801" s="8" t="s">
        <v>837</v>
      </c>
      <c r="K801" s="9">
        <v>45702</v>
      </c>
      <c r="L801" s="9" t="s">
        <v>333</v>
      </c>
      <c r="M801" s="9">
        <v>45702</v>
      </c>
      <c r="N801" s="62" t="s">
        <v>333</v>
      </c>
      <c r="O801" s="8">
        <v>881</v>
      </c>
      <c r="P801" s="10">
        <v>0.80300000000000005</v>
      </c>
      <c r="Q801" s="10" t="s">
        <v>51</v>
      </c>
      <c r="R801" s="8" t="s">
        <v>51</v>
      </c>
      <c r="S801" s="8" t="s">
        <v>8</v>
      </c>
      <c r="T801" s="8" t="s">
        <v>7</v>
      </c>
      <c r="U801" s="8" t="s">
        <v>8</v>
      </c>
      <c r="V801" s="9">
        <v>45845</v>
      </c>
      <c r="W801" s="8" t="s">
        <v>339</v>
      </c>
      <c r="X801" s="8" t="s">
        <v>1187</v>
      </c>
      <c r="Y801" s="8" t="s">
        <v>51</v>
      </c>
      <c r="Z801" s="9"/>
      <c r="AC801" s="11" t="s">
        <v>79</v>
      </c>
      <c r="AD801" s="11"/>
      <c r="AE801" s="11"/>
      <c r="AF801" s="11"/>
      <c r="AG801" s="11" t="s">
        <v>1192</v>
      </c>
      <c r="AH801" s="13" t="s">
        <v>1190</v>
      </c>
      <c r="AI801" s="105">
        <v>45845</v>
      </c>
      <c r="AJ801" s="13" t="s">
        <v>339</v>
      </c>
    </row>
    <row r="802" spans="4:36">
      <c r="D802" s="8" t="s">
        <v>1194</v>
      </c>
      <c r="E802" s="8" t="s">
        <v>40</v>
      </c>
      <c r="F802" s="11">
        <v>1001122</v>
      </c>
      <c r="G802" s="11">
        <v>1</v>
      </c>
      <c r="H802" s="8" t="s">
        <v>140</v>
      </c>
      <c r="I802" s="8">
        <v>1082</v>
      </c>
      <c r="J802" s="8" t="s">
        <v>835</v>
      </c>
      <c r="K802" s="9">
        <v>45712</v>
      </c>
      <c r="L802" s="9" t="s">
        <v>333</v>
      </c>
      <c r="M802" s="9">
        <v>45712</v>
      </c>
      <c r="N802" s="62" t="s">
        <v>333</v>
      </c>
      <c r="O802" s="8">
        <v>874</v>
      </c>
      <c r="P802" s="10">
        <v>0.92800000000000005</v>
      </c>
      <c r="Q802" s="10" t="s">
        <v>51</v>
      </c>
      <c r="R802" s="8" t="s">
        <v>51</v>
      </c>
      <c r="S802" s="8" t="s">
        <v>8</v>
      </c>
      <c r="T802" s="8" t="s">
        <v>7</v>
      </c>
      <c r="U802" s="8" t="s">
        <v>8</v>
      </c>
      <c r="V802" s="9">
        <v>45845</v>
      </c>
      <c r="W802" s="8" t="s">
        <v>339</v>
      </c>
      <c r="X802" s="8" t="s">
        <v>1187</v>
      </c>
      <c r="Y802" s="8" t="s">
        <v>51</v>
      </c>
      <c r="Z802" s="9"/>
      <c r="AC802" s="11" t="s">
        <v>79</v>
      </c>
      <c r="AD802" s="11">
        <v>2312</v>
      </c>
      <c r="AE802" s="11"/>
      <c r="AF802" s="11"/>
      <c r="AG802" s="11" t="s">
        <v>1020</v>
      </c>
      <c r="AH802" s="13"/>
      <c r="AI802" s="105"/>
      <c r="AJ802" s="13"/>
    </row>
    <row r="803" spans="4:36">
      <c r="D803" s="8" t="s">
        <v>1194</v>
      </c>
      <c r="E803" s="8" t="s">
        <v>40</v>
      </c>
      <c r="F803" s="11">
        <v>1001122</v>
      </c>
      <c r="G803" s="11">
        <v>1</v>
      </c>
      <c r="H803" s="8" t="s">
        <v>140</v>
      </c>
      <c r="I803" s="8">
        <v>1082</v>
      </c>
      <c r="J803" s="8" t="s">
        <v>835</v>
      </c>
      <c r="K803" s="9">
        <v>45712</v>
      </c>
      <c r="L803" s="9" t="s">
        <v>333</v>
      </c>
      <c r="M803" s="9">
        <v>45712</v>
      </c>
      <c r="N803" s="62" t="s">
        <v>333</v>
      </c>
      <c r="O803" s="8">
        <v>874</v>
      </c>
      <c r="P803" s="10">
        <v>0.92800000000000005</v>
      </c>
      <c r="Q803" s="10" t="s">
        <v>51</v>
      </c>
      <c r="R803" s="8" t="s">
        <v>51</v>
      </c>
      <c r="S803" s="8" t="s">
        <v>8</v>
      </c>
      <c r="T803" s="8" t="s">
        <v>7</v>
      </c>
      <c r="U803" s="8" t="s">
        <v>8</v>
      </c>
      <c r="V803" s="9">
        <v>45845</v>
      </c>
      <c r="W803" s="8" t="s">
        <v>339</v>
      </c>
      <c r="X803" s="8" t="s">
        <v>1187</v>
      </c>
      <c r="Y803" s="8" t="s">
        <v>51</v>
      </c>
      <c r="Z803" s="9"/>
      <c r="AC803" s="11" t="s">
        <v>79</v>
      </c>
      <c r="AD803" s="11"/>
      <c r="AE803" s="11"/>
      <c r="AF803" s="11"/>
      <c r="AG803" s="11" t="s">
        <v>1195</v>
      </c>
      <c r="AH803" s="13" t="s">
        <v>1190</v>
      </c>
      <c r="AI803" s="105">
        <v>45845</v>
      </c>
      <c r="AJ803" s="13" t="s">
        <v>339</v>
      </c>
    </row>
    <row r="804" spans="4:36">
      <c r="D804" s="8" t="s">
        <v>1196</v>
      </c>
      <c r="E804" s="8" t="s">
        <v>40</v>
      </c>
      <c r="F804" s="11">
        <v>1001123</v>
      </c>
      <c r="G804" s="11">
        <v>1</v>
      </c>
      <c r="H804" s="8" t="s">
        <v>141</v>
      </c>
      <c r="I804" s="8">
        <v>1083</v>
      </c>
      <c r="J804" s="8" t="s">
        <v>836</v>
      </c>
      <c r="K804" s="9">
        <v>45712</v>
      </c>
      <c r="L804" s="9" t="s">
        <v>333</v>
      </c>
      <c r="M804" s="9">
        <v>45712</v>
      </c>
      <c r="N804" s="62" t="s">
        <v>333</v>
      </c>
      <c r="O804" s="8">
        <v>886</v>
      </c>
      <c r="P804" s="10">
        <v>0.61799999999999999</v>
      </c>
      <c r="Q804" s="10" t="s">
        <v>51</v>
      </c>
      <c r="R804" s="8" t="s">
        <v>51</v>
      </c>
      <c r="S804" s="8" t="s">
        <v>8</v>
      </c>
      <c r="T804" s="8" t="s">
        <v>7</v>
      </c>
      <c r="U804" s="8" t="s">
        <v>8</v>
      </c>
      <c r="V804" s="9">
        <v>45845</v>
      </c>
      <c r="W804" s="8" t="s">
        <v>339</v>
      </c>
      <c r="X804" s="8" t="s">
        <v>1187</v>
      </c>
      <c r="Y804" s="8" t="s">
        <v>51</v>
      </c>
      <c r="Z804" s="9"/>
      <c r="AC804" s="11" t="s">
        <v>79</v>
      </c>
      <c r="AD804" s="11">
        <v>2312</v>
      </c>
      <c r="AE804" s="11"/>
      <c r="AF804" s="11"/>
      <c r="AG804" s="11" t="s">
        <v>1011</v>
      </c>
      <c r="AH804" s="13"/>
      <c r="AI804" s="105"/>
      <c r="AJ804" s="13"/>
    </row>
    <row r="805" spans="4:36">
      <c r="D805" s="8" t="s">
        <v>1196</v>
      </c>
      <c r="E805" s="8" t="s">
        <v>40</v>
      </c>
      <c r="F805" s="11">
        <v>1001123</v>
      </c>
      <c r="G805" s="11">
        <v>1</v>
      </c>
      <c r="H805" s="8" t="s">
        <v>141</v>
      </c>
      <c r="I805" s="8">
        <v>1083</v>
      </c>
      <c r="J805" s="8" t="s">
        <v>836</v>
      </c>
      <c r="K805" s="9">
        <v>45712</v>
      </c>
      <c r="L805" s="9" t="s">
        <v>333</v>
      </c>
      <c r="M805" s="9">
        <v>45712</v>
      </c>
      <c r="N805" s="62" t="s">
        <v>333</v>
      </c>
      <c r="O805" s="8">
        <v>886</v>
      </c>
      <c r="P805" s="10">
        <v>0.61799999999999999</v>
      </c>
      <c r="Q805" s="10" t="s">
        <v>51</v>
      </c>
      <c r="R805" s="8" t="s">
        <v>51</v>
      </c>
      <c r="S805" s="8" t="s">
        <v>8</v>
      </c>
      <c r="T805" s="8" t="s">
        <v>7</v>
      </c>
      <c r="U805" s="8" t="s">
        <v>8</v>
      </c>
      <c r="V805" s="9">
        <v>45845</v>
      </c>
      <c r="W805" s="8" t="s">
        <v>339</v>
      </c>
      <c r="X805" s="8" t="s">
        <v>1187</v>
      </c>
      <c r="Y805" s="8" t="s">
        <v>51</v>
      </c>
      <c r="Z805" s="9"/>
      <c r="AC805" s="11" t="s">
        <v>79</v>
      </c>
      <c r="AD805" s="11"/>
      <c r="AE805" s="11"/>
      <c r="AF805" s="11"/>
      <c r="AG805" s="11" t="s">
        <v>1197</v>
      </c>
      <c r="AH805" s="13" t="s">
        <v>1190</v>
      </c>
      <c r="AI805" s="105">
        <v>45845</v>
      </c>
      <c r="AJ805" s="13" t="s">
        <v>339</v>
      </c>
    </row>
    <row r="806" spans="4:36">
      <c r="D806" s="8" t="s">
        <v>1198</v>
      </c>
      <c r="E806" s="8" t="s">
        <v>40</v>
      </c>
      <c r="F806" s="11">
        <v>1001124</v>
      </c>
      <c r="G806" s="11">
        <v>1</v>
      </c>
      <c r="H806" s="8" t="s">
        <v>142</v>
      </c>
      <c r="I806" s="8">
        <v>1084</v>
      </c>
      <c r="J806" s="8" t="s">
        <v>837</v>
      </c>
      <c r="K806" s="9">
        <v>45712</v>
      </c>
      <c r="L806" s="9" t="s">
        <v>333</v>
      </c>
      <c r="M806" s="9">
        <v>45712</v>
      </c>
      <c r="N806" s="62" t="s">
        <v>333</v>
      </c>
      <c r="O806" s="8">
        <v>880</v>
      </c>
      <c r="P806" s="10">
        <v>0.53100000000000003</v>
      </c>
      <c r="Q806" s="10" t="s">
        <v>51</v>
      </c>
      <c r="R806" s="8" t="s">
        <v>51</v>
      </c>
      <c r="S806" s="8" t="s">
        <v>8</v>
      </c>
      <c r="T806" s="8" t="s">
        <v>7</v>
      </c>
      <c r="U806" s="8" t="s">
        <v>8</v>
      </c>
      <c r="V806" s="9">
        <v>45845</v>
      </c>
      <c r="W806" s="8" t="s">
        <v>339</v>
      </c>
      <c r="X806" s="8" t="s">
        <v>1187</v>
      </c>
      <c r="Y806" s="8" t="s">
        <v>51</v>
      </c>
      <c r="Z806" s="9"/>
      <c r="AC806" s="11" t="s">
        <v>79</v>
      </c>
      <c r="AD806" s="11">
        <v>2312</v>
      </c>
      <c r="AE806" s="11"/>
      <c r="AF806" s="11"/>
      <c r="AG806" s="11" t="s">
        <v>1011</v>
      </c>
      <c r="AH806" s="13"/>
      <c r="AI806" s="105"/>
      <c r="AJ806" s="13"/>
    </row>
    <row r="807" spans="4:36">
      <c r="D807" s="8" t="s">
        <v>1198</v>
      </c>
      <c r="E807" s="8" t="s">
        <v>40</v>
      </c>
      <c r="F807" s="11">
        <v>1001124</v>
      </c>
      <c r="G807" s="11">
        <v>1</v>
      </c>
      <c r="H807" s="8" t="s">
        <v>142</v>
      </c>
      <c r="I807" s="8">
        <v>1084</v>
      </c>
      <c r="J807" s="8" t="s">
        <v>837</v>
      </c>
      <c r="K807" s="9">
        <v>45712</v>
      </c>
      <c r="L807" s="9" t="s">
        <v>333</v>
      </c>
      <c r="M807" s="9">
        <v>45712</v>
      </c>
      <c r="N807" s="62" t="s">
        <v>333</v>
      </c>
      <c r="O807" s="8">
        <v>880</v>
      </c>
      <c r="P807" s="10">
        <v>0.53100000000000003</v>
      </c>
      <c r="Q807" s="10" t="s">
        <v>51</v>
      </c>
      <c r="R807" s="8" t="s">
        <v>51</v>
      </c>
      <c r="S807" s="8" t="s">
        <v>8</v>
      </c>
      <c r="T807" s="8" t="s">
        <v>7</v>
      </c>
      <c r="U807" s="8" t="s">
        <v>8</v>
      </c>
      <c r="V807" s="9">
        <v>45845</v>
      </c>
      <c r="W807" s="8" t="s">
        <v>339</v>
      </c>
      <c r="X807" s="8" t="s">
        <v>1187</v>
      </c>
      <c r="Y807" s="8" t="s">
        <v>51</v>
      </c>
      <c r="Z807" s="9"/>
      <c r="AC807" s="11" t="s">
        <v>79</v>
      </c>
      <c r="AD807" s="11"/>
      <c r="AE807" s="11"/>
      <c r="AF807" s="11"/>
      <c r="AG807" s="11" t="s">
        <v>1197</v>
      </c>
      <c r="AH807" s="13" t="s">
        <v>1190</v>
      </c>
      <c r="AI807" s="105">
        <v>45845</v>
      </c>
      <c r="AJ807" s="13" t="s">
        <v>339</v>
      </c>
    </row>
    <row r="808" spans="4:36">
      <c r="D808" s="8" t="s">
        <v>1199</v>
      </c>
      <c r="E808" s="8" t="s">
        <v>40</v>
      </c>
      <c r="F808" s="11">
        <v>1001128</v>
      </c>
      <c r="G808" s="11">
        <v>1</v>
      </c>
      <c r="H808" s="8" t="s">
        <v>141</v>
      </c>
      <c r="I808" s="8">
        <v>1083</v>
      </c>
      <c r="J808" s="8" t="s">
        <v>836</v>
      </c>
      <c r="K808" s="9">
        <v>45715</v>
      </c>
      <c r="L808" s="9" t="s">
        <v>333</v>
      </c>
      <c r="M808" s="9">
        <v>45715</v>
      </c>
      <c r="N808" s="62" t="s">
        <v>333</v>
      </c>
      <c r="O808" s="8">
        <v>888</v>
      </c>
      <c r="P808" s="10">
        <v>1.88</v>
      </c>
      <c r="Q808" s="10" t="s">
        <v>51</v>
      </c>
      <c r="R808" s="8" t="s">
        <v>51</v>
      </c>
      <c r="S808" s="8" t="s">
        <v>8</v>
      </c>
      <c r="T808" s="8" t="s">
        <v>7</v>
      </c>
      <c r="U808" s="8" t="s">
        <v>8</v>
      </c>
      <c r="V808" s="9">
        <v>45845</v>
      </c>
      <c r="W808" s="8" t="s">
        <v>339</v>
      </c>
      <c r="X808" s="8" t="s">
        <v>1187</v>
      </c>
      <c r="Y808" s="8" t="s">
        <v>51</v>
      </c>
      <c r="Z808" s="9"/>
      <c r="AC808" s="11" t="s">
        <v>79</v>
      </c>
      <c r="AD808" s="11">
        <v>2312</v>
      </c>
      <c r="AE808" s="11"/>
      <c r="AF808" s="11"/>
      <c r="AG808" s="11" t="s">
        <v>1011</v>
      </c>
      <c r="AH808" s="13"/>
      <c r="AI808" s="105"/>
      <c r="AJ808" s="13"/>
    </row>
    <row r="809" spans="4:36">
      <c r="D809" s="8" t="s">
        <v>1199</v>
      </c>
      <c r="E809" s="8" t="s">
        <v>40</v>
      </c>
      <c r="F809" s="11">
        <v>1001128</v>
      </c>
      <c r="G809" s="11">
        <v>1</v>
      </c>
      <c r="H809" s="8" t="s">
        <v>141</v>
      </c>
      <c r="I809" s="8">
        <v>1083</v>
      </c>
      <c r="J809" s="8" t="s">
        <v>836</v>
      </c>
      <c r="K809" s="9">
        <v>45715</v>
      </c>
      <c r="L809" s="9" t="s">
        <v>333</v>
      </c>
      <c r="M809" s="9">
        <v>45715</v>
      </c>
      <c r="N809" s="62" t="s">
        <v>333</v>
      </c>
      <c r="O809" s="8">
        <v>888</v>
      </c>
      <c r="P809" s="10">
        <v>1.88</v>
      </c>
      <c r="Q809" s="10" t="s">
        <v>51</v>
      </c>
      <c r="R809" s="8" t="s">
        <v>51</v>
      </c>
      <c r="S809" s="8" t="s">
        <v>8</v>
      </c>
      <c r="T809" s="8" t="s">
        <v>7</v>
      </c>
      <c r="U809" s="8" t="s">
        <v>8</v>
      </c>
      <c r="V809" s="9">
        <v>45845</v>
      </c>
      <c r="W809" s="8" t="s">
        <v>339</v>
      </c>
      <c r="X809" s="8" t="s">
        <v>1187</v>
      </c>
      <c r="Y809" s="8" t="s">
        <v>51</v>
      </c>
      <c r="Z809" s="9"/>
      <c r="AC809" s="11" t="s">
        <v>79</v>
      </c>
      <c r="AD809" s="11"/>
      <c r="AE809" s="11"/>
      <c r="AF809" s="11"/>
      <c r="AG809" s="11" t="s">
        <v>1197</v>
      </c>
      <c r="AH809" s="13" t="s">
        <v>1190</v>
      </c>
      <c r="AI809" s="105">
        <v>45845</v>
      </c>
      <c r="AJ809" s="13" t="s">
        <v>339</v>
      </c>
    </row>
    <row r="810" spans="4:36">
      <c r="D810" s="8" t="s">
        <v>1200</v>
      </c>
      <c r="E810" s="8" t="s">
        <v>40</v>
      </c>
      <c r="F810" s="11">
        <v>1001130</v>
      </c>
      <c r="G810" s="11">
        <v>1</v>
      </c>
      <c r="H810" s="8" t="s">
        <v>142</v>
      </c>
      <c r="I810" s="8">
        <v>1084</v>
      </c>
      <c r="J810" s="8" t="s">
        <v>837</v>
      </c>
      <c r="K810" s="9">
        <v>45715</v>
      </c>
      <c r="L810" s="9" t="s">
        <v>333</v>
      </c>
      <c r="M810" s="9">
        <v>45715</v>
      </c>
      <c r="N810" s="62" t="s">
        <v>333</v>
      </c>
      <c r="O810" s="8">
        <v>880</v>
      </c>
      <c r="P810" s="10">
        <v>1.4319999999999999</v>
      </c>
      <c r="Q810" s="10" t="s">
        <v>51</v>
      </c>
      <c r="R810" s="8" t="s">
        <v>51</v>
      </c>
      <c r="S810" s="8" t="s">
        <v>8</v>
      </c>
      <c r="T810" s="8" t="s">
        <v>7</v>
      </c>
      <c r="U810" s="8" t="s">
        <v>8</v>
      </c>
      <c r="V810" s="9">
        <v>45845</v>
      </c>
      <c r="W810" s="8" t="s">
        <v>339</v>
      </c>
      <c r="X810" s="8" t="s">
        <v>1187</v>
      </c>
      <c r="Y810" s="8" t="s">
        <v>51</v>
      </c>
      <c r="Z810" s="9"/>
      <c r="AC810" s="11" t="s">
        <v>79</v>
      </c>
      <c r="AD810" s="11">
        <v>2312</v>
      </c>
      <c r="AE810" s="11"/>
      <c r="AF810" s="11"/>
      <c r="AG810" s="11" t="s">
        <v>1011</v>
      </c>
      <c r="AH810" s="13"/>
      <c r="AI810" s="105"/>
      <c r="AJ810" s="13"/>
    </row>
    <row r="811" spans="4:36">
      <c r="D811" s="8" t="s">
        <v>1200</v>
      </c>
      <c r="E811" s="8" t="s">
        <v>40</v>
      </c>
      <c r="F811" s="11">
        <v>1001130</v>
      </c>
      <c r="G811" s="11">
        <v>1</v>
      </c>
      <c r="H811" s="8" t="s">
        <v>142</v>
      </c>
      <c r="I811" s="8">
        <v>1084</v>
      </c>
      <c r="J811" s="8" t="s">
        <v>837</v>
      </c>
      <c r="K811" s="9">
        <v>45715</v>
      </c>
      <c r="L811" s="9" t="s">
        <v>333</v>
      </c>
      <c r="M811" s="9">
        <v>45715</v>
      </c>
      <c r="N811" s="62" t="s">
        <v>333</v>
      </c>
      <c r="O811" s="8">
        <v>880</v>
      </c>
      <c r="P811" s="10">
        <v>1.4319999999999999</v>
      </c>
      <c r="Q811" s="10" t="s">
        <v>51</v>
      </c>
      <c r="R811" s="8" t="s">
        <v>51</v>
      </c>
      <c r="S811" s="8" t="s">
        <v>8</v>
      </c>
      <c r="T811" s="8" t="s">
        <v>7</v>
      </c>
      <c r="U811" s="8" t="s">
        <v>8</v>
      </c>
      <c r="V811" s="9">
        <v>45845</v>
      </c>
      <c r="W811" s="8" t="s">
        <v>339</v>
      </c>
      <c r="X811" s="8" t="s">
        <v>1187</v>
      </c>
      <c r="Y811" s="8" t="s">
        <v>51</v>
      </c>
      <c r="Z811" s="9"/>
      <c r="AC811" s="11" t="s">
        <v>79</v>
      </c>
      <c r="AD811" s="11"/>
      <c r="AE811" s="11"/>
      <c r="AF811" s="11"/>
      <c r="AG811" s="11" t="s">
        <v>1197</v>
      </c>
      <c r="AH811" s="13" t="s">
        <v>1190</v>
      </c>
      <c r="AI811" s="105">
        <v>45845</v>
      </c>
      <c r="AJ811" s="13" t="s">
        <v>339</v>
      </c>
    </row>
    <row r="812" spans="4:36">
      <c r="D812" s="8" t="s">
        <v>1201</v>
      </c>
      <c r="E812" s="8" t="s">
        <v>40</v>
      </c>
      <c r="F812" s="11">
        <v>1001131</v>
      </c>
      <c r="G812" s="11">
        <v>1</v>
      </c>
      <c r="H812" s="8" t="s">
        <v>140</v>
      </c>
      <c r="I812" s="8">
        <v>1082</v>
      </c>
      <c r="J812" s="8" t="s">
        <v>835</v>
      </c>
      <c r="K812" s="9">
        <v>45719</v>
      </c>
      <c r="L812" s="9" t="s">
        <v>334</v>
      </c>
      <c r="M812" s="9">
        <v>45719</v>
      </c>
      <c r="N812" s="62" t="s">
        <v>334</v>
      </c>
      <c r="O812" s="8">
        <v>890</v>
      </c>
      <c r="P812" s="10">
        <v>0.61</v>
      </c>
      <c r="Q812" s="10" t="s">
        <v>50</v>
      </c>
      <c r="R812" s="8" t="s">
        <v>51</v>
      </c>
      <c r="S812" s="8" t="s">
        <v>7</v>
      </c>
      <c r="T812" s="8" t="s">
        <v>7</v>
      </c>
      <c r="U812" s="8" t="s">
        <v>8</v>
      </c>
      <c r="V812" s="9">
        <v>45845</v>
      </c>
      <c r="W812" s="8" t="s">
        <v>339</v>
      </c>
      <c r="X812" s="8" t="s">
        <v>1187</v>
      </c>
      <c r="Y812" s="8" t="s">
        <v>51</v>
      </c>
      <c r="Z812" s="9"/>
      <c r="AC812" s="11" t="s">
        <v>79</v>
      </c>
      <c r="AD812" s="11" t="s">
        <v>134</v>
      </c>
      <c r="AE812" s="11"/>
      <c r="AF812" s="11"/>
      <c r="AG812" s="11" t="s">
        <v>930</v>
      </c>
      <c r="AH812" s="13"/>
      <c r="AI812" s="105"/>
      <c r="AJ812" s="13"/>
    </row>
    <row r="813" spans="4:36">
      <c r="D813" s="8" t="s">
        <v>1201</v>
      </c>
      <c r="E813" s="8" t="s">
        <v>40</v>
      </c>
      <c r="F813" s="11">
        <v>1001131</v>
      </c>
      <c r="G813" s="11">
        <v>1</v>
      </c>
      <c r="H813" s="8" t="s">
        <v>140</v>
      </c>
      <c r="I813" s="8">
        <v>1082</v>
      </c>
      <c r="J813" s="8" t="s">
        <v>835</v>
      </c>
      <c r="K813" s="9">
        <v>45719</v>
      </c>
      <c r="L813" s="9" t="s">
        <v>334</v>
      </c>
      <c r="M813" s="9">
        <v>45719</v>
      </c>
      <c r="N813" s="62" t="s">
        <v>334</v>
      </c>
      <c r="O813" s="8">
        <v>890</v>
      </c>
      <c r="P813" s="10">
        <v>0.61</v>
      </c>
      <c r="Q813" s="10" t="s">
        <v>50</v>
      </c>
      <c r="R813" s="8" t="s">
        <v>51</v>
      </c>
      <c r="S813" s="8" t="s">
        <v>7</v>
      </c>
      <c r="T813" s="8" t="s">
        <v>7</v>
      </c>
      <c r="U813" s="8" t="s">
        <v>8</v>
      </c>
      <c r="V813" s="9">
        <v>45845</v>
      </c>
      <c r="W813" s="8" t="s">
        <v>339</v>
      </c>
      <c r="X813" s="8" t="s">
        <v>1187</v>
      </c>
      <c r="Y813" s="8" t="s">
        <v>51</v>
      </c>
      <c r="Z813" s="9"/>
      <c r="AC813" s="11" t="s">
        <v>79</v>
      </c>
      <c r="AD813" s="11"/>
      <c r="AE813" s="11"/>
      <c r="AF813" s="11"/>
      <c r="AG813" s="11" t="s">
        <v>1202</v>
      </c>
      <c r="AH813" s="13" t="s">
        <v>1190</v>
      </c>
      <c r="AI813" s="105">
        <v>45845</v>
      </c>
      <c r="AJ813" s="13" t="s">
        <v>339</v>
      </c>
    </row>
    <row r="814" spans="4:36">
      <c r="D814" s="8" t="s">
        <v>1203</v>
      </c>
      <c r="E814" s="8" t="s">
        <v>40</v>
      </c>
      <c r="F814" s="11">
        <v>1001132</v>
      </c>
      <c r="G814" s="11">
        <v>1</v>
      </c>
      <c r="H814" s="8" t="s">
        <v>141</v>
      </c>
      <c r="I814" s="8">
        <v>1083</v>
      </c>
      <c r="J814" s="8" t="s">
        <v>836</v>
      </c>
      <c r="K814" s="9">
        <v>45719</v>
      </c>
      <c r="L814" s="9" t="s">
        <v>334</v>
      </c>
      <c r="M814" s="9">
        <v>45719</v>
      </c>
      <c r="N814" s="62" t="s">
        <v>334</v>
      </c>
      <c r="O814" s="8">
        <v>886</v>
      </c>
      <c r="P814" s="10">
        <v>0.48699999999999999</v>
      </c>
      <c r="Q814" s="10" t="s">
        <v>50</v>
      </c>
      <c r="R814" s="8" t="s">
        <v>51</v>
      </c>
      <c r="S814" s="8" t="s">
        <v>7</v>
      </c>
      <c r="T814" s="8" t="s">
        <v>7</v>
      </c>
      <c r="U814" s="8" t="s">
        <v>8</v>
      </c>
      <c r="V814" s="9">
        <v>45845</v>
      </c>
      <c r="W814" s="8" t="s">
        <v>339</v>
      </c>
      <c r="X814" s="8" t="s">
        <v>1187</v>
      </c>
      <c r="Y814" s="8" t="s">
        <v>51</v>
      </c>
      <c r="Z814" s="9"/>
      <c r="AC814" s="11" t="s">
        <v>79</v>
      </c>
      <c r="AD814" s="11" t="s">
        <v>134</v>
      </c>
      <c r="AE814" s="11"/>
      <c r="AF814" s="11"/>
      <c r="AG814" s="11" t="s">
        <v>930</v>
      </c>
      <c r="AH814" s="13"/>
      <c r="AI814" s="105"/>
      <c r="AJ814" s="13"/>
    </row>
    <row r="815" spans="4:36">
      <c r="D815" s="8" t="s">
        <v>1203</v>
      </c>
      <c r="E815" s="8" t="s">
        <v>40</v>
      </c>
      <c r="F815" s="11">
        <v>1001132</v>
      </c>
      <c r="G815" s="11">
        <v>1</v>
      </c>
      <c r="H815" s="8" t="s">
        <v>141</v>
      </c>
      <c r="I815" s="8">
        <v>1083</v>
      </c>
      <c r="J815" s="8" t="s">
        <v>836</v>
      </c>
      <c r="K815" s="9">
        <v>45719</v>
      </c>
      <c r="L815" s="9" t="s">
        <v>334</v>
      </c>
      <c r="M815" s="9">
        <v>45719</v>
      </c>
      <c r="N815" s="62" t="s">
        <v>334</v>
      </c>
      <c r="O815" s="8">
        <v>886</v>
      </c>
      <c r="P815" s="10">
        <v>0.48699999999999999</v>
      </c>
      <c r="Q815" s="10" t="s">
        <v>50</v>
      </c>
      <c r="R815" s="8" t="s">
        <v>51</v>
      </c>
      <c r="S815" s="8" t="s">
        <v>7</v>
      </c>
      <c r="T815" s="8" t="s">
        <v>7</v>
      </c>
      <c r="U815" s="8" t="s">
        <v>8</v>
      </c>
      <c r="V815" s="9">
        <v>45845</v>
      </c>
      <c r="W815" s="8" t="s">
        <v>339</v>
      </c>
      <c r="X815" s="8" t="s">
        <v>1187</v>
      </c>
      <c r="Y815" s="8" t="s">
        <v>51</v>
      </c>
      <c r="Z815" s="9"/>
      <c r="AC815" s="11" t="s">
        <v>79</v>
      </c>
      <c r="AD815" s="11"/>
      <c r="AE815" s="11"/>
      <c r="AF815" s="11"/>
      <c r="AG815" s="11" t="s">
        <v>1202</v>
      </c>
      <c r="AH815" s="13" t="s">
        <v>1190</v>
      </c>
      <c r="AI815" s="105">
        <v>45845</v>
      </c>
      <c r="AJ815" s="13" t="s">
        <v>339</v>
      </c>
    </row>
    <row r="816" spans="4:36">
      <c r="D816" s="8" t="s">
        <v>1204</v>
      </c>
      <c r="E816" s="8" t="s">
        <v>30</v>
      </c>
      <c r="F816" s="11">
        <v>1001195</v>
      </c>
      <c r="G816" s="11">
        <v>1</v>
      </c>
      <c r="H816" s="8" t="s">
        <v>1143</v>
      </c>
      <c r="I816" s="8">
        <v>1103</v>
      </c>
      <c r="J816" s="8" t="s">
        <v>975</v>
      </c>
      <c r="K816" s="9">
        <v>45842</v>
      </c>
      <c r="L816" s="9" t="s">
        <v>334</v>
      </c>
      <c r="M816" s="9">
        <v>45842</v>
      </c>
      <c r="N816" s="62" t="s">
        <v>334</v>
      </c>
      <c r="O816" s="8">
        <v>595</v>
      </c>
      <c r="P816" s="10">
        <v>1.0720000000000001</v>
      </c>
      <c r="Q816" s="10" t="s">
        <v>51</v>
      </c>
      <c r="R816" s="8" t="s">
        <v>51</v>
      </c>
      <c r="S816" s="8" t="s">
        <v>7</v>
      </c>
      <c r="V816" s="9"/>
      <c r="Z816" s="9"/>
      <c r="AC816" s="11" t="s">
        <v>85</v>
      </c>
      <c r="AD816" s="11">
        <v>2278</v>
      </c>
      <c r="AE816" s="11"/>
      <c r="AF816" s="11"/>
      <c r="AG816" s="11"/>
      <c r="AH816" s="13"/>
      <c r="AI816" s="105"/>
      <c r="AJ816" s="13"/>
    </row>
    <row r="817" spans="4:36">
      <c r="D817" s="8" t="s">
        <v>1204</v>
      </c>
      <c r="E817" s="8" t="s">
        <v>30</v>
      </c>
      <c r="F817" s="11">
        <v>1001195</v>
      </c>
      <c r="G817" s="11">
        <v>1</v>
      </c>
      <c r="H817" s="8" t="s">
        <v>1143</v>
      </c>
      <c r="I817" s="8">
        <v>1103</v>
      </c>
      <c r="J817" s="8" t="s">
        <v>975</v>
      </c>
      <c r="K817" s="9">
        <v>45842</v>
      </c>
      <c r="L817" s="9" t="s">
        <v>334</v>
      </c>
      <c r="M817" s="9">
        <v>45842</v>
      </c>
      <c r="N817" s="62" t="s">
        <v>334</v>
      </c>
      <c r="O817" s="8">
        <v>595</v>
      </c>
      <c r="P817" s="10">
        <v>1.0720000000000001</v>
      </c>
      <c r="Q817" s="10" t="s">
        <v>51</v>
      </c>
      <c r="R817" s="8" t="s">
        <v>51</v>
      </c>
      <c r="S817" s="8" t="s">
        <v>7</v>
      </c>
      <c r="V817" s="9"/>
      <c r="Z817" s="9"/>
      <c r="AC817" s="11" t="s">
        <v>280</v>
      </c>
      <c r="AD817" s="11" t="s">
        <v>322</v>
      </c>
      <c r="AE817" s="11"/>
      <c r="AF817" s="11"/>
      <c r="AG817" s="11"/>
      <c r="AH817" s="13" t="s">
        <v>1205</v>
      </c>
      <c r="AI817" s="105">
        <v>45846</v>
      </c>
      <c r="AJ817" s="13" t="s">
        <v>296</v>
      </c>
    </row>
    <row r="818" spans="4:36">
      <c r="D818" s="8" t="s">
        <v>1206</v>
      </c>
      <c r="E818" s="8" t="s">
        <v>30</v>
      </c>
      <c r="F818" s="11">
        <v>1001194</v>
      </c>
      <c r="G818" s="11">
        <v>1</v>
      </c>
      <c r="H818" s="8" t="s">
        <v>142</v>
      </c>
      <c r="I818" s="8">
        <v>1106</v>
      </c>
      <c r="J818" s="8" t="s">
        <v>978</v>
      </c>
      <c r="K818" s="9">
        <v>45842</v>
      </c>
      <c r="L818" s="9" t="s">
        <v>334</v>
      </c>
      <c r="M818" s="9">
        <v>45842</v>
      </c>
      <c r="N818" s="62" t="s">
        <v>334</v>
      </c>
      <c r="O818" s="8">
        <v>631</v>
      </c>
      <c r="P818" s="10">
        <v>1.0409999999999999</v>
      </c>
      <c r="Q818" s="10" t="s">
        <v>51</v>
      </c>
      <c r="R818" s="8" t="s">
        <v>51</v>
      </c>
      <c r="S818" s="8" t="s">
        <v>7</v>
      </c>
      <c r="V818" s="9"/>
      <c r="Z818" s="9"/>
      <c r="AC818" s="11" t="s">
        <v>85</v>
      </c>
      <c r="AD818" s="11">
        <v>2278</v>
      </c>
      <c r="AE818" s="11"/>
      <c r="AF818" s="11"/>
      <c r="AG818" s="11"/>
      <c r="AH818" s="13"/>
      <c r="AI818" s="105"/>
      <c r="AJ818" s="13"/>
    </row>
    <row r="819" spans="4:36">
      <c r="D819" s="8" t="s">
        <v>1208</v>
      </c>
      <c r="E819" s="8" t="s">
        <v>30</v>
      </c>
      <c r="F819" s="11">
        <v>1001196</v>
      </c>
      <c r="G819" s="11">
        <v>1</v>
      </c>
      <c r="H819" s="8" t="s">
        <v>222</v>
      </c>
      <c r="I819" s="8">
        <v>1104</v>
      </c>
      <c r="J819" s="8" t="s">
        <v>976</v>
      </c>
      <c r="K819" s="9">
        <v>45842</v>
      </c>
      <c r="L819" s="9" t="s">
        <v>334</v>
      </c>
      <c r="M819" s="9">
        <v>45842</v>
      </c>
      <c r="N819" s="62" t="s">
        <v>334</v>
      </c>
      <c r="O819" s="8">
        <v>612</v>
      </c>
      <c r="P819" s="10">
        <v>1.143</v>
      </c>
      <c r="Q819" s="10" t="s">
        <v>51</v>
      </c>
      <c r="R819" s="8" t="s">
        <v>51</v>
      </c>
      <c r="S819" s="8" t="s">
        <v>7</v>
      </c>
      <c r="V819" s="9"/>
      <c r="Z819" s="9"/>
      <c r="AC819" s="11" t="s">
        <v>85</v>
      </c>
      <c r="AD819" s="11">
        <v>2278</v>
      </c>
      <c r="AE819" s="11"/>
      <c r="AF819" s="11"/>
      <c r="AG819" s="11"/>
      <c r="AH819" s="13"/>
      <c r="AI819" s="105"/>
      <c r="AJ819" s="13"/>
    </row>
    <row r="820" spans="4:36">
      <c r="D820" s="8" t="s">
        <v>1208</v>
      </c>
      <c r="E820" s="8" t="s">
        <v>30</v>
      </c>
      <c r="F820" s="11">
        <v>1001196</v>
      </c>
      <c r="G820" s="11">
        <v>1</v>
      </c>
      <c r="H820" s="8" t="s">
        <v>222</v>
      </c>
      <c r="I820" s="8">
        <v>1104</v>
      </c>
      <c r="J820" s="8" t="s">
        <v>976</v>
      </c>
      <c r="K820" s="9">
        <v>45842</v>
      </c>
      <c r="L820" s="9" t="s">
        <v>334</v>
      </c>
      <c r="M820" s="9">
        <v>45842</v>
      </c>
      <c r="N820" s="62" t="s">
        <v>334</v>
      </c>
      <c r="O820" s="8">
        <v>612</v>
      </c>
      <c r="P820" s="10">
        <v>1.143</v>
      </c>
      <c r="Q820" s="10" t="s">
        <v>51</v>
      </c>
      <c r="R820" s="8" t="s">
        <v>51</v>
      </c>
      <c r="S820" s="8" t="s">
        <v>7</v>
      </c>
      <c r="V820" s="9"/>
      <c r="Z820" s="9"/>
      <c r="AC820" s="11" t="s">
        <v>280</v>
      </c>
      <c r="AD820" s="11" t="s">
        <v>322</v>
      </c>
      <c r="AE820" s="11"/>
      <c r="AF820" s="11"/>
      <c r="AG820" s="11"/>
      <c r="AH820" s="13" t="s">
        <v>1207</v>
      </c>
      <c r="AI820" s="105">
        <v>45846</v>
      </c>
      <c r="AJ820" s="13" t="s">
        <v>1176</v>
      </c>
    </row>
    <row r="821" spans="4:36">
      <c r="D821" s="8" t="s">
        <v>1209</v>
      </c>
      <c r="E821" s="8" t="s">
        <v>30</v>
      </c>
      <c r="F821" s="11">
        <v>1001197</v>
      </c>
      <c r="G821" s="11">
        <v>1</v>
      </c>
      <c r="H821" s="8" t="s">
        <v>140</v>
      </c>
      <c r="I821" s="8">
        <v>1105</v>
      </c>
      <c r="J821" s="8" t="s">
        <v>977</v>
      </c>
      <c r="K821" s="9">
        <v>45845</v>
      </c>
      <c r="L821" s="9" t="s">
        <v>334</v>
      </c>
      <c r="M821" s="9">
        <v>45845</v>
      </c>
      <c r="N821" s="62" t="s">
        <v>334</v>
      </c>
      <c r="O821" s="8">
        <v>618</v>
      </c>
      <c r="P821" s="10">
        <v>0.45400000000000001</v>
      </c>
      <c r="Q821" s="10" t="s">
        <v>51</v>
      </c>
      <c r="R821" s="8" t="s">
        <v>51</v>
      </c>
      <c r="S821" s="8" t="s">
        <v>7</v>
      </c>
      <c r="V821" s="9"/>
      <c r="Z821" s="9"/>
      <c r="AC821" s="11" t="s">
        <v>85</v>
      </c>
      <c r="AD821" s="11">
        <v>2278</v>
      </c>
      <c r="AE821" s="11"/>
      <c r="AF821" s="11"/>
      <c r="AG821" s="11"/>
      <c r="AH821" s="13"/>
      <c r="AI821" s="105"/>
      <c r="AJ821" s="13"/>
    </row>
    <row r="822" spans="4:36">
      <c r="D822" s="8" t="s">
        <v>1210</v>
      </c>
      <c r="E822" s="8" t="s">
        <v>30</v>
      </c>
      <c r="F822" s="11">
        <v>1001197</v>
      </c>
      <c r="G822" s="11">
        <v>1</v>
      </c>
      <c r="H822" s="8" t="s">
        <v>140</v>
      </c>
      <c r="I822" s="8">
        <v>1105</v>
      </c>
      <c r="J822" s="8" t="s">
        <v>977</v>
      </c>
      <c r="K822" s="9">
        <v>45845</v>
      </c>
      <c r="L822" s="9" t="s">
        <v>334</v>
      </c>
      <c r="M822" s="9">
        <v>45845</v>
      </c>
      <c r="N822" s="62" t="s">
        <v>334</v>
      </c>
      <c r="O822" s="8">
        <v>618</v>
      </c>
      <c r="P822" s="10">
        <v>0.45400000000000001</v>
      </c>
      <c r="Q822" s="10" t="s">
        <v>51</v>
      </c>
      <c r="R822" s="8" t="s">
        <v>51</v>
      </c>
      <c r="S822" s="8" t="s">
        <v>7</v>
      </c>
      <c r="V822" s="9"/>
      <c r="Z822" s="9"/>
      <c r="AC822" s="11" t="s">
        <v>85</v>
      </c>
      <c r="AD822" s="11">
        <v>2278</v>
      </c>
      <c r="AE822" s="11"/>
      <c r="AF822" s="11"/>
      <c r="AG822" s="11"/>
      <c r="AH822" s="13"/>
      <c r="AI822" s="105"/>
      <c r="AJ822" s="13"/>
    </row>
    <row r="823" spans="4:36">
      <c r="D823" s="8" t="s">
        <v>1211</v>
      </c>
      <c r="E823" s="8" t="s">
        <v>30</v>
      </c>
      <c r="F823" s="11">
        <v>1001197</v>
      </c>
      <c r="G823" s="11">
        <v>1</v>
      </c>
      <c r="H823" s="8" t="s">
        <v>140</v>
      </c>
      <c r="I823" s="8">
        <v>1105</v>
      </c>
      <c r="J823" s="8" t="s">
        <v>977</v>
      </c>
      <c r="K823" s="9">
        <v>45845</v>
      </c>
      <c r="L823" s="9" t="s">
        <v>334</v>
      </c>
      <c r="M823" s="9">
        <v>45845</v>
      </c>
      <c r="N823" s="62" t="s">
        <v>334</v>
      </c>
      <c r="O823" s="8">
        <v>618</v>
      </c>
      <c r="P823" s="10">
        <v>0.45400000000000001</v>
      </c>
      <c r="Q823" s="10" t="s">
        <v>51</v>
      </c>
      <c r="R823" s="8" t="s">
        <v>51</v>
      </c>
      <c r="S823" s="8" t="s">
        <v>7</v>
      </c>
      <c r="V823" s="9"/>
      <c r="Z823" s="9"/>
      <c r="AC823" s="11" t="s">
        <v>85</v>
      </c>
      <c r="AD823" s="11">
        <v>2278</v>
      </c>
      <c r="AE823" s="11"/>
      <c r="AF823" s="11"/>
      <c r="AG823" s="11"/>
      <c r="AH823" s="13"/>
      <c r="AI823" s="105"/>
      <c r="AJ823" s="13"/>
    </row>
    <row r="824" spans="4:36">
      <c r="D824" s="8" t="s">
        <v>1211</v>
      </c>
      <c r="E824" s="8" t="s">
        <v>30</v>
      </c>
      <c r="F824" s="11">
        <v>1001197</v>
      </c>
      <c r="G824" s="11">
        <v>1</v>
      </c>
      <c r="H824" s="8" t="s">
        <v>140</v>
      </c>
      <c r="I824" s="8">
        <v>1105</v>
      </c>
      <c r="J824" s="8" t="s">
        <v>977</v>
      </c>
      <c r="K824" s="9">
        <v>45845</v>
      </c>
      <c r="L824" s="9" t="s">
        <v>334</v>
      </c>
      <c r="M824" s="9">
        <v>45845</v>
      </c>
      <c r="N824" s="62" t="s">
        <v>334</v>
      </c>
      <c r="O824" s="8">
        <v>618</v>
      </c>
      <c r="P824" s="10">
        <v>0.45400000000000001</v>
      </c>
      <c r="Q824" s="10" t="s">
        <v>51</v>
      </c>
      <c r="R824" s="8" t="s">
        <v>51</v>
      </c>
      <c r="S824" s="8" t="s">
        <v>8</v>
      </c>
      <c r="V824" s="9"/>
      <c r="Z824" s="9"/>
      <c r="AC824" s="11" t="s">
        <v>85</v>
      </c>
      <c r="AD824" s="11">
        <v>2278</v>
      </c>
      <c r="AE824" s="11"/>
      <c r="AF824" s="11"/>
      <c r="AG824" s="11"/>
      <c r="AH824" s="13" t="s">
        <v>1212</v>
      </c>
      <c r="AI824" s="105">
        <v>45846</v>
      </c>
      <c r="AJ824" s="13" t="s">
        <v>1176</v>
      </c>
    </row>
    <row r="825" spans="4:36">
      <c r="D825" s="8" t="s">
        <v>1213</v>
      </c>
      <c r="E825" s="8" t="s">
        <v>30</v>
      </c>
      <c r="F825" s="11">
        <v>1001206</v>
      </c>
      <c r="G825" s="11">
        <v>1</v>
      </c>
      <c r="H825" s="8" t="s">
        <v>222</v>
      </c>
      <c r="I825" s="8">
        <v>1102</v>
      </c>
      <c r="J825" s="8" t="s">
        <v>974</v>
      </c>
      <c r="K825" s="9">
        <v>45846</v>
      </c>
      <c r="L825" s="9" t="s">
        <v>1176</v>
      </c>
      <c r="M825" s="9">
        <v>45846</v>
      </c>
      <c r="N825" s="62" t="s">
        <v>1176</v>
      </c>
      <c r="O825" s="8">
        <v>614</v>
      </c>
      <c r="P825" s="10">
        <v>1.165</v>
      </c>
      <c r="Q825" s="10" t="s">
        <v>51</v>
      </c>
      <c r="R825" s="8" t="s">
        <v>51</v>
      </c>
      <c r="S825" s="8" t="s">
        <v>7</v>
      </c>
      <c r="V825" s="9"/>
      <c r="Z825" s="9"/>
      <c r="AC825" s="11" t="s">
        <v>85</v>
      </c>
      <c r="AD825" s="11"/>
      <c r="AE825" s="11"/>
      <c r="AF825" s="11"/>
      <c r="AG825" s="11"/>
      <c r="AH825" s="13"/>
      <c r="AI825" s="105"/>
      <c r="AJ825" s="13"/>
    </row>
    <row r="826" spans="4:36">
      <c r="D826" s="8" t="s">
        <v>1213</v>
      </c>
      <c r="E826" s="8" t="s">
        <v>30</v>
      </c>
      <c r="F826" s="11">
        <v>1001206</v>
      </c>
      <c r="G826" s="11">
        <v>1</v>
      </c>
      <c r="H826" s="8" t="s">
        <v>222</v>
      </c>
      <c r="I826" s="8">
        <v>1102</v>
      </c>
      <c r="J826" s="8" t="s">
        <v>974</v>
      </c>
      <c r="K826" s="9">
        <v>45846</v>
      </c>
      <c r="L826" s="9" t="s">
        <v>1176</v>
      </c>
      <c r="M826" s="9">
        <v>45846</v>
      </c>
      <c r="N826" s="62" t="s">
        <v>1176</v>
      </c>
      <c r="O826" s="8">
        <v>614</v>
      </c>
      <c r="P826" s="10">
        <v>1.165</v>
      </c>
      <c r="Q826" s="10" t="s">
        <v>51</v>
      </c>
      <c r="R826" s="8" t="s">
        <v>51</v>
      </c>
      <c r="S826" s="8" t="s">
        <v>8</v>
      </c>
      <c r="V826" s="9"/>
      <c r="Z826" s="9"/>
      <c r="AC826" s="11" t="s">
        <v>85</v>
      </c>
      <c r="AD826" s="11"/>
      <c r="AE826" s="11"/>
      <c r="AF826" s="11"/>
      <c r="AG826" s="11"/>
      <c r="AH826" s="13" t="s">
        <v>1212</v>
      </c>
      <c r="AI826" s="105">
        <v>45846</v>
      </c>
      <c r="AJ826" s="13" t="s">
        <v>1176</v>
      </c>
    </row>
    <row r="827" spans="4:36">
      <c r="D827" s="8" t="s">
        <v>1214</v>
      </c>
      <c r="E827" s="8" t="s">
        <v>30</v>
      </c>
      <c r="F827" s="11">
        <v>1001205</v>
      </c>
      <c r="G827" s="11">
        <v>1</v>
      </c>
      <c r="H827" s="8" t="s">
        <v>1143</v>
      </c>
      <c r="I827" s="8">
        <v>1103</v>
      </c>
      <c r="J827" s="8" t="s">
        <v>975</v>
      </c>
      <c r="K827" s="9">
        <v>45846</v>
      </c>
      <c r="L827" s="9" t="s">
        <v>1176</v>
      </c>
      <c r="M827" s="9">
        <v>45846</v>
      </c>
      <c r="N827" s="62" t="s">
        <v>1176</v>
      </c>
      <c r="O827" s="8">
        <v>604</v>
      </c>
      <c r="P827" s="10">
        <v>1.115</v>
      </c>
      <c r="Q827" s="10" t="s">
        <v>51</v>
      </c>
      <c r="R827" s="8" t="s">
        <v>51</v>
      </c>
      <c r="S827" s="8" t="s">
        <v>7</v>
      </c>
      <c r="V827" s="9"/>
      <c r="Z827" s="9"/>
      <c r="AC827" s="11" t="s">
        <v>85</v>
      </c>
      <c r="AD827" s="11"/>
      <c r="AE827" s="11"/>
      <c r="AF827" s="11"/>
      <c r="AG827" s="11"/>
      <c r="AH827" s="13"/>
      <c r="AI827" s="105"/>
      <c r="AJ827" s="13"/>
    </row>
    <row r="828" spans="4:36">
      <c r="D828" s="8" t="s">
        <v>1214</v>
      </c>
      <c r="E828" s="8" t="s">
        <v>30</v>
      </c>
      <c r="F828" s="11">
        <v>1001205</v>
      </c>
      <c r="G828" s="11">
        <v>1</v>
      </c>
      <c r="H828" s="8" t="s">
        <v>1143</v>
      </c>
      <c r="I828" s="8">
        <v>1103</v>
      </c>
      <c r="J828" s="8" t="s">
        <v>975</v>
      </c>
      <c r="K828" s="9">
        <v>45846</v>
      </c>
      <c r="L828" s="9" t="s">
        <v>1176</v>
      </c>
      <c r="M828" s="9">
        <v>45846</v>
      </c>
      <c r="N828" s="62" t="s">
        <v>1176</v>
      </c>
      <c r="O828" s="8">
        <v>604</v>
      </c>
      <c r="P828" s="10">
        <v>1.115</v>
      </c>
      <c r="Q828" s="10" t="s">
        <v>51</v>
      </c>
      <c r="R828" s="8" t="s">
        <v>51</v>
      </c>
      <c r="S828" s="8" t="s">
        <v>8</v>
      </c>
      <c r="V828" s="9"/>
      <c r="Z828" s="9"/>
      <c r="AC828" s="11" t="s">
        <v>85</v>
      </c>
      <c r="AD828" s="11"/>
      <c r="AE828" s="11"/>
      <c r="AF828" s="11"/>
      <c r="AG828" s="11"/>
      <c r="AH828" s="13" t="s">
        <v>1212</v>
      </c>
      <c r="AI828" s="105">
        <v>45846</v>
      </c>
      <c r="AJ828" s="13" t="s">
        <v>1176</v>
      </c>
    </row>
    <row r="829" spans="4:36">
      <c r="D829" s="8" t="s">
        <v>1215</v>
      </c>
      <c r="E829" s="8" t="s">
        <v>30</v>
      </c>
      <c r="F829" s="11">
        <v>1001204</v>
      </c>
      <c r="G829" s="11">
        <v>1</v>
      </c>
      <c r="H829" s="8" t="s">
        <v>142</v>
      </c>
      <c r="I829" s="8">
        <v>1106</v>
      </c>
      <c r="J829" s="8" t="s">
        <v>978</v>
      </c>
      <c r="K829" s="9">
        <v>45846</v>
      </c>
      <c r="L829" s="9" t="s">
        <v>1176</v>
      </c>
      <c r="M829" s="9">
        <v>45846</v>
      </c>
      <c r="N829" s="62" t="s">
        <v>1176</v>
      </c>
      <c r="O829" s="8">
        <v>616</v>
      </c>
      <c r="P829" s="10">
        <v>1.29</v>
      </c>
      <c r="Q829" s="10" t="s">
        <v>51</v>
      </c>
      <c r="R829" s="8" t="s">
        <v>51</v>
      </c>
      <c r="S829" s="8" t="s">
        <v>7</v>
      </c>
      <c r="V829" s="9"/>
      <c r="Z829" s="9"/>
      <c r="AC829" s="11" t="s">
        <v>85</v>
      </c>
      <c r="AD829" s="11"/>
      <c r="AE829" s="11"/>
      <c r="AF829" s="11"/>
      <c r="AG829" s="11"/>
      <c r="AH829" s="13"/>
      <c r="AI829" s="105"/>
      <c r="AJ829" s="13"/>
    </row>
    <row r="830" spans="4:36">
      <c r="D830" s="8" t="s">
        <v>1215</v>
      </c>
      <c r="E830" s="8" t="s">
        <v>30</v>
      </c>
      <c r="F830" s="11">
        <v>1001204</v>
      </c>
      <c r="G830" s="11">
        <v>1</v>
      </c>
      <c r="H830" s="8" t="s">
        <v>142</v>
      </c>
      <c r="I830" s="8">
        <v>1106</v>
      </c>
      <c r="J830" s="8" t="s">
        <v>978</v>
      </c>
      <c r="K830" s="9">
        <v>45846</v>
      </c>
      <c r="L830" s="9" t="s">
        <v>1176</v>
      </c>
      <c r="M830" s="9">
        <v>45846</v>
      </c>
      <c r="N830" s="62" t="s">
        <v>1176</v>
      </c>
      <c r="O830" s="8">
        <v>616</v>
      </c>
      <c r="P830" s="10">
        <v>1.29</v>
      </c>
      <c r="Q830" s="10" t="s">
        <v>51</v>
      </c>
      <c r="R830" s="8" t="s">
        <v>51</v>
      </c>
      <c r="S830" s="8" t="s">
        <v>8</v>
      </c>
      <c r="V830" s="9"/>
      <c r="Z830" s="9"/>
      <c r="AC830" s="11" t="s">
        <v>85</v>
      </c>
      <c r="AD830" s="11"/>
      <c r="AE830" s="11"/>
      <c r="AF830" s="11"/>
      <c r="AG830" s="11"/>
      <c r="AH830" s="13" t="s">
        <v>1212</v>
      </c>
      <c r="AI830" s="105">
        <v>45846</v>
      </c>
      <c r="AJ830" s="13" t="s">
        <v>1176</v>
      </c>
    </row>
    <row r="831" spans="4:36">
      <c r="D831" s="8" t="s">
        <v>1216</v>
      </c>
      <c r="E831" s="8" t="s">
        <v>30</v>
      </c>
      <c r="F831" s="11">
        <v>1001203</v>
      </c>
      <c r="G831" s="11">
        <v>1</v>
      </c>
      <c r="H831" s="8" t="s">
        <v>141</v>
      </c>
      <c r="I831" s="8">
        <v>1107</v>
      </c>
      <c r="J831" s="8" t="s">
        <v>979</v>
      </c>
      <c r="K831" s="9">
        <v>45846</v>
      </c>
      <c r="L831" s="9" t="s">
        <v>1176</v>
      </c>
      <c r="M831" s="9">
        <v>45846</v>
      </c>
      <c r="N831" s="62" t="s">
        <v>1176</v>
      </c>
      <c r="O831" s="8">
        <v>624</v>
      </c>
      <c r="P831" s="10">
        <v>1.282</v>
      </c>
      <c r="Q831" s="10" t="s">
        <v>51</v>
      </c>
      <c r="R831" s="8" t="s">
        <v>51</v>
      </c>
      <c r="S831" s="8" t="s">
        <v>7</v>
      </c>
      <c r="V831" s="9"/>
      <c r="Z831" s="9"/>
      <c r="AC831" s="11" t="s">
        <v>85</v>
      </c>
      <c r="AD831" s="11"/>
      <c r="AE831" s="11"/>
      <c r="AF831" s="11"/>
      <c r="AG831" s="11"/>
      <c r="AH831" s="13"/>
      <c r="AI831" s="105"/>
      <c r="AJ831" s="13"/>
    </row>
    <row r="832" spans="4:36">
      <c r="D832" s="8" t="s">
        <v>1216</v>
      </c>
      <c r="E832" s="8" t="s">
        <v>30</v>
      </c>
      <c r="F832" s="11">
        <v>1001203</v>
      </c>
      <c r="G832" s="11">
        <v>1</v>
      </c>
      <c r="H832" s="8" t="s">
        <v>141</v>
      </c>
      <c r="I832" s="8">
        <v>1107</v>
      </c>
      <c r="J832" s="8" t="s">
        <v>979</v>
      </c>
      <c r="K832" s="9">
        <v>45846</v>
      </c>
      <c r="L832" s="9" t="s">
        <v>1176</v>
      </c>
      <c r="M832" s="9">
        <v>45846</v>
      </c>
      <c r="N832" s="62" t="s">
        <v>1176</v>
      </c>
      <c r="O832" s="8">
        <v>624</v>
      </c>
      <c r="P832" s="10">
        <v>1.282</v>
      </c>
      <c r="Q832" s="10" t="s">
        <v>51</v>
      </c>
      <c r="R832" s="8" t="s">
        <v>51</v>
      </c>
      <c r="S832" s="8" t="s">
        <v>8</v>
      </c>
      <c r="V832" s="9"/>
      <c r="Z832" s="9"/>
      <c r="AC832" s="11" t="s">
        <v>85</v>
      </c>
      <c r="AD832" s="11"/>
      <c r="AE832" s="11"/>
      <c r="AF832" s="11"/>
      <c r="AG832" s="11"/>
      <c r="AH832" s="13" t="s">
        <v>1212</v>
      </c>
      <c r="AI832" s="105">
        <v>45846</v>
      </c>
      <c r="AJ832" s="13" t="s">
        <v>1176</v>
      </c>
    </row>
    <row r="833" spans="4:36">
      <c r="D833" s="8" t="s">
        <v>1217</v>
      </c>
      <c r="E833" s="8" t="s">
        <v>30</v>
      </c>
      <c r="F833" s="11">
        <v>1001202</v>
      </c>
      <c r="G833" s="11">
        <v>1</v>
      </c>
      <c r="H833" s="8" t="s">
        <v>140</v>
      </c>
      <c r="I833" s="8">
        <v>1097</v>
      </c>
      <c r="J833" s="8" t="s">
        <v>969</v>
      </c>
      <c r="K833" s="9">
        <v>45846</v>
      </c>
      <c r="L833" s="9" t="s">
        <v>1176</v>
      </c>
      <c r="M833" s="9">
        <v>45846</v>
      </c>
      <c r="N833" s="62" t="s">
        <v>1176</v>
      </c>
      <c r="O833" s="8">
        <v>619</v>
      </c>
      <c r="P833" s="10">
        <v>1.369</v>
      </c>
      <c r="Q833" s="10" t="s">
        <v>51</v>
      </c>
      <c r="R833" s="8" t="s">
        <v>51</v>
      </c>
      <c r="S833" s="8" t="s">
        <v>7</v>
      </c>
      <c r="V833" s="9"/>
      <c r="Z833" s="9"/>
      <c r="AC833" s="11" t="s">
        <v>85</v>
      </c>
      <c r="AD833" s="11">
        <v>2278</v>
      </c>
      <c r="AE833" s="11"/>
      <c r="AF833" s="11"/>
      <c r="AG833" s="11"/>
      <c r="AH833" s="13"/>
      <c r="AI833" s="105"/>
      <c r="AJ833" s="13"/>
    </row>
    <row r="834" spans="4:36">
      <c r="D834" s="8" t="s">
        <v>1217</v>
      </c>
      <c r="E834" s="8" t="s">
        <v>30</v>
      </c>
      <c r="F834" s="11">
        <v>1001202</v>
      </c>
      <c r="G834" s="11">
        <v>1</v>
      </c>
      <c r="H834" s="8" t="s">
        <v>140</v>
      </c>
      <c r="I834" s="8">
        <v>1097</v>
      </c>
      <c r="J834" s="8" t="s">
        <v>969</v>
      </c>
      <c r="K834" s="9">
        <v>45846</v>
      </c>
      <c r="L834" s="9" t="s">
        <v>1176</v>
      </c>
      <c r="M834" s="9">
        <v>45846</v>
      </c>
      <c r="N834" s="62" t="s">
        <v>1176</v>
      </c>
      <c r="O834" s="8">
        <v>619</v>
      </c>
      <c r="P834" s="10">
        <v>1.369</v>
      </c>
      <c r="Q834" s="10" t="s">
        <v>51</v>
      </c>
      <c r="R834" s="8" t="s">
        <v>51</v>
      </c>
      <c r="S834" s="8" t="s">
        <v>8</v>
      </c>
      <c r="V834" s="9"/>
      <c r="Z834" s="9"/>
      <c r="AC834" s="11" t="s">
        <v>85</v>
      </c>
      <c r="AD834" s="11">
        <v>2278</v>
      </c>
      <c r="AE834" s="11"/>
      <c r="AF834" s="11"/>
      <c r="AG834" s="11"/>
      <c r="AH834" s="13" t="s">
        <v>1212</v>
      </c>
      <c r="AI834" s="105">
        <v>45846</v>
      </c>
      <c r="AJ834" s="13" t="s">
        <v>1176</v>
      </c>
    </row>
    <row r="835" spans="4:36">
      <c r="D835" s="8" t="s">
        <v>1218</v>
      </c>
      <c r="E835" s="8" t="s">
        <v>30</v>
      </c>
      <c r="F835" s="11">
        <v>1001201</v>
      </c>
      <c r="G835" s="11">
        <v>1</v>
      </c>
      <c r="H835" s="8" t="s">
        <v>222</v>
      </c>
      <c r="I835" s="8">
        <v>1104</v>
      </c>
      <c r="J835" s="8" t="s">
        <v>976</v>
      </c>
      <c r="K835" s="9">
        <v>45845</v>
      </c>
      <c r="L835" s="9" t="s">
        <v>334</v>
      </c>
      <c r="M835" s="9">
        <v>45845</v>
      </c>
      <c r="N835" s="62" t="s">
        <v>334</v>
      </c>
      <c r="O835" s="8">
        <v>614</v>
      </c>
      <c r="P835" s="10">
        <v>0.43099999999999999</v>
      </c>
      <c r="Q835" s="10" t="s">
        <v>51</v>
      </c>
      <c r="R835" s="8" t="s">
        <v>51</v>
      </c>
      <c r="S835" s="8" t="s">
        <v>7</v>
      </c>
      <c r="V835" s="9"/>
      <c r="Z835" s="9"/>
      <c r="AC835" s="11" t="s">
        <v>85</v>
      </c>
      <c r="AD835" s="11">
        <v>2278</v>
      </c>
      <c r="AE835" s="11"/>
      <c r="AF835" s="11"/>
      <c r="AG835" s="11"/>
      <c r="AH835" s="13"/>
      <c r="AI835" s="105"/>
      <c r="AJ835" s="13"/>
    </row>
    <row r="836" spans="4:36">
      <c r="D836" s="8" t="s">
        <v>1218</v>
      </c>
      <c r="E836" s="8" t="s">
        <v>30</v>
      </c>
      <c r="F836" s="11">
        <v>1001201</v>
      </c>
      <c r="G836" s="11">
        <v>1</v>
      </c>
      <c r="H836" s="8" t="s">
        <v>222</v>
      </c>
      <c r="I836" s="8">
        <v>1104</v>
      </c>
      <c r="J836" s="8" t="s">
        <v>976</v>
      </c>
      <c r="K836" s="9">
        <v>45845</v>
      </c>
      <c r="L836" s="9" t="s">
        <v>334</v>
      </c>
      <c r="M836" s="9">
        <v>45845</v>
      </c>
      <c r="N836" s="62" t="s">
        <v>334</v>
      </c>
      <c r="O836" s="8">
        <v>614</v>
      </c>
      <c r="P836" s="10">
        <v>0.43099999999999999</v>
      </c>
      <c r="Q836" s="10" t="s">
        <v>51</v>
      </c>
      <c r="R836" s="8" t="s">
        <v>51</v>
      </c>
      <c r="S836" s="8" t="s">
        <v>8</v>
      </c>
      <c r="V836" s="9"/>
      <c r="Z836" s="9"/>
      <c r="AC836" s="11" t="s">
        <v>85</v>
      </c>
      <c r="AD836" s="11">
        <v>2278</v>
      </c>
      <c r="AE836" s="11"/>
      <c r="AF836" s="11"/>
      <c r="AG836" s="11"/>
      <c r="AH836" s="13" t="s">
        <v>1212</v>
      </c>
      <c r="AI836" s="105">
        <v>45846</v>
      </c>
      <c r="AJ836" s="13" t="s">
        <v>1176</v>
      </c>
    </row>
    <row r="837" spans="4:36">
      <c r="D837" s="8" t="s">
        <v>1219</v>
      </c>
      <c r="E837" s="8" t="s">
        <v>30</v>
      </c>
      <c r="F837" s="11">
        <v>1001200</v>
      </c>
      <c r="G837" s="11">
        <v>1</v>
      </c>
      <c r="H837" s="8" t="s">
        <v>1143</v>
      </c>
      <c r="I837" s="8">
        <v>1103</v>
      </c>
      <c r="J837" s="8" t="s">
        <v>975</v>
      </c>
      <c r="K837" s="9">
        <v>45845</v>
      </c>
      <c r="L837" s="9" t="s">
        <v>334</v>
      </c>
      <c r="M837" s="9">
        <v>45845</v>
      </c>
      <c r="N837" s="62" t="s">
        <v>334</v>
      </c>
      <c r="O837" s="8">
        <v>598</v>
      </c>
      <c r="P837" s="10">
        <v>0.38</v>
      </c>
      <c r="Q837" s="10" t="s">
        <v>51</v>
      </c>
      <c r="R837" s="8" t="s">
        <v>51</v>
      </c>
      <c r="S837" s="8" t="s">
        <v>7</v>
      </c>
      <c r="V837" s="9"/>
      <c r="Z837" s="9"/>
      <c r="AC837" s="11" t="s">
        <v>85</v>
      </c>
      <c r="AD837" s="11">
        <v>2278</v>
      </c>
      <c r="AE837" s="11"/>
      <c r="AF837" s="11"/>
      <c r="AG837" s="11"/>
      <c r="AH837" s="13"/>
      <c r="AI837" s="105"/>
      <c r="AJ837" s="13"/>
    </row>
    <row r="838" spans="4:36">
      <c r="D838" s="8" t="s">
        <v>1219</v>
      </c>
      <c r="E838" s="8" t="s">
        <v>30</v>
      </c>
      <c r="F838" s="11">
        <v>1001200</v>
      </c>
      <c r="G838" s="11">
        <v>1</v>
      </c>
      <c r="H838" s="8" t="s">
        <v>1143</v>
      </c>
      <c r="I838" s="8">
        <v>1103</v>
      </c>
      <c r="J838" s="8" t="s">
        <v>975</v>
      </c>
      <c r="K838" s="9">
        <v>45845</v>
      </c>
      <c r="L838" s="9" t="s">
        <v>334</v>
      </c>
      <c r="M838" s="9">
        <v>45845</v>
      </c>
      <c r="N838" s="62" t="s">
        <v>334</v>
      </c>
      <c r="O838" s="8">
        <v>598</v>
      </c>
      <c r="P838" s="10">
        <v>0.38</v>
      </c>
      <c r="Q838" s="10" t="s">
        <v>51</v>
      </c>
      <c r="R838" s="8" t="s">
        <v>51</v>
      </c>
      <c r="S838" s="8" t="s">
        <v>8</v>
      </c>
      <c r="V838" s="9"/>
      <c r="Z838" s="9"/>
      <c r="AC838" s="11" t="s">
        <v>85</v>
      </c>
      <c r="AD838" s="11">
        <v>2278</v>
      </c>
      <c r="AE838" s="11"/>
      <c r="AF838" s="11"/>
      <c r="AG838" s="11"/>
      <c r="AH838" s="13" t="s">
        <v>1212</v>
      </c>
      <c r="AI838" s="105">
        <v>45846</v>
      </c>
      <c r="AJ838" s="13" t="s">
        <v>1176</v>
      </c>
    </row>
    <row r="839" spans="4:36">
      <c r="D839" s="8" t="s">
        <v>1220</v>
      </c>
      <c r="E839" s="8" t="s">
        <v>30</v>
      </c>
      <c r="F839" s="11">
        <v>1001199</v>
      </c>
      <c r="G839" s="11">
        <v>1</v>
      </c>
      <c r="H839" s="8" t="s">
        <v>142</v>
      </c>
      <c r="I839" s="8">
        <v>1106</v>
      </c>
      <c r="J839" s="8" t="s">
        <v>978</v>
      </c>
      <c r="K839" s="9">
        <v>45845</v>
      </c>
      <c r="L839" s="9" t="s">
        <v>334</v>
      </c>
      <c r="M839" s="9">
        <v>45845</v>
      </c>
      <c r="N839" s="62" t="s">
        <v>334</v>
      </c>
      <c r="O839" s="8">
        <v>614</v>
      </c>
      <c r="P839" s="10">
        <v>0.45100000000000001</v>
      </c>
      <c r="Q839" s="10" t="s">
        <v>51</v>
      </c>
      <c r="R839" s="8" t="s">
        <v>51</v>
      </c>
      <c r="S839" s="8" t="s">
        <v>7</v>
      </c>
      <c r="V839" s="9"/>
      <c r="Z839" s="9"/>
      <c r="AC839" s="11" t="s">
        <v>85</v>
      </c>
      <c r="AD839" s="11">
        <v>2278</v>
      </c>
      <c r="AE839" s="11"/>
      <c r="AF839" s="11"/>
      <c r="AG839" s="11"/>
      <c r="AH839" s="13"/>
      <c r="AI839" s="105"/>
      <c r="AJ839" s="13"/>
    </row>
    <row r="840" spans="4:36">
      <c r="D840" s="8" t="s">
        <v>1220</v>
      </c>
      <c r="E840" s="8" t="s">
        <v>30</v>
      </c>
      <c r="F840" s="11">
        <v>1001199</v>
      </c>
      <c r="G840" s="11">
        <v>1</v>
      </c>
      <c r="H840" s="8" t="s">
        <v>142</v>
      </c>
      <c r="I840" s="8">
        <v>1106</v>
      </c>
      <c r="J840" s="8" t="s">
        <v>978</v>
      </c>
      <c r="K840" s="9">
        <v>45845</v>
      </c>
      <c r="L840" s="9" t="s">
        <v>334</v>
      </c>
      <c r="M840" s="9">
        <v>45845</v>
      </c>
      <c r="N840" s="62" t="s">
        <v>334</v>
      </c>
      <c r="O840" s="8">
        <v>614</v>
      </c>
      <c r="P840" s="10">
        <v>0.45100000000000001</v>
      </c>
      <c r="Q840" s="10" t="s">
        <v>51</v>
      </c>
      <c r="R840" s="8" t="s">
        <v>51</v>
      </c>
      <c r="S840" s="8" t="s">
        <v>8</v>
      </c>
      <c r="V840" s="9"/>
      <c r="Z840" s="9"/>
      <c r="AC840" s="11" t="s">
        <v>85</v>
      </c>
      <c r="AD840" s="11">
        <v>2278</v>
      </c>
      <c r="AE840" s="11"/>
      <c r="AF840" s="11"/>
      <c r="AG840" s="11"/>
      <c r="AH840" s="13" t="s">
        <v>1212</v>
      </c>
      <c r="AI840" s="105">
        <v>45846</v>
      </c>
      <c r="AJ840" s="13" t="s">
        <v>1176</v>
      </c>
    </row>
    <row r="841" spans="4:36">
      <c r="D841" s="8" t="s">
        <v>1221</v>
      </c>
      <c r="E841" s="8" t="s">
        <v>30</v>
      </c>
      <c r="F841" s="11">
        <v>1001198</v>
      </c>
      <c r="G841" s="11">
        <v>1</v>
      </c>
      <c r="H841" s="8" t="s">
        <v>141</v>
      </c>
      <c r="I841" s="8">
        <v>1107</v>
      </c>
      <c r="J841" s="8" t="s">
        <v>979</v>
      </c>
      <c r="K841" s="9">
        <v>45845</v>
      </c>
      <c r="L841" s="9" t="s">
        <v>334</v>
      </c>
      <c r="M841" s="9">
        <v>45845</v>
      </c>
      <c r="N841" s="62" t="s">
        <v>334</v>
      </c>
      <c r="O841" s="8">
        <v>613</v>
      </c>
      <c r="P841" s="10">
        <v>0.70399999999999996</v>
      </c>
      <c r="Q841" s="10" t="s">
        <v>51</v>
      </c>
      <c r="R841" s="8" t="s">
        <v>51</v>
      </c>
      <c r="S841" s="8" t="s">
        <v>7</v>
      </c>
      <c r="V841" s="9"/>
      <c r="Z841" s="9"/>
      <c r="AC841" s="11" t="s">
        <v>85</v>
      </c>
      <c r="AD841" s="11">
        <v>2278</v>
      </c>
      <c r="AE841" s="11"/>
      <c r="AF841" s="11"/>
      <c r="AG841" s="11"/>
      <c r="AH841" s="13"/>
      <c r="AI841" s="105"/>
      <c r="AJ841" s="13"/>
    </row>
    <row r="842" spans="4:36">
      <c r="D842" s="8" t="s">
        <v>1221</v>
      </c>
      <c r="E842" s="8" t="s">
        <v>30</v>
      </c>
      <c r="F842" s="11">
        <v>1001198</v>
      </c>
      <c r="G842" s="11">
        <v>1</v>
      </c>
      <c r="H842" s="8" t="s">
        <v>141</v>
      </c>
      <c r="I842" s="8">
        <v>1107</v>
      </c>
      <c r="J842" s="8" t="s">
        <v>979</v>
      </c>
      <c r="K842" s="9">
        <v>45845</v>
      </c>
      <c r="L842" s="9" t="s">
        <v>334</v>
      </c>
      <c r="M842" s="9">
        <v>45845</v>
      </c>
      <c r="N842" s="62" t="s">
        <v>334</v>
      </c>
      <c r="O842" s="8">
        <v>613</v>
      </c>
      <c r="P842" s="10">
        <v>0.70399999999999996</v>
      </c>
      <c r="Q842" s="10" t="s">
        <v>51</v>
      </c>
      <c r="R842" s="8" t="s">
        <v>51</v>
      </c>
      <c r="S842" s="8" t="s">
        <v>8</v>
      </c>
      <c r="V842" s="9"/>
      <c r="Z842" s="9"/>
      <c r="AC842" s="11" t="s">
        <v>85</v>
      </c>
      <c r="AD842" s="11">
        <v>2278</v>
      </c>
      <c r="AE842" s="11"/>
      <c r="AF842" s="11"/>
      <c r="AG842" s="11"/>
      <c r="AH842" s="13" t="s">
        <v>1212</v>
      </c>
      <c r="AI842" s="105">
        <v>45846</v>
      </c>
      <c r="AJ842" s="13" t="s">
        <v>1176</v>
      </c>
    </row>
    <row r="843" spans="4:36">
      <c r="D843" s="8" t="s">
        <v>1222</v>
      </c>
      <c r="E843" s="8" t="s">
        <v>41</v>
      </c>
      <c r="F843" s="11">
        <v>1000843</v>
      </c>
      <c r="G843" s="11">
        <v>1</v>
      </c>
      <c r="H843" s="8" t="s">
        <v>140</v>
      </c>
      <c r="I843" s="8">
        <v>1076</v>
      </c>
      <c r="J843" s="8">
        <v>55925</v>
      </c>
      <c r="K843" s="9">
        <v>45608</v>
      </c>
      <c r="L843" s="9" t="s">
        <v>334</v>
      </c>
      <c r="M843" s="9">
        <v>45617</v>
      </c>
      <c r="N843" s="62" t="s">
        <v>338</v>
      </c>
      <c r="O843" s="8">
        <v>146</v>
      </c>
      <c r="P843" s="10">
        <v>0.315</v>
      </c>
      <c r="Q843" s="10" t="s">
        <v>51</v>
      </c>
      <c r="R843" s="8" t="s">
        <v>51</v>
      </c>
      <c r="S843" s="8" t="s">
        <v>8</v>
      </c>
      <c r="T843" s="8" t="s">
        <v>7</v>
      </c>
      <c r="U843" s="8" t="s">
        <v>7</v>
      </c>
      <c r="V843" s="9">
        <v>45845</v>
      </c>
      <c r="W843" s="8" t="s">
        <v>339</v>
      </c>
      <c r="X843" s="8" t="s">
        <v>1187</v>
      </c>
      <c r="Y843" s="8" t="s">
        <v>51</v>
      </c>
      <c r="Z843" s="9"/>
      <c r="AC843" s="11" t="s">
        <v>79</v>
      </c>
      <c r="AD843" s="11"/>
      <c r="AE843" s="11"/>
      <c r="AF843" s="11"/>
      <c r="AG843" s="11" t="s">
        <v>1053</v>
      </c>
      <c r="AH843" s="13"/>
      <c r="AI843" s="105"/>
      <c r="AJ843" s="13"/>
    </row>
    <row r="844" spans="4:36">
      <c r="D844" s="8" t="s">
        <v>1222</v>
      </c>
      <c r="E844" s="8" t="s">
        <v>41</v>
      </c>
      <c r="F844" s="11">
        <v>1000843</v>
      </c>
      <c r="G844" s="11">
        <v>1</v>
      </c>
      <c r="H844" s="8" t="s">
        <v>140</v>
      </c>
      <c r="I844" s="8">
        <v>1076</v>
      </c>
      <c r="J844" s="8">
        <v>55925</v>
      </c>
      <c r="K844" s="9">
        <v>45608</v>
      </c>
      <c r="L844" s="9" t="s">
        <v>334</v>
      </c>
      <c r="M844" s="9">
        <v>45617</v>
      </c>
      <c r="N844" s="62" t="s">
        <v>338</v>
      </c>
      <c r="O844" s="8">
        <v>146</v>
      </c>
      <c r="P844" s="10">
        <v>0.315</v>
      </c>
      <c r="Q844" s="10" t="s">
        <v>51</v>
      </c>
      <c r="R844" s="8" t="s">
        <v>51</v>
      </c>
      <c r="S844" s="8" t="s">
        <v>7</v>
      </c>
      <c r="T844" s="8" t="s">
        <v>7</v>
      </c>
      <c r="U844" s="8" t="s">
        <v>7</v>
      </c>
      <c r="V844" s="9">
        <v>45845</v>
      </c>
      <c r="W844" s="8" t="s">
        <v>339</v>
      </c>
      <c r="X844" s="8" t="s">
        <v>1187</v>
      </c>
      <c r="Y844" s="8" t="s">
        <v>51</v>
      </c>
      <c r="Z844" s="9"/>
      <c r="AC844" s="11" t="s">
        <v>79</v>
      </c>
      <c r="AD844" s="11"/>
      <c r="AE844" s="11"/>
      <c r="AF844" s="11"/>
      <c r="AG844" s="11" t="s">
        <v>1223</v>
      </c>
      <c r="AH844" s="13" t="s">
        <v>1224</v>
      </c>
      <c r="AI844" s="105">
        <v>45847</v>
      </c>
      <c r="AJ844" s="13" t="s">
        <v>339</v>
      </c>
    </row>
    <row r="845" spans="4:36">
      <c r="D845" s="8" t="s">
        <v>1225</v>
      </c>
      <c r="E845" s="8" t="s">
        <v>41</v>
      </c>
      <c r="F845" s="11">
        <v>1000844</v>
      </c>
      <c r="G845" s="11">
        <v>1</v>
      </c>
      <c r="H845" s="8" t="s">
        <v>140</v>
      </c>
      <c r="I845" s="8">
        <v>1076</v>
      </c>
      <c r="J845" s="8">
        <v>55925</v>
      </c>
      <c r="K845" s="9">
        <v>45608</v>
      </c>
      <c r="L845" s="9" t="s">
        <v>334</v>
      </c>
      <c r="M845" s="9">
        <v>45617</v>
      </c>
      <c r="N845" s="62" t="s">
        <v>338</v>
      </c>
      <c r="O845" s="8">
        <v>146</v>
      </c>
      <c r="P845" s="10">
        <v>3.0539999999999998</v>
      </c>
      <c r="Q845" s="10" t="s">
        <v>51</v>
      </c>
      <c r="R845" s="8" t="s">
        <v>51</v>
      </c>
      <c r="S845" s="8" t="s">
        <v>8</v>
      </c>
      <c r="T845" s="8" t="s">
        <v>7</v>
      </c>
      <c r="U845" s="8" t="s">
        <v>7</v>
      </c>
      <c r="V845" s="9">
        <v>45845</v>
      </c>
      <c r="W845" s="8" t="s">
        <v>339</v>
      </c>
      <c r="X845" s="8" t="s">
        <v>1187</v>
      </c>
      <c r="Y845" s="8" t="s">
        <v>51</v>
      </c>
      <c r="Z845" s="9"/>
      <c r="AC845" s="11" t="s">
        <v>79</v>
      </c>
      <c r="AD845" s="11"/>
      <c r="AE845" s="11"/>
      <c r="AF845" s="11"/>
      <c r="AG845" s="11" t="s">
        <v>1053</v>
      </c>
      <c r="AH845" s="13"/>
      <c r="AI845" s="105"/>
      <c r="AJ845" s="13"/>
    </row>
    <row r="846" spans="4:36">
      <c r="D846" s="8" t="s">
        <v>1225</v>
      </c>
      <c r="E846" s="8" t="s">
        <v>41</v>
      </c>
      <c r="F846" s="11">
        <v>1000844</v>
      </c>
      <c r="G846" s="11">
        <v>1</v>
      </c>
      <c r="H846" s="8" t="s">
        <v>140</v>
      </c>
      <c r="I846" s="8">
        <v>1076</v>
      </c>
      <c r="J846" s="8">
        <v>55925</v>
      </c>
      <c r="K846" s="9">
        <v>45608</v>
      </c>
      <c r="L846" s="9" t="s">
        <v>334</v>
      </c>
      <c r="M846" s="9">
        <v>45617</v>
      </c>
      <c r="N846" s="62" t="s">
        <v>338</v>
      </c>
      <c r="O846" s="8">
        <v>146</v>
      </c>
      <c r="P846" s="10">
        <v>3.0539999999999998</v>
      </c>
      <c r="Q846" s="10" t="s">
        <v>51</v>
      </c>
      <c r="R846" s="8" t="s">
        <v>51</v>
      </c>
      <c r="S846" s="8" t="s">
        <v>7</v>
      </c>
      <c r="T846" s="8" t="s">
        <v>7</v>
      </c>
      <c r="U846" s="8" t="s">
        <v>7</v>
      </c>
      <c r="V846" s="9">
        <v>45845</v>
      </c>
      <c r="W846" s="8" t="s">
        <v>339</v>
      </c>
      <c r="X846" s="8" t="s">
        <v>1187</v>
      </c>
      <c r="Y846" s="8" t="s">
        <v>51</v>
      </c>
      <c r="Z846" s="9"/>
      <c r="AC846" s="11" t="s">
        <v>79</v>
      </c>
      <c r="AD846" s="11"/>
      <c r="AE846" s="11"/>
      <c r="AF846" s="11"/>
      <c r="AG846" s="11" t="s">
        <v>1226</v>
      </c>
      <c r="AH846" s="13" t="s">
        <v>1224</v>
      </c>
      <c r="AI846" s="105">
        <v>45847</v>
      </c>
      <c r="AJ846" s="13" t="s">
        <v>339</v>
      </c>
    </row>
    <row r="847" spans="4:36">
      <c r="D847" s="8" t="s">
        <v>1227</v>
      </c>
      <c r="E847" s="8" t="s">
        <v>41</v>
      </c>
      <c r="F847" s="11">
        <v>1000845</v>
      </c>
      <c r="G847" s="11">
        <v>1</v>
      </c>
      <c r="H847" s="8" t="s">
        <v>140</v>
      </c>
      <c r="I847" s="8">
        <v>1076</v>
      </c>
      <c r="J847" s="8">
        <v>55925</v>
      </c>
      <c r="K847" s="9">
        <v>45608</v>
      </c>
      <c r="L847" s="9" t="s">
        <v>334</v>
      </c>
      <c r="M847" s="9">
        <v>45617</v>
      </c>
      <c r="N847" s="62" t="s">
        <v>338</v>
      </c>
      <c r="O847" s="8">
        <v>145</v>
      </c>
      <c r="P847" s="10">
        <v>4.125</v>
      </c>
      <c r="Q847" s="10" t="s">
        <v>51</v>
      </c>
      <c r="R847" s="8" t="s">
        <v>51</v>
      </c>
      <c r="S847" s="8" t="s">
        <v>8</v>
      </c>
      <c r="T847" s="8" t="s">
        <v>7</v>
      </c>
      <c r="U847" s="8" t="s">
        <v>7</v>
      </c>
      <c r="V847" s="9">
        <v>45845</v>
      </c>
      <c r="W847" s="8" t="s">
        <v>339</v>
      </c>
      <c r="X847" s="8" t="s">
        <v>1187</v>
      </c>
      <c r="Y847" s="8" t="s">
        <v>51</v>
      </c>
      <c r="Z847" s="9"/>
      <c r="AC847" s="11" t="s">
        <v>79</v>
      </c>
      <c r="AD847" s="11"/>
      <c r="AE847" s="11"/>
      <c r="AF847" s="11"/>
      <c r="AG847" s="11" t="s">
        <v>1053</v>
      </c>
      <c r="AH847" s="13"/>
      <c r="AI847" s="105"/>
      <c r="AJ847" s="13"/>
    </row>
    <row r="848" spans="4:36">
      <c r="D848" s="8" t="s">
        <v>1227</v>
      </c>
      <c r="E848" s="8" t="s">
        <v>41</v>
      </c>
      <c r="F848" s="11">
        <v>1000845</v>
      </c>
      <c r="G848" s="11">
        <v>1</v>
      </c>
      <c r="H848" s="8" t="s">
        <v>140</v>
      </c>
      <c r="I848" s="8">
        <v>1076</v>
      </c>
      <c r="J848" s="8">
        <v>55925</v>
      </c>
      <c r="K848" s="9">
        <v>45608</v>
      </c>
      <c r="L848" s="9" t="s">
        <v>334</v>
      </c>
      <c r="M848" s="9">
        <v>45617</v>
      </c>
      <c r="N848" s="62" t="s">
        <v>338</v>
      </c>
      <c r="O848" s="8">
        <v>145</v>
      </c>
      <c r="P848" s="10">
        <v>4.125</v>
      </c>
      <c r="Q848" s="10" t="s">
        <v>51</v>
      </c>
      <c r="R848" s="8" t="s">
        <v>51</v>
      </c>
      <c r="S848" s="8" t="s">
        <v>7</v>
      </c>
      <c r="T848" s="8" t="s">
        <v>7</v>
      </c>
      <c r="U848" s="8" t="s">
        <v>7</v>
      </c>
      <c r="V848" s="9">
        <v>45845</v>
      </c>
      <c r="W848" s="8" t="s">
        <v>339</v>
      </c>
      <c r="X848" s="8" t="s">
        <v>1187</v>
      </c>
      <c r="Y848" s="8" t="s">
        <v>51</v>
      </c>
      <c r="Z848" s="9"/>
      <c r="AC848" s="11" t="s">
        <v>79</v>
      </c>
      <c r="AD848" s="11"/>
      <c r="AE848" s="11"/>
      <c r="AF848" s="11"/>
      <c r="AG848" s="11" t="s">
        <v>1226</v>
      </c>
      <c r="AH848" s="13" t="s">
        <v>1224</v>
      </c>
      <c r="AI848" s="105">
        <v>45847</v>
      </c>
      <c r="AJ848" s="13" t="s">
        <v>339</v>
      </c>
    </row>
    <row r="849" spans="4:36">
      <c r="D849" s="8" t="s">
        <v>1228</v>
      </c>
      <c r="E849" s="8" t="s">
        <v>41</v>
      </c>
      <c r="F849" s="11">
        <v>1000874</v>
      </c>
      <c r="G849" s="11">
        <v>1</v>
      </c>
      <c r="H849" s="8" t="s">
        <v>141</v>
      </c>
      <c r="I849" s="8">
        <v>1075</v>
      </c>
      <c r="J849" s="8">
        <v>56544</v>
      </c>
      <c r="K849" s="9">
        <v>45611</v>
      </c>
      <c r="L849" s="9" t="s">
        <v>334</v>
      </c>
      <c r="M849" s="9">
        <v>45617</v>
      </c>
      <c r="N849" s="62" t="s">
        <v>338</v>
      </c>
      <c r="O849" s="8">
        <v>146</v>
      </c>
      <c r="P849" s="10">
        <v>0.158</v>
      </c>
      <c r="Q849" s="10" t="s">
        <v>51</v>
      </c>
      <c r="R849" s="8" t="s">
        <v>51</v>
      </c>
      <c r="S849" s="8" t="s">
        <v>8</v>
      </c>
      <c r="T849" s="8" t="s">
        <v>7</v>
      </c>
      <c r="U849" s="8" t="s">
        <v>7</v>
      </c>
      <c r="V849" s="9">
        <v>45845</v>
      </c>
      <c r="W849" s="8" t="s">
        <v>339</v>
      </c>
      <c r="X849" s="8" t="s">
        <v>1187</v>
      </c>
      <c r="Y849" s="8" t="s">
        <v>51</v>
      </c>
      <c r="Z849" s="9"/>
      <c r="AC849" s="11" t="s">
        <v>79</v>
      </c>
      <c r="AD849" s="11"/>
      <c r="AE849" s="11"/>
      <c r="AF849" s="11"/>
      <c r="AG849" s="11" t="s">
        <v>1053</v>
      </c>
      <c r="AH849" s="13"/>
      <c r="AI849" s="105"/>
      <c r="AJ849" s="13"/>
    </row>
    <row r="850" spans="4:36">
      <c r="D850" s="8" t="s">
        <v>1228</v>
      </c>
      <c r="E850" s="8" t="s">
        <v>41</v>
      </c>
      <c r="F850" s="11">
        <v>1000874</v>
      </c>
      <c r="G850" s="11">
        <v>1</v>
      </c>
      <c r="H850" s="8" t="s">
        <v>141</v>
      </c>
      <c r="I850" s="8">
        <v>1075</v>
      </c>
      <c r="J850" s="8">
        <v>56544</v>
      </c>
      <c r="K850" s="9">
        <v>45611</v>
      </c>
      <c r="L850" s="9" t="s">
        <v>334</v>
      </c>
      <c r="M850" s="9">
        <v>45617</v>
      </c>
      <c r="N850" s="62" t="s">
        <v>338</v>
      </c>
      <c r="O850" s="8">
        <v>146</v>
      </c>
      <c r="P850" s="10">
        <v>0.158</v>
      </c>
      <c r="Q850" s="10" t="s">
        <v>51</v>
      </c>
      <c r="R850" s="8" t="s">
        <v>51</v>
      </c>
      <c r="S850" s="8" t="s">
        <v>7</v>
      </c>
      <c r="T850" s="8" t="s">
        <v>7</v>
      </c>
      <c r="U850" s="8" t="s">
        <v>7</v>
      </c>
      <c r="V850" s="9">
        <v>45845</v>
      </c>
      <c r="W850" s="8" t="s">
        <v>339</v>
      </c>
      <c r="X850" s="8" t="s">
        <v>1187</v>
      </c>
      <c r="Y850" s="8" t="s">
        <v>51</v>
      </c>
      <c r="Z850" s="9"/>
      <c r="AC850" s="11" t="s">
        <v>79</v>
      </c>
      <c r="AD850" s="11"/>
      <c r="AE850" s="11"/>
      <c r="AF850" s="11"/>
      <c r="AG850" s="11" t="s">
        <v>1229</v>
      </c>
      <c r="AH850" s="13" t="s">
        <v>1224</v>
      </c>
      <c r="AI850" s="105">
        <v>45847</v>
      </c>
      <c r="AJ850" s="13" t="s">
        <v>339</v>
      </c>
    </row>
    <row r="851" spans="4:36">
      <c r="D851" s="8" t="s">
        <v>1230</v>
      </c>
      <c r="E851" s="8" t="s">
        <v>41</v>
      </c>
      <c r="F851" s="11">
        <v>1000875</v>
      </c>
      <c r="G851" s="11">
        <v>1</v>
      </c>
      <c r="H851" s="8" t="s">
        <v>141</v>
      </c>
      <c r="I851" s="8">
        <v>1075</v>
      </c>
      <c r="J851" s="8">
        <v>56544</v>
      </c>
      <c r="K851" s="9">
        <v>45611</v>
      </c>
      <c r="L851" s="9" t="s">
        <v>334</v>
      </c>
      <c r="M851" s="9">
        <v>45617</v>
      </c>
      <c r="N851" s="62" t="s">
        <v>338</v>
      </c>
      <c r="O851" s="8">
        <v>145</v>
      </c>
      <c r="P851" s="10">
        <v>0.51700000000000002</v>
      </c>
      <c r="Q851" s="10" t="s">
        <v>51</v>
      </c>
      <c r="R851" s="8" t="s">
        <v>51</v>
      </c>
      <c r="S851" s="8" t="s">
        <v>8</v>
      </c>
      <c r="T851" s="8" t="s">
        <v>7</v>
      </c>
      <c r="U851" s="8" t="s">
        <v>7</v>
      </c>
      <c r="V851" s="9">
        <v>45845</v>
      </c>
      <c r="W851" s="8" t="s">
        <v>339</v>
      </c>
      <c r="X851" s="8" t="s">
        <v>1187</v>
      </c>
      <c r="Y851" s="8" t="s">
        <v>51</v>
      </c>
      <c r="Z851" s="9"/>
      <c r="AC851" s="11" t="s">
        <v>79</v>
      </c>
      <c r="AD851" s="11"/>
      <c r="AE851" s="11"/>
      <c r="AF851" s="11"/>
      <c r="AG851" s="11" t="s">
        <v>1053</v>
      </c>
      <c r="AH851" s="13"/>
      <c r="AI851" s="105"/>
      <c r="AJ851" s="13"/>
    </row>
    <row r="852" spans="4:36">
      <c r="D852" s="8" t="s">
        <v>1230</v>
      </c>
      <c r="E852" s="8" t="s">
        <v>41</v>
      </c>
      <c r="F852" s="11">
        <v>1000875</v>
      </c>
      <c r="G852" s="11">
        <v>1</v>
      </c>
      <c r="H852" s="8" t="s">
        <v>141</v>
      </c>
      <c r="I852" s="8">
        <v>1075</v>
      </c>
      <c r="J852" s="8">
        <v>56544</v>
      </c>
      <c r="K852" s="9">
        <v>45611</v>
      </c>
      <c r="L852" s="9" t="s">
        <v>334</v>
      </c>
      <c r="M852" s="9">
        <v>45617</v>
      </c>
      <c r="N852" s="62" t="s">
        <v>338</v>
      </c>
      <c r="O852" s="8">
        <v>145</v>
      </c>
      <c r="P852" s="10">
        <v>0.51700000000000002</v>
      </c>
      <c r="Q852" s="10" t="s">
        <v>51</v>
      </c>
      <c r="R852" s="8" t="s">
        <v>51</v>
      </c>
      <c r="S852" s="8" t="s">
        <v>7</v>
      </c>
      <c r="T852" s="8" t="s">
        <v>7</v>
      </c>
      <c r="U852" s="8" t="s">
        <v>7</v>
      </c>
      <c r="V852" s="9">
        <v>45845</v>
      </c>
      <c r="W852" s="8" t="s">
        <v>339</v>
      </c>
      <c r="X852" s="8" t="s">
        <v>1187</v>
      </c>
      <c r="Y852" s="8" t="s">
        <v>51</v>
      </c>
      <c r="Z852" s="9"/>
      <c r="AC852" s="11" t="s">
        <v>79</v>
      </c>
      <c r="AD852" s="11"/>
      <c r="AE852" s="11"/>
      <c r="AF852" s="11"/>
      <c r="AG852" s="11" t="s">
        <v>1229</v>
      </c>
      <c r="AH852" s="13" t="s">
        <v>1224</v>
      </c>
      <c r="AI852" s="105">
        <v>45847</v>
      </c>
      <c r="AJ852" s="13" t="s">
        <v>339</v>
      </c>
    </row>
    <row r="853" spans="4:36">
      <c r="D853" s="8" t="s">
        <v>1231</v>
      </c>
      <c r="E853" s="8" t="s">
        <v>41</v>
      </c>
      <c r="F853" s="11">
        <v>1000876</v>
      </c>
      <c r="G853" s="11">
        <v>1</v>
      </c>
      <c r="H853" s="8" t="s">
        <v>142</v>
      </c>
      <c r="I853" s="8">
        <v>1072</v>
      </c>
      <c r="J853" s="8">
        <v>56544</v>
      </c>
      <c r="K853" s="9">
        <v>45611</v>
      </c>
      <c r="L853" s="9" t="s">
        <v>334</v>
      </c>
      <c r="M853" s="9">
        <v>45617</v>
      </c>
      <c r="N853" s="62" t="s">
        <v>338</v>
      </c>
      <c r="O853" s="8">
        <v>150</v>
      </c>
      <c r="P853" s="10">
        <v>0.28999999999999998</v>
      </c>
      <c r="Q853" s="10" t="s">
        <v>51</v>
      </c>
      <c r="R853" s="8" t="s">
        <v>51</v>
      </c>
      <c r="S853" s="8" t="s">
        <v>8</v>
      </c>
      <c r="T853" s="8" t="s">
        <v>7</v>
      </c>
      <c r="U853" s="8" t="s">
        <v>7</v>
      </c>
      <c r="V853" s="9">
        <v>45845</v>
      </c>
      <c r="W853" s="8" t="s">
        <v>339</v>
      </c>
      <c r="X853" s="8" t="s">
        <v>1187</v>
      </c>
      <c r="Y853" s="8" t="s">
        <v>51</v>
      </c>
      <c r="Z853" s="9"/>
      <c r="AC853" s="11" t="s">
        <v>79</v>
      </c>
      <c r="AD853" s="11"/>
      <c r="AE853" s="11"/>
      <c r="AF853" s="11"/>
      <c r="AG853" s="11" t="s">
        <v>1053</v>
      </c>
      <c r="AH853" s="13"/>
      <c r="AI853" s="105"/>
      <c r="AJ853" s="13"/>
    </row>
    <row r="854" spans="4:36">
      <c r="D854" s="8" t="s">
        <v>1231</v>
      </c>
      <c r="E854" s="8" t="s">
        <v>41</v>
      </c>
      <c r="F854" s="11">
        <v>1000876</v>
      </c>
      <c r="G854" s="11">
        <v>1</v>
      </c>
      <c r="H854" s="8" t="s">
        <v>142</v>
      </c>
      <c r="I854" s="8">
        <v>1072</v>
      </c>
      <c r="J854" s="8">
        <v>56544</v>
      </c>
      <c r="K854" s="9">
        <v>45611</v>
      </c>
      <c r="L854" s="9" t="s">
        <v>334</v>
      </c>
      <c r="M854" s="9">
        <v>45617</v>
      </c>
      <c r="N854" s="62" t="s">
        <v>338</v>
      </c>
      <c r="O854" s="8">
        <v>150</v>
      </c>
      <c r="P854" s="10">
        <v>0.28999999999999998</v>
      </c>
      <c r="Q854" s="10" t="s">
        <v>51</v>
      </c>
      <c r="R854" s="8" t="s">
        <v>51</v>
      </c>
      <c r="S854" s="8" t="s">
        <v>7</v>
      </c>
      <c r="T854" s="8" t="s">
        <v>7</v>
      </c>
      <c r="U854" s="8" t="s">
        <v>7</v>
      </c>
      <c r="V854" s="9">
        <v>45845</v>
      </c>
      <c r="W854" s="8" t="s">
        <v>339</v>
      </c>
      <c r="X854" s="8" t="s">
        <v>1187</v>
      </c>
      <c r="Y854" s="8" t="s">
        <v>51</v>
      </c>
      <c r="Z854" s="9"/>
      <c r="AC854" s="11" t="s">
        <v>79</v>
      </c>
      <c r="AD854" s="11"/>
      <c r="AE854" s="11"/>
      <c r="AF854" s="11"/>
      <c r="AG854" s="11" t="s">
        <v>1229</v>
      </c>
      <c r="AH854" s="13" t="s">
        <v>1224</v>
      </c>
      <c r="AI854" s="105">
        <v>45847</v>
      </c>
      <c r="AJ854" s="13" t="s">
        <v>339</v>
      </c>
    </row>
    <row r="855" spans="4:36">
      <c r="D855" s="8" t="s">
        <v>1232</v>
      </c>
      <c r="E855" s="8" t="s">
        <v>41</v>
      </c>
      <c r="F855" s="11">
        <v>1000878</v>
      </c>
      <c r="G855" s="11">
        <v>1</v>
      </c>
      <c r="H855" s="8" t="s">
        <v>142</v>
      </c>
      <c r="I855" s="8">
        <v>1072</v>
      </c>
      <c r="J855" s="8">
        <v>56544</v>
      </c>
      <c r="K855" s="9">
        <v>45611</v>
      </c>
      <c r="L855" s="9" t="s">
        <v>334</v>
      </c>
      <c r="M855" s="9">
        <v>45617</v>
      </c>
      <c r="N855" s="62" t="s">
        <v>338</v>
      </c>
      <c r="O855" s="8">
        <v>149</v>
      </c>
      <c r="P855" s="10">
        <v>0.73599999999999999</v>
      </c>
      <c r="Q855" s="10" t="s">
        <v>51</v>
      </c>
      <c r="R855" s="8" t="s">
        <v>51</v>
      </c>
      <c r="S855" s="8" t="s">
        <v>8</v>
      </c>
      <c r="T855" s="8" t="s">
        <v>7</v>
      </c>
      <c r="U855" s="8" t="s">
        <v>7</v>
      </c>
      <c r="V855" s="9">
        <v>45845</v>
      </c>
      <c r="W855" s="8" t="s">
        <v>339</v>
      </c>
      <c r="X855" s="8" t="s">
        <v>1187</v>
      </c>
      <c r="Y855" s="8" t="s">
        <v>51</v>
      </c>
      <c r="Z855" s="9"/>
      <c r="AC855" s="11" t="s">
        <v>79</v>
      </c>
      <c r="AD855" s="11"/>
      <c r="AE855" s="11"/>
      <c r="AF855" s="11"/>
      <c r="AG855" s="11" t="s">
        <v>1053</v>
      </c>
      <c r="AH855" s="13"/>
      <c r="AI855" s="105"/>
      <c r="AJ855" s="13"/>
    </row>
    <row r="856" spans="4:36">
      <c r="D856" s="8" t="s">
        <v>1232</v>
      </c>
      <c r="E856" s="8" t="s">
        <v>41</v>
      </c>
      <c r="F856" s="11">
        <v>1000878</v>
      </c>
      <c r="G856" s="11">
        <v>1</v>
      </c>
      <c r="H856" s="8" t="s">
        <v>142</v>
      </c>
      <c r="I856" s="8">
        <v>1072</v>
      </c>
      <c r="J856" s="8">
        <v>56544</v>
      </c>
      <c r="K856" s="9">
        <v>45611</v>
      </c>
      <c r="L856" s="9" t="s">
        <v>334</v>
      </c>
      <c r="M856" s="9">
        <v>45617</v>
      </c>
      <c r="N856" s="62" t="s">
        <v>338</v>
      </c>
      <c r="O856" s="8">
        <v>149</v>
      </c>
      <c r="P856" s="10">
        <v>0.73599999999999999</v>
      </c>
      <c r="Q856" s="10" t="s">
        <v>51</v>
      </c>
      <c r="R856" s="8" t="s">
        <v>51</v>
      </c>
      <c r="S856" s="8" t="s">
        <v>7</v>
      </c>
      <c r="T856" s="8" t="s">
        <v>7</v>
      </c>
      <c r="U856" s="8" t="s">
        <v>7</v>
      </c>
      <c r="V856" s="9">
        <v>45845</v>
      </c>
      <c r="W856" s="8" t="s">
        <v>339</v>
      </c>
      <c r="X856" s="8" t="s">
        <v>1187</v>
      </c>
      <c r="Y856" s="8" t="s">
        <v>51</v>
      </c>
      <c r="Z856" s="9"/>
      <c r="AC856" s="11" t="s">
        <v>79</v>
      </c>
      <c r="AD856" s="11"/>
      <c r="AE856" s="11"/>
      <c r="AF856" s="11"/>
      <c r="AG856" s="11" t="s">
        <v>1229</v>
      </c>
      <c r="AH856" s="13" t="s">
        <v>1224</v>
      </c>
      <c r="AI856" s="105">
        <v>45847</v>
      </c>
      <c r="AJ856" s="13" t="s">
        <v>339</v>
      </c>
    </row>
    <row r="857" spans="4:36">
      <c r="D857" s="8" t="s">
        <v>1233</v>
      </c>
      <c r="E857" s="8" t="s">
        <v>41</v>
      </c>
      <c r="F857" s="11">
        <v>1000879</v>
      </c>
      <c r="G857" s="11">
        <v>1</v>
      </c>
      <c r="H857" s="8" t="s">
        <v>140</v>
      </c>
      <c r="I857" s="8">
        <v>1076</v>
      </c>
      <c r="J857" s="8">
        <v>55925</v>
      </c>
      <c r="K857" s="9">
        <v>45614</v>
      </c>
      <c r="L857" s="9" t="s">
        <v>334</v>
      </c>
      <c r="M857" s="9">
        <v>45617</v>
      </c>
      <c r="N857" s="62" t="s">
        <v>334</v>
      </c>
      <c r="O857" s="8">
        <v>146</v>
      </c>
      <c r="P857" s="10">
        <v>0.21099999999999999</v>
      </c>
      <c r="Q857" s="10" t="s">
        <v>51</v>
      </c>
      <c r="R857" s="8" t="s">
        <v>51</v>
      </c>
      <c r="S857" s="8" t="s">
        <v>8</v>
      </c>
      <c r="T857" s="8" t="s">
        <v>7</v>
      </c>
      <c r="U857" s="8" t="s">
        <v>7</v>
      </c>
      <c r="V857" s="9">
        <v>45845</v>
      </c>
      <c r="W857" s="8" t="s">
        <v>339</v>
      </c>
      <c r="X857" s="8" t="s">
        <v>1187</v>
      </c>
      <c r="Y857" s="8" t="s">
        <v>51</v>
      </c>
      <c r="Z857" s="9"/>
      <c r="AC857" s="11" t="s">
        <v>79</v>
      </c>
      <c r="AD857" s="11"/>
      <c r="AE857" s="11"/>
      <c r="AF857" s="11"/>
      <c r="AG857" s="11" t="s">
        <v>1053</v>
      </c>
      <c r="AH857" s="13"/>
      <c r="AI857" s="105"/>
      <c r="AJ857" s="13"/>
    </row>
    <row r="858" spans="4:36">
      <c r="D858" s="8" t="s">
        <v>1233</v>
      </c>
      <c r="E858" s="8" t="s">
        <v>41</v>
      </c>
      <c r="F858" s="11">
        <v>1000879</v>
      </c>
      <c r="G858" s="11">
        <v>1</v>
      </c>
      <c r="H858" s="8" t="s">
        <v>140</v>
      </c>
      <c r="I858" s="8">
        <v>1076</v>
      </c>
      <c r="J858" s="8">
        <v>55925</v>
      </c>
      <c r="K858" s="9">
        <v>45614</v>
      </c>
      <c r="L858" s="9" t="s">
        <v>334</v>
      </c>
      <c r="M858" s="9">
        <v>45617</v>
      </c>
      <c r="N858" s="62" t="s">
        <v>334</v>
      </c>
      <c r="O858" s="8">
        <v>146</v>
      </c>
      <c r="P858" s="10">
        <v>0.21099999999999999</v>
      </c>
      <c r="Q858" s="10" t="s">
        <v>51</v>
      </c>
      <c r="R858" s="8" t="s">
        <v>51</v>
      </c>
      <c r="S858" s="8" t="s">
        <v>7</v>
      </c>
      <c r="T858" s="8" t="s">
        <v>7</v>
      </c>
      <c r="U858" s="8" t="s">
        <v>7</v>
      </c>
      <c r="V858" s="9">
        <v>45845</v>
      </c>
      <c r="W858" s="8" t="s">
        <v>339</v>
      </c>
      <c r="X858" s="8" t="s">
        <v>1187</v>
      </c>
      <c r="Y858" s="8" t="s">
        <v>51</v>
      </c>
      <c r="Z858" s="9"/>
      <c r="AC858" s="11" t="s">
        <v>79</v>
      </c>
      <c r="AD858" s="11"/>
      <c r="AE858" s="11"/>
      <c r="AF858" s="11"/>
      <c r="AG858" s="11" t="s">
        <v>1226</v>
      </c>
      <c r="AH858" s="13" t="s">
        <v>1224</v>
      </c>
      <c r="AI858" s="105">
        <v>45847</v>
      </c>
      <c r="AJ858" s="13" t="s">
        <v>339</v>
      </c>
    </row>
    <row r="859" spans="4:36">
      <c r="D859" s="8" t="s">
        <v>1234</v>
      </c>
      <c r="E859" s="8" t="s">
        <v>41</v>
      </c>
      <c r="F859" s="11">
        <v>1000882</v>
      </c>
      <c r="G859" s="11">
        <v>1</v>
      </c>
      <c r="H859" s="8" t="s">
        <v>141</v>
      </c>
      <c r="I859" s="8">
        <v>1075</v>
      </c>
      <c r="J859" s="8">
        <v>56544</v>
      </c>
      <c r="K859" s="9">
        <v>45614</v>
      </c>
      <c r="L859" s="9" t="s">
        <v>334</v>
      </c>
      <c r="M859" s="9">
        <v>45617</v>
      </c>
      <c r="N859" s="62" t="s">
        <v>334</v>
      </c>
      <c r="O859" s="8">
        <v>146</v>
      </c>
      <c r="P859" s="10">
        <v>0.17899999999999999</v>
      </c>
      <c r="Q859" s="10" t="s">
        <v>51</v>
      </c>
      <c r="R859" s="8" t="s">
        <v>51</v>
      </c>
      <c r="S859" s="8" t="s">
        <v>8</v>
      </c>
      <c r="T859" s="8" t="s">
        <v>7</v>
      </c>
      <c r="U859" s="8" t="s">
        <v>7</v>
      </c>
      <c r="V859" s="9">
        <v>45845</v>
      </c>
      <c r="W859" s="8" t="s">
        <v>339</v>
      </c>
      <c r="X859" s="8" t="s">
        <v>1187</v>
      </c>
      <c r="Y859" s="8" t="s">
        <v>51</v>
      </c>
      <c r="Z859" s="9"/>
      <c r="AC859" s="11" t="s">
        <v>79</v>
      </c>
      <c r="AD859" s="11"/>
      <c r="AE859" s="11"/>
      <c r="AF859" s="11"/>
      <c r="AG859" s="11" t="s">
        <v>1053</v>
      </c>
      <c r="AH859" s="13"/>
      <c r="AI859" s="105"/>
      <c r="AJ859" s="13"/>
    </row>
    <row r="860" spans="4:36">
      <c r="D860" s="8" t="s">
        <v>1234</v>
      </c>
      <c r="E860" s="8" t="s">
        <v>41</v>
      </c>
      <c r="F860" s="11">
        <v>1000882</v>
      </c>
      <c r="G860" s="11">
        <v>1</v>
      </c>
      <c r="H860" s="8" t="s">
        <v>141</v>
      </c>
      <c r="I860" s="8">
        <v>1075</v>
      </c>
      <c r="J860" s="8">
        <v>56544</v>
      </c>
      <c r="K860" s="9">
        <v>45614</v>
      </c>
      <c r="L860" s="9" t="s">
        <v>334</v>
      </c>
      <c r="M860" s="9">
        <v>45617</v>
      </c>
      <c r="N860" s="62" t="s">
        <v>334</v>
      </c>
      <c r="O860" s="8">
        <v>146</v>
      </c>
      <c r="P860" s="10">
        <v>0.17899999999999999</v>
      </c>
      <c r="Q860" s="10" t="s">
        <v>51</v>
      </c>
      <c r="R860" s="8" t="s">
        <v>51</v>
      </c>
      <c r="S860" s="8" t="s">
        <v>7</v>
      </c>
      <c r="T860" s="8" t="s">
        <v>7</v>
      </c>
      <c r="U860" s="8" t="s">
        <v>7</v>
      </c>
      <c r="V860" s="9">
        <v>45845</v>
      </c>
      <c r="W860" s="8" t="s">
        <v>339</v>
      </c>
      <c r="X860" s="8" t="s">
        <v>1187</v>
      </c>
      <c r="Y860" s="8" t="s">
        <v>51</v>
      </c>
      <c r="Z860" s="9"/>
      <c r="AC860" s="11" t="s">
        <v>79</v>
      </c>
      <c r="AD860" s="11"/>
      <c r="AE860" s="11"/>
      <c r="AF860" s="11"/>
      <c r="AG860" s="11" t="s">
        <v>1229</v>
      </c>
      <c r="AH860" s="13" t="s">
        <v>1224</v>
      </c>
      <c r="AI860" s="105">
        <v>45847</v>
      </c>
      <c r="AJ860" s="13" t="s">
        <v>339</v>
      </c>
    </row>
    <row r="861" spans="4:36">
      <c r="D861" s="8" t="s">
        <v>1235</v>
      </c>
      <c r="E861" s="8" t="s">
        <v>41</v>
      </c>
      <c r="F861" s="11">
        <v>1000883</v>
      </c>
      <c r="G861" s="11">
        <v>1</v>
      </c>
      <c r="H861" s="8" t="s">
        <v>141</v>
      </c>
      <c r="I861" s="8">
        <v>1075</v>
      </c>
      <c r="J861" s="8">
        <v>56544</v>
      </c>
      <c r="K861" s="9">
        <v>45614</v>
      </c>
      <c r="L861" s="9" t="s">
        <v>334</v>
      </c>
      <c r="M861" s="9">
        <v>45617</v>
      </c>
      <c r="N861" s="62" t="s">
        <v>334</v>
      </c>
      <c r="O861" s="8">
        <v>155</v>
      </c>
      <c r="P861" s="10">
        <v>0.42599999999999999</v>
      </c>
      <c r="Q861" s="10" t="s">
        <v>51</v>
      </c>
      <c r="R861" s="8" t="s">
        <v>51</v>
      </c>
      <c r="S861" s="8" t="s">
        <v>8</v>
      </c>
      <c r="T861" s="8" t="s">
        <v>7</v>
      </c>
      <c r="U861" s="8" t="s">
        <v>7</v>
      </c>
      <c r="V861" s="9">
        <v>45845</v>
      </c>
      <c r="W861" s="8" t="s">
        <v>339</v>
      </c>
      <c r="X861" s="8" t="s">
        <v>1187</v>
      </c>
      <c r="Y861" s="8" t="s">
        <v>51</v>
      </c>
      <c r="Z861" s="9"/>
      <c r="AC861" s="11" t="s">
        <v>79</v>
      </c>
      <c r="AD861" s="11"/>
      <c r="AE861" s="11"/>
      <c r="AF861" s="11"/>
      <c r="AG861" s="11" t="s">
        <v>1053</v>
      </c>
      <c r="AH861" s="13"/>
      <c r="AI861" s="105"/>
      <c r="AJ861" s="13"/>
    </row>
    <row r="862" spans="4:36">
      <c r="D862" s="8" t="s">
        <v>1235</v>
      </c>
      <c r="E862" s="8" t="s">
        <v>41</v>
      </c>
      <c r="F862" s="11">
        <v>1000883</v>
      </c>
      <c r="G862" s="11">
        <v>1</v>
      </c>
      <c r="H862" s="8" t="s">
        <v>141</v>
      </c>
      <c r="I862" s="8">
        <v>1075</v>
      </c>
      <c r="J862" s="8">
        <v>56544</v>
      </c>
      <c r="K862" s="9">
        <v>45614</v>
      </c>
      <c r="L862" s="9" t="s">
        <v>334</v>
      </c>
      <c r="M862" s="9">
        <v>45617</v>
      </c>
      <c r="N862" s="62" t="s">
        <v>334</v>
      </c>
      <c r="O862" s="8">
        <v>155</v>
      </c>
      <c r="P862" s="10">
        <v>0.42599999999999999</v>
      </c>
      <c r="Q862" s="10" t="s">
        <v>51</v>
      </c>
      <c r="R862" s="8" t="s">
        <v>51</v>
      </c>
      <c r="S862" s="8" t="s">
        <v>7</v>
      </c>
      <c r="T862" s="8" t="s">
        <v>7</v>
      </c>
      <c r="U862" s="8" t="s">
        <v>7</v>
      </c>
      <c r="V862" s="9">
        <v>45845</v>
      </c>
      <c r="W862" s="8" t="s">
        <v>339</v>
      </c>
      <c r="X862" s="8" t="s">
        <v>1187</v>
      </c>
      <c r="Y862" s="8" t="s">
        <v>51</v>
      </c>
      <c r="Z862" s="9"/>
      <c r="AC862" s="11" t="s">
        <v>79</v>
      </c>
      <c r="AD862" s="11"/>
      <c r="AE862" s="11"/>
      <c r="AF862" s="11"/>
      <c r="AG862" s="11" t="s">
        <v>1229</v>
      </c>
      <c r="AH862" s="13" t="s">
        <v>1224</v>
      </c>
      <c r="AI862" s="105">
        <v>45847</v>
      </c>
      <c r="AJ862" s="13" t="s">
        <v>339</v>
      </c>
    </row>
    <row r="863" spans="4:36">
      <c r="D863" s="8" t="s">
        <v>1236</v>
      </c>
      <c r="E863" s="8" t="s">
        <v>41</v>
      </c>
      <c r="F863" s="11">
        <v>1000884</v>
      </c>
      <c r="G863" s="11">
        <v>1</v>
      </c>
      <c r="H863" s="8" t="s">
        <v>141</v>
      </c>
      <c r="I863" s="8">
        <v>1075</v>
      </c>
      <c r="J863" s="8">
        <v>56544</v>
      </c>
      <c r="K863" s="9">
        <v>45614</v>
      </c>
      <c r="L863" s="9" t="s">
        <v>334</v>
      </c>
      <c r="M863" s="9">
        <v>45617</v>
      </c>
      <c r="N863" s="62" t="s">
        <v>334</v>
      </c>
      <c r="O863" s="8">
        <v>145</v>
      </c>
      <c r="P863" s="10">
        <v>1.405</v>
      </c>
      <c r="Q863" s="10" t="s">
        <v>51</v>
      </c>
      <c r="R863" s="8" t="s">
        <v>51</v>
      </c>
      <c r="S863" s="8" t="s">
        <v>8</v>
      </c>
      <c r="T863" s="8" t="s">
        <v>7</v>
      </c>
      <c r="U863" s="8" t="s">
        <v>7</v>
      </c>
      <c r="V863" s="9">
        <v>45845</v>
      </c>
      <c r="W863" s="8" t="s">
        <v>339</v>
      </c>
      <c r="X863" s="8" t="s">
        <v>1187</v>
      </c>
      <c r="Y863" s="8" t="s">
        <v>51</v>
      </c>
      <c r="Z863" s="9"/>
      <c r="AC863" s="11" t="s">
        <v>79</v>
      </c>
      <c r="AD863" s="11"/>
      <c r="AE863" s="11"/>
      <c r="AF863" s="11"/>
      <c r="AG863" s="11" t="s">
        <v>1053</v>
      </c>
      <c r="AH863" s="13"/>
      <c r="AI863" s="105"/>
      <c r="AJ863" s="13"/>
    </row>
    <row r="864" spans="4:36">
      <c r="D864" s="8" t="s">
        <v>1236</v>
      </c>
      <c r="E864" s="8" t="s">
        <v>41</v>
      </c>
      <c r="F864" s="11">
        <v>1000884</v>
      </c>
      <c r="G864" s="11">
        <v>1</v>
      </c>
      <c r="H864" s="8" t="s">
        <v>141</v>
      </c>
      <c r="I864" s="8">
        <v>1075</v>
      </c>
      <c r="J864" s="8">
        <v>56544</v>
      </c>
      <c r="K864" s="9">
        <v>45614</v>
      </c>
      <c r="L864" s="9" t="s">
        <v>334</v>
      </c>
      <c r="M864" s="9">
        <v>45617</v>
      </c>
      <c r="N864" s="62" t="s">
        <v>334</v>
      </c>
      <c r="O864" s="8">
        <v>145</v>
      </c>
      <c r="P864" s="10">
        <v>1.405</v>
      </c>
      <c r="Q864" s="10" t="s">
        <v>51</v>
      </c>
      <c r="R864" s="8" t="s">
        <v>51</v>
      </c>
      <c r="S864" s="8" t="s">
        <v>7</v>
      </c>
      <c r="T864" s="8" t="s">
        <v>7</v>
      </c>
      <c r="U864" s="8" t="s">
        <v>7</v>
      </c>
      <c r="V864" s="9">
        <v>45845</v>
      </c>
      <c r="W864" s="8" t="s">
        <v>339</v>
      </c>
      <c r="X864" s="8" t="s">
        <v>1187</v>
      </c>
      <c r="Y864" s="8" t="s">
        <v>51</v>
      </c>
      <c r="Z864" s="9"/>
      <c r="AC864" s="11" t="s">
        <v>79</v>
      </c>
      <c r="AD864" s="11"/>
      <c r="AE864" s="11"/>
      <c r="AF864" s="11"/>
      <c r="AG864" s="11" t="s">
        <v>1229</v>
      </c>
      <c r="AH864" s="13" t="s">
        <v>1224</v>
      </c>
      <c r="AI864" s="105">
        <v>45847</v>
      </c>
      <c r="AJ864" s="13" t="s">
        <v>339</v>
      </c>
    </row>
    <row r="865" spans="4:36">
      <c r="D865" s="8" t="s">
        <v>1237</v>
      </c>
      <c r="E865" s="8" t="s">
        <v>41</v>
      </c>
      <c r="F865" s="11">
        <v>1000885</v>
      </c>
      <c r="G865" s="11">
        <v>1</v>
      </c>
      <c r="H865" s="8" t="s">
        <v>142</v>
      </c>
      <c r="I865" s="8">
        <v>1072</v>
      </c>
      <c r="J865" s="8">
        <v>56544</v>
      </c>
      <c r="K865" s="9">
        <v>45614</v>
      </c>
      <c r="L865" s="9" t="s">
        <v>334</v>
      </c>
      <c r="M865" s="9">
        <v>45617</v>
      </c>
      <c r="N865" s="62" t="s">
        <v>334</v>
      </c>
      <c r="O865" s="8">
        <v>151</v>
      </c>
      <c r="P865" s="10">
        <v>0.14599999999999999</v>
      </c>
      <c r="Q865" s="10" t="s">
        <v>51</v>
      </c>
      <c r="R865" s="8" t="s">
        <v>51</v>
      </c>
      <c r="S865" s="8" t="s">
        <v>8</v>
      </c>
      <c r="T865" s="8" t="s">
        <v>7</v>
      </c>
      <c r="U865" s="8" t="s">
        <v>7</v>
      </c>
      <c r="V865" s="9">
        <v>45845</v>
      </c>
      <c r="W865" s="8" t="s">
        <v>339</v>
      </c>
      <c r="X865" s="8" t="s">
        <v>1187</v>
      </c>
      <c r="Y865" s="8" t="s">
        <v>51</v>
      </c>
      <c r="Z865" s="9"/>
      <c r="AC865" s="11" t="s">
        <v>79</v>
      </c>
      <c r="AD865" s="11"/>
      <c r="AE865" s="11"/>
      <c r="AF865" s="11"/>
      <c r="AG865" s="11" t="s">
        <v>1053</v>
      </c>
      <c r="AH865" s="13"/>
      <c r="AI865" s="105"/>
      <c r="AJ865" s="13"/>
    </row>
    <row r="866" spans="4:36">
      <c r="D866" s="8" t="s">
        <v>1237</v>
      </c>
      <c r="E866" s="8" t="s">
        <v>41</v>
      </c>
      <c r="F866" s="11">
        <v>1000885</v>
      </c>
      <c r="G866" s="11">
        <v>1</v>
      </c>
      <c r="H866" s="8" t="s">
        <v>142</v>
      </c>
      <c r="I866" s="8">
        <v>1072</v>
      </c>
      <c r="J866" s="8">
        <v>56544</v>
      </c>
      <c r="K866" s="9">
        <v>45614</v>
      </c>
      <c r="L866" s="9" t="s">
        <v>334</v>
      </c>
      <c r="M866" s="9">
        <v>45617</v>
      </c>
      <c r="N866" s="62" t="s">
        <v>334</v>
      </c>
      <c r="O866" s="8">
        <v>151</v>
      </c>
      <c r="P866" s="10">
        <v>0.14599999999999999</v>
      </c>
      <c r="Q866" s="10" t="s">
        <v>51</v>
      </c>
      <c r="R866" s="8" t="s">
        <v>51</v>
      </c>
      <c r="S866" s="8" t="s">
        <v>7</v>
      </c>
      <c r="T866" s="8" t="s">
        <v>7</v>
      </c>
      <c r="U866" s="8" t="s">
        <v>7</v>
      </c>
      <c r="V866" s="9">
        <v>45845</v>
      </c>
      <c r="W866" s="8" t="s">
        <v>339</v>
      </c>
      <c r="X866" s="8" t="s">
        <v>1187</v>
      </c>
      <c r="Y866" s="8" t="s">
        <v>51</v>
      </c>
      <c r="Z866" s="9"/>
      <c r="AC866" s="11" t="s">
        <v>79</v>
      </c>
      <c r="AD866" s="11"/>
      <c r="AE866" s="11"/>
      <c r="AF866" s="11"/>
      <c r="AG866" s="11" t="s">
        <v>1229</v>
      </c>
      <c r="AH866" s="13" t="s">
        <v>1224</v>
      </c>
      <c r="AI866" s="105">
        <v>45847</v>
      </c>
      <c r="AJ866" s="13" t="s">
        <v>339</v>
      </c>
    </row>
    <row r="867" spans="4:36">
      <c r="D867" s="8" t="s">
        <v>1238</v>
      </c>
      <c r="E867" s="8" t="s">
        <v>41</v>
      </c>
      <c r="F867" s="11">
        <v>1000909</v>
      </c>
      <c r="G867" s="11">
        <v>1</v>
      </c>
      <c r="H867" s="8" t="s">
        <v>141</v>
      </c>
      <c r="I867" s="8">
        <v>1073</v>
      </c>
      <c r="J867" s="8">
        <v>56544</v>
      </c>
      <c r="K867" s="9">
        <v>45617</v>
      </c>
      <c r="L867" s="9" t="s">
        <v>334</v>
      </c>
      <c r="M867" s="9">
        <v>45618</v>
      </c>
      <c r="N867" s="62" t="s">
        <v>334</v>
      </c>
      <c r="O867" s="8">
        <v>140</v>
      </c>
      <c r="P867" s="10">
        <v>1.9630000000000001</v>
      </c>
      <c r="Q867" s="10" t="s">
        <v>51</v>
      </c>
      <c r="R867" s="8" t="s">
        <v>51</v>
      </c>
      <c r="S867" s="8" t="s">
        <v>8</v>
      </c>
      <c r="T867" s="8" t="s">
        <v>7</v>
      </c>
      <c r="U867" s="8" t="s">
        <v>7</v>
      </c>
      <c r="V867" s="9">
        <v>45845</v>
      </c>
      <c r="W867" s="8" t="s">
        <v>339</v>
      </c>
      <c r="X867" s="8" t="s">
        <v>1187</v>
      </c>
      <c r="Y867" s="8" t="s">
        <v>51</v>
      </c>
      <c r="Z867" s="9"/>
      <c r="AC867" s="11" t="s">
        <v>79</v>
      </c>
      <c r="AD867" s="11"/>
      <c r="AE867" s="11"/>
      <c r="AF867" s="11"/>
      <c r="AG867" s="11" t="s">
        <v>1053</v>
      </c>
      <c r="AH867" s="13"/>
      <c r="AI867" s="105"/>
      <c r="AJ867" s="13"/>
    </row>
    <row r="868" spans="4:36">
      <c r="D868" s="8" t="s">
        <v>1238</v>
      </c>
      <c r="E868" s="8" t="s">
        <v>41</v>
      </c>
      <c r="F868" s="11">
        <v>1000909</v>
      </c>
      <c r="G868" s="11">
        <v>1</v>
      </c>
      <c r="H868" s="8" t="s">
        <v>141</v>
      </c>
      <c r="I868" s="8">
        <v>1073</v>
      </c>
      <c r="J868" s="8">
        <v>56544</v>
      </c>
      <c r="K868" s="9">
        <v>45617</v>
      </c>
      <c r="L868" s="9" t="s">
        <v>334</v>
      </c>
      <c r="M868" s="9">
        <v>45618</v>
      </c>
      <c r="N868" s="62" t="s">
        <v>334</v>
      </c>
      <c r="O868" s="8">
        <v>140</v>
      </c>
      <c r="P868" s="10">
        <v>1.9630000000000001</v>
      </c>
      <c r="Q868" s="10" t="s">
        <v>51</v>
      </c>
      <c r="R868" s="8" t="s">
        <v>51</v>
      </c>
      <c r="S868" s="8" t="s">
        <v>7</v>
      </c>
      <c r="T868" s="8" t="s">
        <v>7</v>
      </c>
      <c r="U868" s="8" t="s">
        <v>7</v>
      </c>
      <c r="V868" s="9">
        <v>45845</v>
      </c>
      <c r="W868" s="8" t="s">
        <v>339</v>
      </c>
      <c r="X868" s="8" t="s">
        <v>1187</v>
      </c>
      <c r="Y868" s="8" t="s">
        <v>51</v>
      </c>
      <c r="Z868" s="9"/>
      <c r="AC868" s="11" t="s">
        <v>79</v>
      </c>
      <c r="AD868" s="11"/>
      <c r="AE868" s="11"/>
      <c r="AF868" s="11"/>
      <c r="AG868" s="11" t="s">
        <v>1239</v>
      </c>
      <c r="AH868" s="13" t="s">
        <v>1240</v>
      </c>
      <c r="AI868" s="105">
        <v>45847</v>
      </c>
      <c r="AJ868" s="13" t="s">
        <v>339</v>
      </c>
    </row>
    <row r="869" spans="4:36">
      <c r="D869" s="8" t="s">
        <v>1241</v>
      </c>
      <c r="E869" s="8" t="s">
        <v>41</v>
      </c>
      <c r="F869" s="11">
        <v>1000910</v>
      </c>
      <c r="G869" s="11">
        <v>1</v>
      </c>
      <c r="H869" s="8" t="s">
        <v>141</v>
      </c>
      <c r="I869" s="8">
        <v>1073</v>
      </c>
      <c r="J869" s="8">
        <v>56544</v>
      </c>
      <c r="K869" s="9">
        <v>45617</v>
      </c>
      <c r="L869" s="9" t="s">
        <v>334</v>
      </c>
      <c r="M869" s="9">
        <v>45618</v>
      </c>
      <c r="N869" s="62" t="s">
        <v>334</v>
      </c>
      <c r="O869" s="8">
        <v>138</v>
      </c>
      <c r="P869" s="10">
        <v>1.129</v>
      </c>
      <c r="Q869" s="10" t="s">
        <v>51</v>
      </c>
      <c r="R869" s="8" t="s">
        <v>51</v>
      </c>
      <c r="S869" s="8" t="s">
        <v>8</v>
      </c>
      <c r="T869" s="8" t="s">
        <v>7</v>
      </c>
      <c r="U869" s="8" t="s">
        <v>7</v>
      </c>
      <c r="V869" s="9">
        <v>45845</v>
      </c>
      <c r="W869" s="8" t="s">
        <v>339</v>
      </c>
      <c r="X869" s="8" t="s">
        <v>1187</v>
      </c>
      <c r="Y869" s="8" t="s">
        <v>51</v>
      </c>
      <c r="Z869" s="9"/>
      <c r="AC869" s="11" t="s">
        <v>79</v>
      </c>
      <c r="AD869" s="11"/>
      <c r="AE869" s="11"/>
      <c r="AF869" s="11"/>
      <c r="AG869" s="11" t="s">
        <v>1053</v>
      </c>
      <c r="AH869" s="13"/>
      <c r="AI869" s="105"/>
      <c r="AJ869" s="13"/>
    </row>
    <row r="870" spans="4:36">
      <c r="D870" s="8" t="s">
        <v>1241</v>
      </c>
      <c r="E870" s="8" t="s">
        <v>41</v>
      </c>
      <c r="F870" s="11">
        <v>1000910</v>
      </c>
      <c r="G870" s="11">
        <v>1</v>
      </c>
      <c r="H870" s="8" t="s">
        <v>141</v>
      </c>
      <c r="I870" s="8">
        <v>1073</v>
      </c>
      <c r="J870" s="8">
        <v>56544</v>
      </c>
      <c r="K870" s="9">
        <v>45617</v>
      </c>
      <c r="L870" s="9" t="s">
        <v>334</v>
      </c>
      <c r="M870" s="9">
        <v>45618</v>
      </c>
      <c r="N870" s="62" t="s">
        <v>334</v>
      </c>
      <c r="O870" s="8">
        <v>138</v>
      </c>
      <c r="P870" s="10">
        <v>1.129</v>
      </c>
      <c r="Q870" s="10" t="s">
        <v>51</v>
      </c>
      <c r="R870" s="8" t="s">
        <v>51</v>
      </c>
      <c r="S870" s="8" t="s">
        <v>7</v>
      </c>
      <c r="T870" s="8" t="s">
        <v>7</v>
      </c>
      <c r="U870" s="8" t="s">
        <v>7</v>
      </c>
      <c r="V870" s="9">
        <v>45845</v>
      </c>
      <c r="W870" s="8" t="s">
        <v>339</v>
      </c>
      <c r="X870" s="8" t="s">
        <v>1187</v>
      </c>
      <c r="Y870" s="8" t="s">
        <v>51</v>
      </c>
      <c r="Z870" s="9"/>
      <c r="AC870" s="11" t="s">
        <v>79</v>
      </c>
      <c r="AD870" s="11"/>
      <c r="AE870" s="11"/>
      <c r="AF870" s="11"/>
      <c r="AG870" s="11" t="s">
        <v>1242</v>
      </c>
      <c r="AH870" s="13" t="s">
        <v>1240</v>
      </c>
      <c r="AI870" s="105">
        <v>45847</v>
      </c>
      <c r="AJ870" s="13" t="s">
        <v>339</v>
      </c>
    </row>
    <row r="871" spans="4:36">
      <c r="D871" s="8" t="s">
        <v>1243</v>
      </c>
      <c r="E871" s="8" t="s">
        <v>41</v>
      </c>
      <c r="F871" s="11">
        <v>1000912</v>
      </c>
      <c r="G871" s="11">
        <v>1</v>
      </c>
      <c r="H871" s="8" t="s">
        <v>142</v>
      </c>
      <c r="I871" s="8">
        <v>1072</v>
      </c>
      <c r="J871" s="8">
        <v>56544</v>
      </c>
      <c r="K871" s="9">
        <v>45617</v>
      </c>
      <c r="L871" s="9" t="s">
        <v>334</v>
      </c>
      <c r="M871" s="9">
        <v>45618</v>
      </c>
      <c r="N871" s="62" t="s">
        <v>334</v>
      </c>
      <c r="O871" s="8">
        <v>151</v>
      </c>
      <c r="P871" s="10">
        <v>0.376</v>
      </c>
      <c r="Q871" s="10" t="s">
        <v>51</v>
      </c>
      <c r="R871" s="8" t="s">
        <v>51</v>
      </c>
      <c r="S871" s="8" t="s">
        <v>8</v>
      </c>
      <c r="T871" s="8" t="s">
        <v>7</v>
      </c>
      <c r="U871" s="8" t="s">
        <v>7</v>
      </c>
      <c r="V871" s="9">
        <v>45845</v>
      </c>
      <c r="W871" s="8" t="s">
        <v>339</v>
      </c>
      <c r="X871" s="8" t="s">
        <v>1187</v>
      </c>
      <c r="Y871" s="8" t="s">
        <v>51</v>
      </c>
      <c r="Z871" s="9"/>
      <c r="AC871" s="11" t="s">
        <v>79</v>
      </c>
      <c r="AD871" s="11"/>
      <c r="AE871" s="11"/>
      <c r="AF871" s="11"/>
      <c r="AG871" s="11" t="s">
        <v>1053</v>
      </c>
      <c r="AH871" s="13"/>
      <c r="AI871" s="105"/>
      <c r="AJ871" s="13"/>
    </row>
    <row r="872" spans="4:36">
      <c r="D872" s="8" t="s">
        <v>1243</v>
      </c>
      <c r="E872" s="8" t="s">
        <v>41</v>
      </c>
      <c r="F872" s="11">
        <v>1000912</v>
      </c>
      <c r="G872" s="11">
        <v>1</v>
      </c>
      <c r="H872" s="8" t="s">
        <v>142</v>
      </c>
      <c r="I872" s="8">
        <v>1072</v>
      </c>
      <c r="J872" s="8">
        <v>56544</v>
      </c>
      <c r="K872" s="9">
        <v>45617</v>
      </c>
      <c r="L872" s="9" t="s">
        <v>334</v>
      </c>
      <c r="M872" s="9">
        <v>45618</v>
      </c>
      <c r="N872" s="62" t="s">
        <v>334</v>
      </c>
      <c r="O872" s="8">
        <v>151</v>
      </c>
      <c r="P872" s="10">
        <v>0.376</v>
      </c>
      <c r="Q872" s="10" t="s">
        <v>51</v>
      </c>
      <c r="R872" s="8" t="s">
        <v>51</v>
      </c>
      <c r="S872" s="8" t="s">
        <v>7</v>
      </c>
      <c r="T872" s="8" t="s">
        <v>7</v>
      </c>
      <c r="U872" s="8" t="s">
        <v>7</v>
      </c>
      <c r="V872" s="9">
        <v>45845</v>
      </c>
      <c r="W872" s="8" t="s">
        <v>339</v>
      </c>
      <c r="X872" s="8" t="s">
        <v>1187</v>
      </c>
      <c r="Y872" s="8" t="s">
        <v>51</v>
      </c>
      <c r="Z872" s="9"/>
      <c r="AC872" s="11" t="s">
        <v>79</v>
      </c>
      <c r="AD872" s="11" t="s">
        <v>322</v>
      </c>
      <c r="AE872" s="11"/>
      <c r="AF872" s="11"/>
      <c r="AG872" s="11" t="s">
        <v>1244</v>
      </c>
      <c r="AH872" s="13" t="s">
        <v>1245</v>
      </c>
      <c r="AI872" s="105">
        <v>45847</v>
      </c>
      <c r="AJ872" s="13" t="s">
        <v>339</v>
      </c>
    </row>
    <row r="873" spans="4:36">
      <c r="D873" s="8" t="s">
        <v>1246</v>
      </c>
      <c r="E873" s="8" t="s">
        <v>41</v>
      </c>
      <c r="F873" s="11">
        <v>1000921</v>
      </c>
      <c r="G873" s="11">
        <v>1</v>
      </c>
      <c r="H873" s="8" t="s">
        <v>140</v>
      </c>
      <c r="I873" s="8">
        <v>1068</v>
      </c>
      <c r="J873" s="8">
        <v>55925</v>
      </c>
      <c r="K873" s="9">
        <v>45622</v>
      </c>
      <c r="L873" s="9" t="s">
        <v>334</v>
      </c>
      <c r="M873" s="9">
        <v>45622</v>
      </c>
      <c r="N873" s="62" t="s">
        <v>334</v>
      </c>
      <c r="O873" s="8">
        <v>149</v>
      </c>
      <c r="P873" s="10">
        <v>2.2389999999999999</v>
      </c>
      <c r="Q873" s="10" t="s">
        <v>51</v>
      </c>
      <c r="R873" s="8" t="s">
        <v>51</v>
      </c>
      <c r="S873" s="8" t="s">
        <v>8</v>
      </c>
      <c r="T873" s="8" t="s">
        <v>7</v>
      </c>
      <c r="U873" s="8" t="s">
        <v>7</v>
      </c>
      <c r="V873" s="9">
        <v>45845</v>
      </c>
      <c r="W873" s="8" t="s">
        <v>339</v>
      </c>
      <c r="X873" s="8" t="s">
        <v>1187</v>
      </c>
      <c r="Y873" s="8" t="s">
        <v>51</v>
      </c>
      <c r="Z873" s="9"/>
      <c r="AC873" s="11" t="s">
        <v>79</v>
      </c>
      <c r="AD873" s="11"/>
      <c r="AE873" s="11"/>
      <c r="AF873" s="11"/>
      <c r="AG873" s="11" t="s">
        <v>1053</v>
      </c>
      <c r="AH873" s="13"/>
      <c r="AI873" s="105"/>
      <c r="AJ873" s="13"/>
    </row>
    <row r="874" spans="4:36">
      <c r="D874" s="8" t="s">
        <v>1246</v>
      </c>
      <c r="E874" s="8" t="s">
        <v>41</v>
      </c>
      <c r="F874" s="11">
        <v>1000921</v>
      </c>
      <c r="G874" s="11">
        <v>1</v>
      </c>
      <c r="H874" s="8" t="s">
        <v>140</v>
      </c>
      <c r="I874" s="8">
        <v>1068</v>
      </c>
      <c r="J874" s="8">
        <v>55925</v>
      </c>
      <c r="K874" s="9">
        <v>45622</v>
      </c>
      <c r="L874" s="9" t="s">
        <v>334</v>
      </c>
      <c r="M874" s="9">
        <v>45622</v>
      </c>
      <c r="N874" s="62" t="s">
        <v>334</v>
      </c>
      <c r="O874" s="8">
        <v>149</v>
      </c>
      <c r="P874" s="10">
        <v>2.2389999999999999</v>
      </c>
      <c r="Q874" s="10" t="s">
        <v>51</v>
      </c>
      <c r="R874" s="8" t="s">
        <v>51</v>
      </c>
      <c r="S874" s="8" t="s">
        <v>7</v>
      </c>
      <c r="T874" s="8" t="s">
        <v>7</v>
      </c>
      <c r="U874" s="8" t="s">
        <v>7</v>
      </c>
      <c r="V874" s="9">
        <v>45845</v>
      </c>
      <c r="W874" s="8" t="s">
        <v>339</v>
      </c>
      <c r="X874" s="8" t="s">
        <v>1187</v>
      </c>
      <c r="Y874" s="8" t="s">
        <v>51</v>
      </c>
      <c r="Z874" s="9"/>
      <c r="AC874" s="11" t="s">
        <v>79</v>
      </c>
      <c r="AD874" s="11"/>
      <c r="AE874" s="11"/>
      <c r="AF874" s="11"/>
      <c r="AG874" s="11" t="s">
        <v>1247</v>
      </c>
      <c r="AH874" s="13" t="s">
        <v>1248</v>
      </c>
      <c r="AI874" s="105">
        <v>45847</v>
      </c>
      <c r="AJ874" s="13" t="s">
        <v>339</v>
      </c>
    </row>
    <row r="875" spans="4:36">
      <c r="D875" s="8" t="s">
        <v>1249</v>
      </c>
      <c r="E875" s="8" t="s">
        <v>41</v>
      </c>
      <c r="F875" s="11">
        <v>1000928</v>
      </c>
      <c r="G875" s="11">
        <v>1</v>
      </c>
      <c r="H875" s="8" t="s">
        <v>140</v>
      </c>
      <c r="I875" s="8">
        <v>1071</v>
      </c>
      <c r="J875" s="8">
        <v>55925</v>
      </c>
      <c r="K875" s="9">
        <v>45623</v>
      </c>
      <c r="L875" s="9" t="s">
        <v>334</v>
      </c>
      <c r="M875" s="9">
        <v>45623</v>
      </c>
      <c r="N875" s="62" t="s">
        <v>334</v>
      </c>
      <c r="O875" s="8">
        <v>147</v>
      </c>
      <c r="P875" s="10">
        <v>0.46800000000000003</v>
      </c>
      <c r="Q875" s="10" t="s">
        <v>51</v>
      </c>
      <c r="R875" s="8" t="s">
        <v>51</v>
      </c>
      <c r="S875" s="8" t="s">
        <v>8</v>
      </c>
      <c r="T875" s="8" t="s">
        <v>7</v>
      </c>
      <c r="U875" s="8" t="s">
        <v>7</v>
      </c>
      <c r="V875" s="9">
        <v>45845</v>
      </c>
      <c r="W875" s="8" t="s">
        <v>339</v>
      </c>
      <c r="X875" s="8" t="s">
        <v>1187</v>
      </c>
      <c r="Y875" s="8" t="s">
        <v>51</v>
      </c>
      <c r="Z875" s="9"/>
      <c r="AC875" s="11" t="s">
        <v>79</v>
      </c>
      <c r="AD875" s="11"/>
      <c r="AE875" s="11"/>
      <c r="AF875" s="11"/>
      <c r="AG875" s="11" t="s">
        <v>1053</v>
      </c>
      <c r="AH875" s="13"/>
      <c r="AI875" s="105"/>
      <c r="AJ875" s="13"/>
    </row>
    <row r="876" spans="4:36">
      <c r="D876" s="8" t="s">
        <v>1249</v>
      </c>
      <c r="E876" s="8" t="s">
        <v>41</v>
      </c>
      <c r="F876" s="11">
        <v>1000928</v>
      </c>
      <c r="G876" s="11">
        <v>1</v>
      </c>
      <c r="H876" s="8" t="s">
        <v>140</v>
      </c>
      <c r="I876" s="8">
        <v>1071</v>
      </c>
      <c r="J876" s="8">
        <v>55925</v>
      </c>
      <c r="K876" s="9">
        <v>45623</v>
      </c>
      <c r="L876" s="9" t="s">
        <v>334</v>
      </c>
      <c r="M876" s="9">
        <v>45623</v>
      </c>
      <c r="N876" s="62" t="s">
        <v>334</v>
      </c>
      <c r="O876" s="8">
        <v>147</v>
      </c>
      <c r="P876" s="10">
        <v>0.46800000000000003</v>
      </c>
      <c r="Q876" s="10" t="s">
        <v>51</v>
      </c>
      <c r="R876" s="8" t="s">
        <v>51</v>
      </c>
      <c r="S876" s="8" t="s">
        <v>7</v>
      </c>
      <c r="T876" s="8" t="s">
        <v>7</v>
      </c>
      <c r="U876" s="8" t="s">
        <v>7</v>
      </c>
      <c r="V876" s="9">
        <v>45845</v>
      </c>
      <c r="W876" s="8" t="s">
        <v>339</v>
      </c>
      <c r="X876" s="8" t="s">
        <v>1187</v>
      </c>
      <c r="Y876" s="8" t="s">
        <v>51</v>
      </c>
      <c r="Z876" s="9"/>
      <c r="AC876" s="11" t="s">
        <v>79</v>
      </c>
      <c r="AD876" s="11"/>
      <c r="AE876" s="11"/>
      <c r="AF876" s="11"/>
      <c r="AG876" s="11" t="s">
        <v>1250</v>
      </c>
      <c r="AH876" s="13" t="s">
        <v>1248</v>
      </c>
      <c r="AI876" s="105">
        <v>45847</v>
      </c>
      <c r="AJ876" s="13" t="s">
        <v>339</v>
      </c>
    </row>
    <row r="877" spans="4:36">
      <c r="D877" s="8" t="s">
        <v>1251</v>
      </c>
      <c r="E877" s="8" t="s">
        <v>41</v>
      </c>
      <c r="F877" s="11">
        <v>1000922</v>
      </c>
      <c r="G877" s="11">
        <v>1</v>
      </c>
      <c r="H877" s="8" t="s">
        <v>141</v>
      </c>
      <c r="I877" s="8">
        <v>1075</v>
      </c>
      <c r="J877" s="8">
        <v>56544</v>
      </c>
      <c r="K877" s="9">
        <v>45622</v>
      </c>
      <c r="L877" s="9" t="s">
        <v>334</v>
      </c>
      <c r="M877" s="9">
        <v>45622</v>
      </c>
      <c r="N877" s="62" t="s">
        <v>334</v>
      </c>
      <c r="O877" s="8">
        <v>142</v>
      </c>
      <c r="P877" s="10">
        <v>1.581</v>
      </c>
      <c r="Q877" s="10" t="s">
        <v>51</v>
      </c>
      <c r="R877" s="8" t="s">
        <v>51</v>
      </c>
      <c r="S877" s="8" t="s">
        <v>8</v>
      </c>
      <c r="T877" s="8" t="s">
        <v>7</v>
      </c>
      <c r="U877" s="8" t="s">
        <v>7</v>
      </c>
      <c r="V877" s="9">
        <v>45845</v>
      </c>
      <c r="W877" s="8" t="s">
        <v>339</v>
      </c>
      <c r="X877" s="8" t="s">
        <v>1187</v>
      </c>
      <c r="Y877" s="8" t="s">
        <v>51</v>
      </c>
      <c r="Z877" s="9"/>
      <c r="AC877" s="11" t="s">
        <v>79</v>
      </c>
      <c r="AD877" s="11"/>
      <c r="AE877" s="11"/>
      <c r="AF877" s="11"/>
      <c r="AG877" s="11" t="s">
        <v>1053</v>
      </c>
      <c r="AH877" s="13"/>
      <c r="AI877" s="105"/>
      <c r="AJ877" s="13"/>
    </row>
    <row r="878" spans="4:36">
      <c r="D878" s="8" t="s">
        <v>1251</v>
      </c>
      <c r="E878" s="8" t="s">
        <v>41</v>
      </c>
      <c r="F878" s="11">
        <v>1000922</v>
      </c>
      <c r="G878" s="11">
        <v>1</v>
      </c>
      <c r="H878" s="8" t="s">
        <v>141</v>
      </c>
      <c r="I878" s="8">
        <v>1075</v>
      </c>
      <c r="J878" s="8">
        <v>56544</v>
      </c>
      <c r="K878" s="9">
        <v>45622</v>
      </c>
      <c r="L878" s="9" t="s">
        <v>334</v>
      </c>
      <c r="M878" s="9">
        <v>45622</v>
      </c>
      <c r="N878" s="62" t="s">
        <v>334</v>
      </c>
      <c r="O878" s="8">
        <v>142</v>
      </c>
      <c r="P878" s="10">
        <v>1.581</v>
      </c>
      <c r="Q878" s="10" t="s">
        <v>51</v>
      </c>
      <c r="R878" s="8" t="s">
        <v>51</v>
      </c>
      <c r="S878" s="8" t="s">
        <v>7</v>
      </c>
      <c r="T878" s="8" t="s">
        <v>7</v>
      </c>
      <c r="U878" s="8" t="s">
        <v>7</v>
      </c>
      <c r="V878" s="9">
        <v>45845</v>
      </c>
      <c r="W878" s="8" t="s">
        <v>339</v>
      </c>
      <c r="X878" s="8" t="s">
        <v>1187</v>
      </c>
      <c r="Y878" s="8" t="s">
        <v>51</v>
      </c>
      <c r="Z878" s="9"/>
      <c r="AC878" s="11" t="s">
        <v>79</v>
      </c>
      <c r="AD878" s="11"/>
      <c r="AE878" s="11"/>
      <c r="AF878" s="11"/>
      <c r="AG878" s="11" t="s">
        <v>1252</v>
      </c>
      <c r="AH878" s="13" t="s">
        <v>1253</v>
      </c>
      <c r="AI878" s="105">
        <v>45847</v>
      </c>
      <c r="AJ878" s="13" t="s">
        <v>339</v>
      </c>
    </row>
    <row r="879" spans="4:36">
      <c r="D879" s="8" t="s">
        <v>1254</v>
      </c>
      <c r="E879" s="8" t="s">
        <v>41</v>
      </c>
      <c r="F879" s="11">
        <v>1000952</v>
      </c>
      <c r="G879" s="11">
        <v>1</v>
      </c>
      <c r="H879" s="8" t="s">
        <v>140</v>
      </c>
      <c r="I879" s="8">
        <v>1071</v>
      </c>
      <c r="J879" s="8" t="s">
        <v>846</v>
      </c>
      <c r="K879" s="9">
        <v>45635</v>
      </c>
      <c r="L879" s="9" t="s">
        <v>334</v>
      </c>
      <c r="M879" s="9">
        <v>45635</v>
      </c>
      <c r="N879" s="62" t="s">
        <v>334</v>
      </c>
      <c r="O879" s="8">
        <v>144</v>
      </c>
      <c r="P879" s="10">
        <v>0.74299999999999999</v>
      </c>
      <c r="Q879" s="10" t="s">
        <v>51</v>
      </c>
      <c r="R879" s="8" t="s">
        <v>51</v>
      </c>
      <c r="S879" s="8" t="s">
        <v>8</v>
      </c>
      <c r="T879" s="8" t="s">
        <v>7</v>
      </c>
      <c r="U879" s="8" t="s">
        <v>7</v>
      </c>
      <c r="V879" s="9">
        <v>45845</v>
      </c>
      <c r="W879" s="8" t="s">
        <v>339</v>
      </c>
      <c r="X879" s="8" t="s">
        <v>1187</v>
      </c>
      <c r="Y879" s="8" t="s">
        <v>51</v>
      </c>
      <c r="Z879" s="9"/>
      <c r="AC879" s="11" t="s">
        <v>79</v>
      </c>
      <c r="AD879" s="11"/>
      <c r="AE879" s="11"/>
      <c r="AF879" s="11"/>
      <c r="AG879" s="11"/>
      <c r="AH879" s="13"/>
      <c r="AI879" s="105"/>
      <c r="AJ879" s="13"/>
    </row>
    <row r="880" spans="4:36">
      <c r="D880" s="8" t="s">
        <v>1254</v>
      </c>
      <c r="E880" s="8" t="s">
        <v>41</v>
      </c>
      <c r="F880" s="11">
        <v>1000952</v>
      </c>
      <c r="G880" s="11">
        <v>1</v>
      </c>
      <c r="H880" s="8" t="s">
        <v>140</v>
      </c>
      <c r="I880" s="8">
        <v>1071</v>
      </c>
      <c r="J880" s="8" t="s">
        <v>846</v>
      </c>
      <c r="K880" s="9">
        <v>45635</v>
      </c>
      <c r="L880" s="9" t="s">
        <v>334</v>
      </c>
      <c r="M880" s="9">
        <v>45635</v>
      </c>
      <c r="N880" s="62" t="s">
        <v>334</v>
      </c>
      <c r="O880" s="8">
        <v>144</v>
      </c>
      <c r="P880" s="10">
        <v>0.74299999999999999</v>
      </c>
      <c r="Q880" s="10" t="s">
        <v>51</v>
      </c>
      <c r="R880" s="8" t="s">
        <v>51</v>
      </c>
      <c r="S880" s="8" t="s">
        <v>7</v>
      </c>
      <c r="T880" s="8" t="s">
        <v>7</v>
      </c>
      <c r="U880" s="8" t="s">
        <v>7</v>
      </c>
      <c r="V880" s="9">
        <v>45845</v>
      </c>
      <c r="W880" s="8" t="s">
        <v>339</v>
      </c>
      <c r="X880" s="8" t="s">
        <v>1187</v>
      </c>
      <c r="Y880" s="8" t="s">
        <v>51</v>
      </c>
      <c r="Z880" s="9"/>
      <c r="AC880" s="11" t="s">
        <v>79</v>
      </c>
      <c r="AD880" s="11"/>
      <c r="AE880" s="11"/>
      <c r="AF880" s="11"/>
      <c r="AG880" s="11" t="s">
        <v>1224</v>
      </c>
      <c r="AH880" s="13" t="s">
        <v>1224</v>
      </c>
      <c r="AI880" s="105">
        <v>45847</v>
      </c>
      <c r="AJ880" s="13" t="s">
        <v>339</v>
      </c>
    </row>
    <row r="881" spans="4:36">
      <c r="D881" s="8" t="s">
        <v>1255</v>
      </c>
      <c r="E881" s="8" t="s">
        <v>41</v>
      </c>
      <c r="F881" s="11">
        <v>1000956</v>
      </c>
      <c r="G881" s="11">
        <v>1</v>
      </c>
      <c r="H881" s="8" t="s">
        <v>141</v>
      </c>
      <c r="I881" s="8">
        <v>1073</v>
      </c>
      <c r="J881" s="8" t="s">
        <v>844</v>
      </c>
      <c r="K881" s="9">
        <v>45635</v>
      </c>
      <c r="L881" s="9" t="s">
        <v>334</v>
      </c>
      <c r="M881" s="9">
        <v>45635</v>
      </c>
      <c r="N881" s="62" t="s">
        <v>334</v>
      </c>
      <c r="O881" s="8">
        <v>143</v>
      </c>
      <c r="P881" s="10">
        <v>2.286</v>
      </c>
      <c r="Q881" s="10" t="s">
        <v>51</v>
      </c>
      <c r="R881" s="8" t="s">
        <v>51</v>
      </c>
      <c r="S881" s="8" t="s">
        <v>8</v>
      </c>
      <c r="T881" s="8" t="s">
        <v>7</v>
      </c>
      <c r="U881" s="8" t="s">
        <v>7</v>
      </c>
      <c r="V881" s="9">
        <v>45845</v>
      </c>
      <c r="W881" s="8" t="s">
        <v>339</v>
      </c>
      <c r="X881" s="8" t="s">
        <v>1187</v>
      </c>
      <c r="Y881" s="8" t="s">
        <v>51</v>
      </c>
      <c r="Z881" s="9"/>
      <c r="AC881" s="11" t="s">
        <v>79</v>
      </c>
      <c r="AD881" s="11"/>
      <c r="AE881" s="11"/>
      <c r="AF881" s="11"/>
      <c r="AG881" s="11"/>
      <c r="AH881" s="13"/>
      <c r="AI881" s="105"/>
      <c r="AJ881" s="13"/>
    </row>
    <row r="882" spans="4:36">
      <c r="D882" s="8" t="s">
        <v>1255</v>
      </c>
      <c r="E882" s="8" t="s">
        <v>41</v>
      </c>
      <c r="F882" s="11">
        <v>1000956</v>
      </c>
      <c r="G882" s="11">
        <v>1</v>
      </c>
      <c r="H882" s="8" t="s">
        <v>141</v>
      </c>
      <c r="I882" s="8">
        <v>1073</v>
      </c>
      <c r="J882" s="8" t="s">
        <v>844</v>
      </c>
      <c r="K882" s="9">
        <v>45635</v>
      </c>
      <c r="L882" s="9" t="s">
        <v>334</v>
      </c>
      <c r="M882" s="9">
        <v>45635</v>
      </c>
      <c r="N882" s="62" t="s">
        <v>334</v>
      </c>
      <c r="O882" s="8">
        <v>143</v>
      </c>
      <c r="P882" s="10">
        <v>2.286</v>
      </c>
      <c r="Q882" s="10" t="s">
        <v>51</v>
      </c>
      <c r="R882" s="8" t="s">
        <v>51</v>
      </c>
      <c r="S882" s="8" t="s">
        <v>7</v>
      </c>
      <c r="T882" s="8" t="s">
        <v>7</v>
      </c>
      <c r="U882" s="8" t="s">
        <v>7</v>
      </c>
      <c r="V882" s="9">
        <v>45845</v>
      </c>
      <c r="W882" s="8" t="s">
        <v>339</v>
      </c>
      <c r="X882" s="8" t="s">
        <v>1187</v>
      </c>
      <c r="Y882" s="8" t="s">
        <v>51</v>
      </c>
      <c r="Z882" s="9"/>
      <c r="AC882" s="11" t="s">
        <v>79</v>
      </c>
      <c r="AD882" s="11"/>
      <c r="AE882" s="11"/>
      <c r="AF882" s="11"/>
      <c r="AG882" s="11" t="s">
        <v>1224</v>
      </c>
      <c r="AH882" s="13" t="s">
        <v>1224</v>
      </c>
      <c r="AI882" s="105">
        <v>45847</v>
      </c>
      <c r="AJ882" s="13" t="s">
        <v>339</v>
      </c>
    </row>
    <row r="883" spans="4:36">
      <c r="D883" s="8" t="s">
        <v>1256</v>
      </c>
      <c r="E883" s="8" t="s">
        <v>41</v>
      </c>
      <c r="F883" s="11">
        <v>1000957</v>
      </c>
      <c r="G883" s="11">
        <v>1</v>
      </c>
      <c r="H883" s="8" t="s">
        <v>141</v>
      </c>
      <c r="I883" s="8">
        <v>1073</v>
      </c>
      <c r="J883" s="8" t="s">
        <v>844</v>
      </c>
      <c r="K883" s="9">
        <v>45635</v>
      </c>
      <c r="L883" s="9" t="s">
        <v>334</v>
      </c>
      <c r="M883" s="9">
        <v>45635</v>
      </c>
      <c r="N883" s="62" t="s">
        <v>334</v>
      </c>
      <c r="O883" s="8">
        <v>142</v>
      </c>
      <c r="P883" s="10">
        <v>2.67</v>
      </c>
      <c r="Q883" s="10" t="s">
        <v>51</v>
      </c>
      <c r="R883" s="8" t="s">
        <v>51</v>
      </c>
      <c r="S883" s="8" t="s">
        <v>8</v>
      </c>
      <c r="T883" s="8" t="s">
        <v>7</v>
      </c>
      <c r="U883" s="8" t="s">
        <v>7</v>
      </c>
      <c r="V883" s="9">
        <v>45845</v>
      </c>
      <c r="W883" s="8" t="s">
        <v>339</v>
      </c>
      <c r="X883" s="8" t="s">
        <v>1187</v>
      </c>
      <c r="Y883" s="8" t="s">
        <v>51</v>
      </c>
      <c r="Z883" s="9"/>
      <c r="AC883" s="11" t="s">
        <v>79</v>
      </c>
      <c r="AD883" s="11"/>
      <c r="AE883" s="11"/>
      <c r="AF883" s="11"/>
      <c r="AG883" s="11"/>
      <c r="AH883" s="13"/>
      <c r="AI883" s="105"/>
      <c r="AJ883" s="13"/>
    </row>
    <row r="884" spans="4:36">
      <c r="D884" s="8" t="s">
        <v>1256</v>
      </c>
      <c r="E884" s="8" t="s">
        <v>41</v>
      </c>
      <c r="F884" s="11">
        <v>1000957</v>
      </c>
      <c r="G884" s="11">
        <v>1</v>
      </c>
      <c r="H884" s="8" t="s">
        <v>141</v>
      </c>
      <c r="I884" s="8">
        <v>1073</v>
      </c>
      <c r="J884" s="8" t="s">
        <v>844</v>
      </c>
      <c r="K884" s="9">
        <v>45635</v>
      </c>
      <c r="L884" s="9" t="s">
        <v>334</v>
      </c>
      <c r="M884" s="9">
        <v>45635</v>
      </c>
      <c r="N884" s="62" t="s">
        <v>334</v>
      </c>
      <c r="O884" s="8">
        <v>142</v>
      </c>
      <c r="P884" s="10">
        <v>2.67</v>
      </c>
      <c r="Q884" s="10" t="s">
        <v>51</v>
      </c>
      <c r="R884" s="8" t="s">
        <v>51</v>
      </c>
      <c r="S884" s="8" t="s">
        <v>7</v>
      </c>
      <c r="T884" s="8" t="s">
        <v>7</v>
      </c>
      <c r="U884" s="8" t="s">
        <v>7</v>
      </c>
      <c r="V884" s="9">
        <v>45845</v>
      </c>
      <c r="W884" s="8" t="s">
        <v>339</v>
      </c>
      <c r="X884" s="8" t="s">
        <v>1187</v>
      </c>
      <c r="Y884" s="8" t="s">
        <v>51</v>
      </c>
      <c r="Z884" s="9"/>
      <c r="AC884" s="11" t="s">
        <v>79</v>
      </c>
      <c r="AD884" s="11"/>
      <c r="AE884" s="11"/>
      <c r="AF884" s="11"/>
      <c r="AG884" s="11" t="s">
        <v>1224</v>
      </c>
      <c r="AH884" s="13" t="s">
        <v>1224</v>
      </c>
      <c r="AI884" s="105">
        <v>45847</v>
      </c>
      <c r="AJ884" s="13" t="s">
        <v>339</v>
      </c>
    </row>
    <row r="885" spans="4:36">
      <c r="D885" s="8" t="s">
        <v>1257</v>
      </c>
      <c r="E885" s="8" t="s">
        <v>41</v>
      </c>
      <c r="F885" s="11">
        <v>1000991</v>
      </c>
      <c r="G885" s="11">
        <v>1</v>
      </c>
      <c r="H885" s="8" t="s">
        <v>141</v>
      </c>
      <c r="I885" s="8">
        <v>1073</v>
      </c>
      <c r="J885" s="8" t="s">
        <v>844</v>
      </c>
      <c r="K885" s="9">
        <v>45643</v>
      </c>
      <c r="L885" s="9" t="s">
        <v>335</v>
      </c>
      <c r="M885" s="9">
        <v>45643</v>
      </c>
      <c r="N885" s="62" t="s">
        <v>335</v>
      </c>
      <c r="O885" s="8">
        <v>144</v>
      </c>
      <c r="P885" s="10">
        <v>0.63200000000000001</v>
      </c>
      <c r="Q885" s="10" t="s">
        <v>51</v>
      </c>
      <c r="R885" s="8" t="s">
        <v>51</v>
      </c>
      <c r="S885" s="8" t="s">
        <v>8</v>
      </c>
      <c r="T885" s="8" t="s">
        <v>7</v>
      </c>
      <c r="U885" s="8" t="s">
        <v>7</v>
      </c>
      <c r="V885" s="9">
        <v>45845</v>
      </c>
      <c r="W885" s="8" t="s">
        <v>339</v>
      </c>
      <c r="X885" s="8" t="s">
        <v>1187</v>
      </c>
      <c r="Y885" s="8" t="s">
        <v>51</v>
      </c>
      <c r="Z885" s="9"/>
      <c r="AC885" s="11" t="s">
        <v>79</v>
      </c>
      <c r="AD885" s="11"/>
      <c r="AE885" s="11"/>
      <c r="AF885" s="11"/>
      <c r="AG885" s="11" t="s">
        <v>860</v>
      </c>
      <c r="AH885" s="13"/>
      <c r="AI885" s="105"/>
      <c r="AJ885" s="13"/>
    </row>
    <row r="886" spans="4:36">
      <c r="D886" s="8" t="s">
        <v>1257</v>
      </c>
      <c r="E886" s="8" t="s">
        <v>41</v>
      </c>
      <c r="F886" s="11">
        <v>1000991</v>
      </c>
      <c r="G886" s="11">
        <v>1</v>
      </c>
      <c r="H886" s="8" t="s">
        <v>141</v>
      </c>
      <c r="I886" s="8">
        <v>1073</v>
      </c>
      <c r="J886" s="8" t="s">
        <v>844</v>
      </c>
      <c r="K886" s="9">
        <v>45643</v>
      </c>
      <c r="L886" s="9" t="s">
        <v>335</v>
      </c>
      <c r="M886" s="9">
        <v>45643</v>
      </c>
      <c r="N886" s="62" t="s">
        <v>335</v>
      </c>
      <c r="O886" s="8">
        <v>144</v>
      </c>
      <c r="P886" s="10">
        <v>0.63200000000000001</v>
      </c>
      <c r="Q886" s="10" t="s">
        <v>51</v>
      </c>
      <c r="R886" s="8" t="s">
        <v>51</v>
      </c>
      <c r="S886" s="8" t="s">
        <v>7</v>
      </c>
      <c r="T886" s="8" t="s">
        <v>7</v>
      </c>
      <c r="U886" s="8" t="s">
        <v>7</v>
      </c>
      <c r="V886" s="9">
        <v>45845</v>
      </c>
      <c r="W886" s="8" t="s">
        <v>339</v>
      </c>
      <c r="X886" s="8" t="s">
        <v>1187</v>
      </c>
      <c r="Y886" s="8" t="s">
        <v>51</v>
      </c>
      <c r="Z886" s="9"/>
      <c r="AC886" s="11" t="s">
        <v>79</v>
      </c>
      <c r="AD886" s="11"/>
      <c r="AE886" s="11"/>
      <c r="AF886" s="11"/>
      <c r="AG886" s="11" t="s">
        <v>1258</v>
      </c>
      <c r="AH886" s="13" t="s">
        <v>1224</v>
      </c>
      <c r="AI886" s="105">
        <v>45847</v>
      </c>
      <c r="AJ886" s="13" t="s">
        <v>339</v>
      </c>
    </row>
    <row r="887" spans="4:36">
      <c r="D887" s="8" t="s">
        <v>1259</v>
      </c>
      <c r="E887" s="8" t="s">
        <v>41</v>
      </c>
      <c r="F887" s="11">
        <v>1000994</v>
      </c>
      <c r="G887" s="11">
        <v>1</v>
      </c>
      <c r="H887" s="8" t="s">
        <v>142</v>
      </c>
      <c r="I887" s="8">
        <v>1074</v>
      </c>
      <c r="J887" s="8" t="s">
        <v>843</v>
      </c>
      <c r="K887" s="9">
        <v>45643</v>
      </c>
      <c r="L887" s="9" t="s">
        <v>335</v>
      </c>
      <c r="M887" s="9">
        <v>45643</v>
      </c>
      <c r="N887" s="62" t="s">
        <v>335</v>
      </c>
      <c r="O887" s="8">
        <v>150</v>
      </c>
      <c r="P887" s="10">
        <v>0.32600000000000001</v>
      </c>
      <c r="Q887" s="10" t="s">
        <v>51</v>
      </c>
      <c r="R887" s="8" t="s">
        <v>51</v>
      </c>
      <c r="S887" s="8" t="s">
        <v>8</v>
      </c>
      <c r="T887" s="8" t="s">
        <v>7</v>
      </c>
      <c r="U887" s="8" t="s">
        <v>7</v>
      </c>
      <c r="V887" s="9">
        <v>45845</v>
      </c>
      <c r="W887" s="8" t="s">
        <v>339</v>
      </c>
      <c r="X887" s="8" t="s">
        <v>1187</v>
      </c>
      <c r="Y887" s="8" t="s">
        <v>51</v>
      </c>
      <c r="Z887" s="9"/>
      <c r="AC887" s="11" t="s">
        <v>79</v>
      </c>
      <c r="AD887" s="11"/>
      <c r="AE887" s="11"/>
      <c r="AF887" s="11"/>
      <c r="AG887" s="11" t="s">
        <v>860</v>
      </c>
      <c r="AH887" s="13"/>
      <c r="AI887" s="105"/>
      <c r="AJ887" s="13"/>
    </row>
    <row r="888" spans="4:36">
      <c r="D888" s="8" t="s">
        <v>1259</v>
      </c>
      <c r="E888" s="8" t="s">
        <v>41</v>
      </c>
      <c r="F888" s="11">
        <v>1000994</v>
      </c>
      <c r="G888" s="11">
        <v>1</v>
      </c>
      <c r="H888" s="8" t="s">
        <v>142</v>
      </c>
      <c r="I888" s="8">
        <v>1074</v>
      </c>
      <c r="J888" s="8" t="s">
        <v>843</v>
      </c>
      <c r="K888" s="9">
        <v>45643</v>
      </c>
      <c r="L888" s="9" t="s">
        <v>335</v>
      </c>
      <c r="M888" s="9">
        <v>45643</v>
      </c>
      <c r="N888" s="62" t="s">
        <v>335</v>
      </c>
      <c r="O888" s="8">
        <v>150</v>
      </c>
      <c r="P888" s="10">
        <v>0.32600000000000001</v>
      </c>
      <c r="Q888" s="10" t="s">
        <v>51</v>
      </c>
      <c r="R888" s="8" t="s">
        <v>51</v>
      </c>
      <c r="S888" s="8" t="s">
        <v>7</v>
      </c>
      <c r="T888" s="8" t="s">
        <v>7</v>
      </c>
      <c r="U888" s="8" t="s">
        <v>7</v>
      </c>
      <c r="V888" s="9">
        <v>45845</v>
      </c>
      <c r="W888" s="8" t="s">
        <v>339</v>
      </c>
      <c r="X888" s="8" t="s">
        <v>1187</v>
      </c>
      <c r="Y888" s="8" t="s">
        <v>51</v>
      </c>
      <c r="Z888" s="9"/>
      <c r="AC888" s="11" t="s">
        <v>79</v>
      </c>
      <c r="AD888" s="11"/>
      <c r="AE888" s="11"/>
      <c r="AF888" s="11"/>
      <c r="AG888" s="11" t="s">
        <v>1258</v>
      </c>
      <c r="AH888" s="13" t="s">
        <v>1224</v>
      </c>
      <c r="AI888" s="105">
        <v>45847</v>
      </c>
      <c r="AJ888" s="13" t="s">
        <v>339</v>
      </c>
    </row>
    <row r="889" spans="4:36">
      <c r="D889" s="8" t="s">
        <v>1260</v>
      </c>
      <c r="E889" s="8" t="s">
        <v>41</v>
      </c>
      <c r="F889" s="11">
        <v>1000996</v>
      </c>
      <c r="G889" s="11">
        <v>1</v>
      </c>
      <c r="H889" s="8" t="s">
        <v>142</v>
      </c>
      <c r="I889" s="8">
        <v>1074</v>
      </c>
      <c r="J889" s="8" t="s">
        <v>843</v>
      </c>
      <c r="K889" s="9">
        <v>45643</v>
      </c>
      <c r="L889" s="9" t="s">
        <v>335</v>
      </c>
      <c r="M889" s="9">
        <v>45643</v>
      </c>
      <c r="N889" s="62" t="s">
        <v>335</v>
      </c>
      <c r="O889" s="8">
        <v>148</v>
      </c>
      <c r="P889" s="10">
        <v>0.66600000000000004</v>
      </c>
      <c r="Q889" s="10" t="s">
        <v>51</v>
      </c>
      <c r="R889" s="8" t="s">
        <v>51</v>
      </c>
      <c r="S889" s="8" t="s">
        <v>8</v>
      </c>
      <c r="T889" s="8" t="s">
        <v>7</v>
      </c>
      <c r="U889" s="8" t="s">
        <v>7</v>
      </c>
      <c r="V889" s="9">
        <v>45845</v>
      </c>
      <c r="W889" s="8" t="s">
        <v>339</v>
      </c>
      <c r="X889" s="8" t="s">
        <v>1187</v>
      </c>
      <c r="Y889" s="8" t="s">
        <v>51</v>
      </c>
      <c r="Z889" s="9"/>
      <c r="AC889" s="11" t="s">
        <v>79</v>
      </c>
      <c r="AD889" s="11"/>
      <c r="AE889" s="11"/>
      <c r="AF889" s="11"/>
      <c r="AG889" s="11" t="s">
        <v>860</v>
      </c>
      <c r="AH889" s="13"/>
      <c r="AI889" s="105"/>
      <c r="AJ889" s="13"/>
    </row>
    <row r="890" spans="4:36">
      <c r="D890" s="8" t="s">
        <v>1260</v>
      </c>
      <c r="E890" s="8" t="s">
        <v>41</v>
      </c>
      <c r="F890" s="11">
        <v>1000996</v>
      </c>
      <c r="G890" s="11">
        <v>1</v>
      </c>
      <c r="H890" s="8" t="s">
        <v>142</v>
      </c>
      <c r="I890" s="8">
        <v>1074</v>
      </c>
      <c r="J890" s="8" t="s">
        <v>843</v>
      </c>
      <c r="K890" s="9">
        <v>45643</v>
      </c>
      <c r="L890" s="9" t="s">
        <v>335</v>
      </c>
      <c r="M890" s="9">
        <v>45643</v>
      </c>
      <c r="N890" s="62" t="s">
        <v>335</v>
      </c>
      <c r="O890" s="8">
        <v>148</v>
      </c>
      <c r="P890" s="10">
        <v>0.66600000000000004</v>
      </c>
      <c r="Q890" s="10" t="s">
        <v>51</v>
      </c>
      <c r="R890" s="8" t="s">
        <v>51</v>
      </c>
      <c r="S890" s="8" t="s">
        <v>7</v>
      </c>
      <c r="T890" s="8" t="s">
        <v>7</v>
      </c>
      <c r="U890" s="8" t="s">
        <v>7</v>
      </c>
      <c r="V890" s="9">
        <v>45845</v>
      </c>
      <c r="W890" s="8" t="s">
        <v>339</v>
      </c>
      <c r="X890" s="8" t="s">
        <v>1187</v>
      </c>
      <c r="Y890" s="8" t="s">
        <v>51</v>
      </c>
      <c r="Z890" s="9"/>
      <c r="AC890" s="11" t="s">
        <v>79</v>
      </c>
      <c r="AD890" s="11"/>
      <c r="AE890" s="11"/>
      <c r="AF890" s="11"/>
      <c r="AG890" s="11" t="s">
        <v>1258</v>
      </c>
      <c r="AH890" s="13" t="s">
        <v>1224</v>
      </c>
      <c r="AI890" s="105">
        <v>45847</v>
      </c>
      <c r="AJ890" s="13" t="s">
        <v>339</v>
      </c>
    </row>
    <row r="891" spans="4:36">
      <c r="D891" s="8" t="s">
        <v>1277</v>
      </c>
      <c r="E891" s="8" t="s">
        <v>30</v>
      </c>
      <c r="F891" s="11">
        <v>1001186</v>
      </c>
      <c r="G891" s="11">
        <v>1</v>
      </c>
      <c r="H891" s="8" t="s">
        <v>222</v>
      </c>
      <c r="I891" s="8">
        <v>1102</v>
      </c>
      <c r="J891" s="8" t="s">
        <v>974</v>
      </c>
      <c r="K891" s="9">
        <v>45838</v>
      </c>
      <c r="L891" s="9" t="s">
        <v>334</v>
      </c>
      <c r="M891" s="9">
        <v>45838</v>
      </c>
      <c r="N891" s="62" t="s">
        <v>334</v>
      </c>
      <c r="O891" s="8">
        <v>591</v>
      </c>
      <c r="P891" s="10">
        <v>1.99</v>
      </c>
      <c r="Q891" s="10" t="s">
        <v>50</v>
      </c>
      <c r="R891" s="8" t="s">
        <v>51</v>
      </c>
      <c r="S891" s="8" t="s">
        <v>7</v>
      </c>
      <c r="V891" s="9"/>
      <c r="Z891" s="9"/>
      <c r="AC891" s="11" t="s">
        <v>85</v>
      </c>
      <c r="AD891" s="11">
        <v>2277</v>
      </c>
      <c r="AE891" s="11"/>
      <c r="AF891" s="11"/>
      <c r="AG891" s="11" t="s">
        <v>1173</v>
      </c>
      <c r="AH891" s="13"/>
      <c r="AI891" s="105"/>
      <c r="AJ891" s="13"/>
    </row>
    <row r="892" spans="4:36">
      <c r="D892" s="8" t="s">
        <v>1277</v>
      </c>
      <c r="E892" s="8" t="s">
        <v>30</v>
      </c>
      <c r="F892" s="11">
        <v>1001186</v>
      </c>
      <c r="G892" s="11">
        <v>1</v>
      </c>
      <c r="H892" s="8" t="s">
        <v>222</v>
      </c>
      <c r="I892" s="8">
        <v>1102</v>
      </c>
      <c r="J892" s="8" t="s">
        <v>974</v>
      </c>
      <c r="K892" s="9">
        <v>45838</v>
      </c>
      <c r="L892" s="9" t="s">
        <v>334</v>
      </c>
      <c r="M892" s="9">
        <v>45838</v>
      </c>
      <c r="N892" s="62" t="s">
        <v>334</v>
      </c>
      <c r="O892" s="8">
        <v>591</v>
      </c>
      <c r="P892" s="10">
        <v>1.99</v>
      </c>
      <c r="Q892" s="10" t="s">
        <v>50</v>
      </c>
      <c r="R892" s="8" t="s">
        <v>51</v>
      </c>
      <c r="S892" s="8" t="s">
        <v>7</v>
      </c>
      <c r="V892" s="9"/>
      <c r="Z892" s="9"/>
      <c r="AC892" s="11" t="s">
        <v>280</v>
      </c>
      <c r="AD892" s="11" t="s">
        <v>322</v>
      </c>
      <c r="AE892" s="11"/>
      <c r="AF892" s="11"/>
      <c r="AG892" s="11" t="s">
        <v>1173</v>
      </c>
      <c r="AH892" s="13" t="s">
        <v>1278</v>
      </c>
      <c r="AI892" s="105">
        <v>45852</v>
      </c>
      <c r="AJ892" s="13" t="s">
        <v>333</v>
      </c>
    </row>
    <row r="893" spans="4:36">
      <c r="D893" s="8" t="s">
        <v>1279</v>
      </c>
      <c r="E893" s="8" t="s">
        <v>30</v>
      </c>
      <c r="F893" s="11">
        <v>1001173</v>
      </c>
      <c r="G893" s="11">
        <v>1</v>
      </c>
      <c r="H893" s="8" t="s">
        <v>141</v>
      </c>
      <c r="I893" s="8">
        <v>1101</v>
      </c>
      <c r="J893" s="8" t="s">
        <v>973</v>
      </c>
      <c r="K893" s="9">
        <v>45834</v>
      </c>
      <c r="L893" s="9" t="s">
        <v>334</v>
      </c>
      <c r="M893" s="9">
        <v>45834</v>
      </c>
      <c r="N893" s="62" t="s">
        <v>334</v>
      </c>
      <c r="O893" s="8">
        <v>595</v>
      </c>
      <c r="P893" s="10">
        <v>5.2569999999999997</v>
      </c>
      <c r="Q893" s="10" t="s">
        <v>50</v>
      </c>
      <c r="R893" s="8" t="s">
        <v>51</v>
      </c>
      <c r="S893" s="8" t="s">
        <v>7</v>
      </c>
      <c r="V893" s="9"/>
      <c r="Z893" s="9"/>
      <c r="AC893" s="11" t="s">
        <v>85</v>
      </c>
      <c r="AD893" s="11">
        <v>2277</v>
      </c>
      <c r="AE893" s="11"/>
      <c r="AF893" s="11"/>
      <c r="AG893" s="11" t="s">
        <v>1166</v>
      </c>
      <c r="AH893" s="13"/>
      <c r="AI893" s="105"/>
      <c r="AJ893" s="13"/>
    </row>
    <row r="894" spans="4:36">
      <c r="D894" s="8" t="s">
        <v>1279</v>
      </c>
      <c r="E894" s="8" t="s">
        <v>30</v>
      </c>
      <c r="F894" s="11">
        <v>1001173</v>
      </c>
      <c r="G894" s="11">
        <v>1</v>
      </c>
      <c r="H894" s="8" t="s">
        <v>141</v>
      </c>
      <c r="I894" s="8">
        <v>1101</v>
      </c>
      <c r="J894" s="8" t="s">
        <v>973</v>
      </c>
      <c r="K894" s="9">
        <v>45834</v>
      </c>
      <c r="L894" s="9" t="s">
        <v>334</v>
      </c>
      <c r="M894" s="9">
        <v>45834</v>
      </c>
      <c r="N894" s="62" t="s">
        <v>334</v>
      </c>
      <c r="O894" s="8">
        <v>595</v>
      </c>
      <c r="P894" s="10">
        <v>5.2569999999999997</v>
      </c>
      <c r="Q894" s="10" t="s">
        <v>50</v>
      </c>
      <c r="R894" s="8" t="s">
        <v>51</v>
      </c>
      <c r="S894" s="8" t="s">
        <v>7</v>
      </c>
      <c r="V894" s="9"/>
      <c r="Z894" s="9"/>
      <c r="AC894" s="11" t="s">
        <v>280</v>
      </c>
      <c r="AD894" s="11" t="s">
        <v>322</v>
      </c>
      <c r="AE894" s="11"/>
      <c r="AF894" s="11"/>
      <c r="AG894" s="11" t="s">
        <v>1166</v>
      </c>
      <c r="AH894" s="13" t="s">
        <v>1280</v>
      </c>
      <c r="AI894" s="105">
        <v>45852</v>
      </c>
      <c r="AJ894" s="13" t="s">
        <v>333</v>
      </c>
    </row>
    <row r="895" spans="4:36">
      <c r="D895" s="8" t="s">
        <v>1290</v>
      </c>
      <c r="E895" s="8" t="s">
        <v>41</v>
      </c>
      <c r="F895" s="11">
        <v>1001152</v>
      </c>
      <c r="G895" s="11">
        <v>1</v>
      </c>
      <c r="H895" s="8" t="s">
        <v>140</v>
      </c>
      <c r="I895" s="8">
        <v>1085</v>
      </c>
      <c r="J895" s="8" t="s">
        <v>838</v>
      </c>
      <c r="K895" s="9">
        <v>45736</v>
      </c>
      <c r="L895" s="9" t="s">
        <v>334</v>
      </c>
      <c r="M895" s="9">
        <v>45736</v>
      </c>
      <c r="N895" s="62" t="s">
        <v>334</v>
      </c>
      <c r="O895" s="8">
        <v>150</v>
      </c>
      <c r="P895" s="10">
        <v>0.45200000000000001</v>
      </c>
      <c r="Q895" s="10" t="s">
        <v>51</v>
      </c>
      <c r="R895" s="8" t="s">
        <v>51</v>
      </c>
      <c r="S895" s="8" t="s">
        <v>8</v>
      </c>
      <c r="V895" s="9"/>
      <c r="Z895" s="9"/>
      <c r="AC895" s="11" t="s">
        <v>85</v>
      </c>
      <c r="AD895" s="11"/>
      <c r="AE895" s="11"/>
      <c r="AF895" s="11"/>
      <c r="AG895" s="11"/>
      <c r="AH895" s="13"/>
      <c r="AI895" s="105"/>
      <c r="AJ895" s="13"/>
    </row>
    <row r="896" spans="4:36">
      <c r="D896" s="8" t="s">
        <v>1290</v>
      </c>
      <c r="E896" s="8" t="s">
        <v>41</v>
      </c>
      <c r="F896" s="11">
        <v>1001152</v>
      </c>
      <c r="G896" s="11">
        <v>1</v>
      </c>
      <c r="H896" s="8" t="s">
        <v>140</v>
      </c>
      <c r="I896" s="8">
        <v>1085</v>
      </c>
      <c r="J896" s="8" t="s">
        <v>838</v>
      </c>
      <c r="K896" s="9">
        <v>45736</v>
      </c>
      <c r="L896" s="9" t="s">
        <v>334</v>
      </c>
      <c r="M896" s="9">
        <v>45736</v>
      </c>
      <c r="N896" s="62" t="s">
        <v>334</v>
      </c>
      <c r="O896" s="8">
        <v>150</v>
      </c>
      <c r="P896" s="10">
        <v>0.45200000000000001</v>
      </c>
      <c r="Q896" s="10" t="s">
        <v>51</v>
      </c>
      <c r="R896" s="8" t="s">
        <v>51</v>
      </c>
      <c r="S896" s="8" t="s">
        <v>7</v>
      </c>
      <c r="V896" s="9"/>
      <c r="Z896" s="9"/>
      <c r="AC896" s="11" t="s">
        <v>85</v>
      </c>
      <c r="AD896" s="11"/>
      <c r="AE896" s="11"/>
      <c r="AF896" s="11"/>
      <c r="AG896" s="11" t="s">
        <v>1291</v>
      </c>
      <c r="AH896" s="13" t="s">
        <v>1291</v>
      </c>
      <c r="AI896" s="105">
        <v>45856</v>
      </c>
      <c r="AJ896" s="13" t="s">
        <v>339</v>
      </c>
    </row>
    <row r="897" spans="4:36">
      <c r="D897" s="8" t="s">
        <v>1292</v>
      </c>
      <c r="E897" s="8" t="s">
        <v>41</v>
      </c>
      <c r="F897" s="11">
        <v>1001158</v>
      </c>
      <c r="G897" s="11">
        <v>1</v>
      </c>
      <c r="H897" s="8" t="s">
        <v>142</v>
      </c>
      <c r="I897" s="8">
        <v>1087</v>
      </c>
      <c r="J897" s="8" t="s">
        <v>840</v>
      </c>
      <c r="K897" s="9">
        <v>45736</v>
      </c>
      <c r="L897" s="9" t="s">
        <v>334</v>
      </c>
      <c r="M897" s="9">
        <v>45736</v>
      </c>
      <c r="N897" s="62" t="s">
        <v>334</v>
      </c>
      <c r="O897" s="8">
        <v>148</v>
      </c>
      <c r="P897" s="10">
        <v>0.52400000000000002</v>
      </c>
      <c r="Q897" s="10" t="s">
        <v>51</v>
      </c>
      <c r="R897" s="8" t="s">
        <v>51</v>
      </c>
      <c r="S897" s="8" t="s">
        <v>8</v>
      </c>
      <c r="V897" s="9"/>
      <c r="Z897" s="9"/>
      <c r="AC897" s="11" t="s">
        <v>85</v>
      </c>
      <c r="AD897" s="11"/>
      <c r="AE897" s="11"/>
      <c r="AF897" s="11"/>
      <c r="AG897" s="11"/>
      <c r="AH897" s="13"/>
      <c r="AI897" s="105"/>
      <c r="AJ897" s="13"/>
    </row>
    <row r="898" spans="4:36">
      <c r="D898" s="8" t="s">
        <v>1292</v>
      </c>
      <c r="E898" s="8" t="s">
        <v>41</v>
      </c>
      <c r="F898" s="11">
        <v>1001158</v>
      </c>
      <c r="G898" s="11">
        <v>1</v>
      </c>
      <c r="H898" s="8" t="s">
        <v>142</v>
      </c>
      <c r="I898" s="8">
        <v>1087</v>
      </c>
      <c r="J898" s="8" t="s">
        <v>840</v>
      </c>
      <c r="K898" s="9">
        <v>45736</v>
      </c>
      <c r="L898" s="9" t="s">
        <v>334</v>
      </c>
      <c r="M898" s="9">
        <v>45736</v>
      </c>
      <c r="N898" s="62" t="s">
        <v>334</v>
      </c>
      <c r="O898" s="8">
        <v>148</v>
      </c>
      <c r="P898" s="10">
        <v>0.52400000000000002</v>
      </c>
      <c r="Q898" s="10" t="s">
        <v>51</v>
      </c>
      <c r="R898" s="8" t="s">
        <v>51</v>
      </c>
      <c r="S898" s="8" t="s">
        <v>7</v>
      </c>
      <c r="V898" s="9"/>
      <c r="Z898" s="9"/>
      <c r="AC898" s="11" t="s">
        <v>85</v>
      </c>
      <c r="AD898" s="11"/>
      <c r="AE898" s="11"/>
      <c r="AF898" s="11"/>
      <c r="AG898" s="11" t="s">
        <v>1293</v>
      </c>
      <c r="AH898" s="13" t="s">
        <v>1293</v>
      </c>
      <c r="AI898" s="105">
        <v>45856</v>
      </c>
      <c r="AJ898" s="13" t="s">
        <v>339</v>
      </c>
    </row>
    <row r="899" spans="4:36">
      <c r="D899" s="8" t="s">
        <v>1294</v>
      </c>
      <c r="E899" s="8" t="s">
        <v>41</v>
      </c>
      <c r="F899" s="11">
        <v>1001160</v>
      </c>
      <c r="G899" s="11">
        <v>1</v>
      </c>
      <c r="H899" s="8" t="s">
        <v>142</v>
      </c>
      <c r="I899" s="8">
        <v>1087</v>
      </c>
      <c r="J899" s="8" t="s">
        <v>840</v>
      </c>
      <c r="K899" s="9">
        <v>45736</v>
      </c>
      <c r="L899" s="9" t="s">
        <v>334</v>
      </c>
      <c r="M899" s="9">
        <v>45736</v>
      </c>
      <c r="N899" s="62" t="s">
        <v>334</v>
      </c>
      <c r="O899" s="8">
        <v>147</v>
      </c>
      <c r="P899" s="10">
        <v>2.8050000000000002</v>
      </c>
      <c r="Q899" s="10" t="s">
        <v>51</v>
      </c>
      <c r="R899" s="8" t="s">
        <v>51</v>
      </c>
      <c r="S899" s="8" t="s">
        <v>8</v>
      </c>
      <c r="V899" s="9"/>
      <c r="Z899" s="9"/>
      <c r="AC899" s="11" t="s">
        <v>85</v>
      </c>
      <c r="AD899" s="11"/>
      <c r="AE899" s="11"/>
      <c r="AF899" s="11"/>
      <c r="AG899" s="11"/>
      <c r="AH899" s="13"/>
      <c r="AI899" s="105"/>
      <c r="AJ899" s="13"/>
    </row>
    <row r="900" spans="4:36">
      <c r="D900" s="8" t="s">
        <v>1294</v>
      </c>
      <c r="E900" s="8" t="s">
        <v>41</v>
      </c>
      <c r="F900" s="11">
        <v>1001160</v>
      </c>
      <c r="G900" s="11">
        <v>1</v>
      </c>
      <c r="H900" s="8" t="s">
        <v>142</v>
      </c>
      <c r="I900" s="8">
        <v>1087</v>
      </c>
      <c r="J900" s="8" t="s">
        <v>840</v>
      </c>
      <c r="K900" s="9">
        <v>45736</v>
      </c>
      <c r="L900" s="9" t="s">
        <v>334</v>
      </c>
      <c r="M900" s="9">
        <v>45736</v>
      </c>
      <c r="N900" s="62" t="s">
        <v>334</v>
      </c>
      <c r="O900" s="8">
        <v>147</v>
      </c>
      <c r="P900" s="10">
        <v>2.8050000000000002</v>
      </c>
      <c r="Q900" s="10" t="s">
        <v>51</v>
      </c>
      <c r="R900" s="8" t="s">
        <v>51</v>
      </c>
      <c r="S900" s="8" t="s">
        <v>7</v>
      </c>
      <c r="V900" s="9"/>
      <c r="Z900" s="9"/>
      <c r="AC900" s="11" t="s">
        <v>85</v>
      </c>
      <c r="AD900" s="11"/>
      <c r="AE900" s="11"/>
      <c r="AF900" s="11"/>
      <c r="AG900" s="11" t="s">
        <v>1293</v>
      </c>
      <c r="AH900" s="13" t="s">
        <v>1293</v>
      </c>
      <c r="AI900" s="105">
        <v>45856</v>
      </c>
      <c r="AJ900" s="13" t="s">
        <v>339</v>
      </c>
    </row>
    <row r="901" spans="4:36">
      <c r="D901" s="8" t="s">
        <v>1297</v>
      </c>
      <c r="E901" s="8" t="s">
        <v>41</v>
      </c>
      <c r="F901" s="11">
        <v>1000960</v>
      </c>
      <c r="G901" s="11">
        <v>1</v>
      </c>
      <c r="H901" s="8" t="s">
        <v>142</v>
      </c>
      <c r="I901" s="8">
        <v>1074</v>
      </c>
      <c r="J901" s="8" t="s">
        <v>843</v>
      </c>
      <c r="K901" s="9">
        <v>45635</v>
      </c>
      <c r="L901" s="9" t="s">
        <v>334</v>
      </c>
      <c r="M901" s="9">
        <v>45635</v>
      </c>
      <c r="N901" s="62" t="s">
        <v>334</v>
      </c>
      <c r="O901" s="8">
        <v>148</v>
      </c>
      <c r="P901" s="10">
        <v>0.59599999999999997</v>
      </c>
      <c r="Q901" s="10" t="s">
        <v>50</v>
      </c>
      <c r="R901" s="8" t="s">
        <v>51</v>
      </c>
      <c r="S901" s="8" t="s">
        <v>7</v>
      </c>
      <c r="T901" s="8" t="s">
        <v>7</v>
      </c>
      <c r="U901" s="8" t="s">
        <v>7</v>
      </c>
      <c r="V901" s="9">
        <v>45845</v>
      </c>
      <c r="W901" s="8" t="s">
        <v>339</v>
      </c>
      <c r="X901" s="8" t="s">
        <v>1187</v>
      </c>
      <c r="Y901" s="8" t="s">
        <v>51</v>
      </c>
      <c r="Z901" s="9">
        <v>45847</v>
      </c>
      <c r="AA901" s="8" t="s">
        <v>337</v>
      </c>
      <c r="AB901" s="8" t="s">
        <v>51</v>
      </c>
      <c r="AC901" s="11" t="s">
        <v>145</v>
      </c>
      <c r="AD901" s="11" t="s">
        <v>134</v>
      </c>
      <c r="AE901" s="11"/>
      <c r="AF901" s="11"/>
      <c r="AG901" s="11" t="s">
        <v>989</v>
      </c>
      <c r="AH901" s="13"/>
      <c r="AI901" s="105"/>
      <c r="AJ901" s="13"/>
    </row>
    <row r="902" spans="4:36">
      <c r="D902" s="8" t="s">
        <v>1297</v>
      </c>
      <c r="E902" s="8" t="s">
        <v>41</v>
      </c>
      <c r="F902" s="11">
        <v>1000960</v>
      </c>
      <c r="G902" s="11">
        <v>1</v>
      </c>
      <c r="H902" s="8" t="s">
        <v>142</v>
      </c>
      <c r="I902" s="8">
        <v>1074</v>
      </c>
      <c r="J902" s="8" t="s">
        <v>843</v>
      </c>
      <c r="K902" s="9">
        <v>45635</v>
      </c>
      <c r="L902" s="9" t="s">
        <v>334</v>
      </c>
      <c r="M902" s="9">
        <v>45635</v>
      </c>
      <c r="N902" s="62" t="s">
        <v>334</v>
      </c>
      <c r="O902" s="8">
        <v>148</v>
      </c>
      <c r="P902" s="10">
        <v>0.59599999999999997</v>
      </c>
      <c r="Q902" s="10" t="s">
        <v>50</v>
      </c>
      <c r="R902" s="8" t="s">
        <v>51</v>
      </c>
      <c r="S902" s="8" t="s">
        <v>7</v>
      </c>
      <c r="T902" s="8" t="s">
        <v>7</v>
      </c>
      <c r="U902" s="8" t="s">
        <v>7</v>
      </c>
      <c r="V902" s="9">
        <v>45845</v>
      </c>
      <c r="W902" s="8" t="s">
        <v>339</v>
      </c>
      <c r="X902" s="8" t="s">
        <v>1187</v>
      </c>
      <c r="Y902" s="8" t="s">
        <v>51</v>
      </c>
      <c r="Z902" s="9">
        <v>45847</v>
      </c>
      <c r="AA902" s="8" t="s">
        <v>337</v>
      </c>
      <c r="AB902" s="8" t="s">
        <v>51</v>
      </c>
      <c r="AC902" s="11" t="s">
        <v>147</v>
      </c>
      <c r="AD902" s="11" t="s">
        <v>134</v>
      </c>
      <c r="AE902" s="11"/>
      <c r="AF902" s="11"/>
      <c r="AG902" s="11" t="s">
        <v>1298</v>
      </c>
      <c r="AH902" s="13" t="s">
        <v>1299</v>
      </c>
      <c r="AI902" s="105">
        <v>45856</v>
      </c>
      <c r="AJ902" s="13" t="s">
        <v>339</v>
      </c>
    </row>
    <row r="903" spans="4:36">
      <c r="D903" s="8" t="s">
        <v>1300</v>
      </c>
      <c r="E903" s="8" t="s">
        <v>41</v>
      </c>
      <c r="F903" s="11">
        <v>1000961</v>
      </c>
      <c r="G903" s="11">
        <v>1</v>
      </c>
      <c r="H903" s="8" t="s">
        <v>140</v>
      </c>
      <c r="I903" s="8">
        <v>1071</v>
      </c>
      <c r="J903" s="8" t="s">
        <v>846</v>
      </c>
      <c r="K903" s="9">
        <v>45644</v>
      </c>
      <c r="L903" s="9" t="s">
        <v>296</v>
      </c>
      <c r="M903" s="9">
        <v>45644</v>
      </c>
      <c r="N903" s="62" t="s">
        <v>296</v>
      </c>
      <c r="O903" s="8">
        <v>150</v>
      </c>
      <c r="P903" s="10">
        <v>0.24</v>
      </c>
      <c r="Q903" s="10" t="s">
        <v>50</v>
      </c>
      <c r="R903" s="8" t="s">
        <v>51</v>
      </c>
      <c r="S903" s="8" t="s">
        <v>7</v>
      </c>
      <c r="T903" s="8" t="s">
        <v>7</v>
      </c>
      <c r="U903" s="8" t="s">
        <v>7</v>
      </c>
      <c r="V903" s="9">
        <v>45845</v>
      </c>
      <c r="W903" s="8" t="s">
        <v>339</v>
      </c>
      <c r="X903" s="8" t="s">
        <v>1187</v>
      </c>
      <c r="Y903" s="8" t="s">
        <v>51</v>
      </c>
      <c r="Z903" s="9">
        <v>45847</v>
      </c>
      <c r="AA903" s="8" t="s">
        <v>337</v>
      </c>
      <c r="AB903" s="8" t="s">
        <v>51</v>
      </c>
      <c r="AC903" s="11" t="s">
        <v>145</v>
      </c>
      <c r="AD903" s="11" t="s">
        <v>134</v>
      </c>
      <c r="AE903" s="11"/>
      <c r="AF903" s="11"/>
      <c r="AG903" s="11" t="s">
        <v>982</v>
      </c>
      <c r="AH903" s="13"/>
      <c r="AI903" s="105"/>
      <c r="AJ903" s="13"/>
    </row>
    <row r="904" spans="4:36">
      <c r="D904" s="8" t="s">
        <v>1300</v>
      </c>
      <c r="E904" s="8" t="s">
        <v>41</v>
      </c>
      <c r="F904" s="11">
        <v>1000961</v>
      </c>
      <c r="G904" s="11">
        <v>1</v>
      </c>
      <c r="H904" s="8" t="s">
        <v>140</v>
      </c>
      <c r="I904" s="8">
        <v>1071</v>
      </c>
      <c r="J904" s="8" t="s">
        <v>846</v>
      </c>
      <c r="K904" s="9">
        <v>45644</v>
      </c>
      <c r="L904" s="9" t="s">
        <v>296</v>
      </c>
      <c r="M904" s="9">
        <v>45644</v>
      </c>
      <c r="N904" s="62" t="s">
        <v>296</v>
      </c>
      <c r="O904" s="8">
        <v>150</v>
      </c>
      <c r="P904" s="10">
        <v>0.24</v>
      </c>
      <c r="Q904" s="10" t="s">
        <v>50</v>
      </c>
      <c r="R904" s="8" t="s">
        <v>51</v>
      </c>
      <c r="S904" s="8" t="s">
        <v>7</v>
      </c>
      <c r="T904" s="8" t="s">
        <v>7</v>
      </c>
      <c r="U904" s="8" t="s">
        <v>7</v>
      </c>
      <c r="V904" s="9">
        <v>45845</v>
      </c>
      <c r="W904" s="8" t="s">
        <v>339</v>
      </c>
      <c r="X904" s="8" t="s">
        <v>1187</v>
      </c>
      <c r="Y904" s="8" t="s">
        <v>51</v>
      </c>
      <c r="Z904" s="9">
        <v>45847</v>
      </c>
      <c r="AA904" s="8" t="s">
        <v>337</v>
      </c>
      <c r="AB904" s="8" t="s">
        <v>51</v>
      </c>
      <c r="AC904" s="11" t="s">
        <v>147</v>
      </c>
      <c r="AD904" s="11" t="s">
        <v>134</v>
      </c>
      <c r="AE904" s="11"/>
      <c r="AF904" s="11"/>
      <c r="AG904" s="11" t="s">
        <v>1301</v>
      </c>
      <c r="AH904" s="13" t="s">
        <v>1299</v>
      </c>
      <c r="AI904" s="105">
        <v>45856</v>
      </c>
      <c r="AJ904" s="13" t="s">
        <v>339</v>
      </c>
    </row>
    <row r="905" spans="4:36">
      <c r="D905" s="8" t="s">
        <v>1302</v>
      </c>
      <c r="E905" s="8" t="s">
        <v>41</v>
      </c>
      <c r="F905" s="11">
        <v>1000965</v>
      </c>
      <c r="G905" s="11">
        <v>1</v>
      </c>
      <c r="H905" s="8" t="s">
        <v>141</v>
      </c>
      <c r="I905" s="8">
        <v>1073</v>
      </c>
      <c r="J905" s="8" t="s">
        <v>844</v>
      </c>
      <c r="K905" s="9">
        <v>45637</v>
      </c>
      <c r="L905" s="9" t="s">
        <v>334</v>
      </c>
      <c r="M905" s="9">
        <v>45637</v>
      </c>
      <c r="N905" s="62" t="s">
        <v>334</v>
      </c>
      <c r="O905" s="8">
        <v>143</v>
      </c>
      <c r="P905" s="10">
        <v>3.0979999999999999</v>
      </c>
      <c r="Q905" s="10" t="s">
        <v>50</v>
      </c>
      <c r="R905" s="8" t="s">
        <v>51</v>
      </c>
      <c r="S905" s="8" t="s">
        <v>7</v>
      </c>
      <c r="T905" s="8" t="s">
        <v>7</v>
      </c>
      <c r="U905" s="8" t="s">
        <v>7</v>
      </c>
      <c r="V905" s="9">
        <v>45845</v>
      </c>
      <c r="W905" s="8" t="s">
        <v>339</v>
      </c>
      <c r="X905" s="8" t="s">
        <v>1187</v>
      </c>
      <c r="Y905" s="8" t="s">
        <v>51</v>
      </c>
      <c r="Z905" s="9">
        <v>45847</v>
      </c>
      <c r="AA905" s="8" t="s">
        <v>337</v>
      </c>
      <c r="AB905" s="8" t="s">
        <v>51</v>
      </c>
      <c r="AC905" s="11" t="s">
        <v>145</v>
      </c>
      <c r="AD905" s="11" t="s">
        <v>134</v>
      </c>
      <c r="AE905" s="11"/>
      <c r="AF905" s="11"/>
      <c r="AG905" s="11" t="s">
        <v>993</v>
      </c>
      <c r="AH905" s="13"/>
      <c r="AI905" s="105"/>
      <c r="AJ905" s="13"/>
    </row>
    <row r="906" spans="4:36">
      <c r="D906" s="8" t="s">
        <v>1302</v>
      </c>
      <c r="E906" s="8" t="s">
        <v>41</v>
      </c>
      <c r="F906" s="11">
        <v>1000965</v>
      </c>
      <c r="G906" s="11">
        <v>1</v>
      </c>
      <c r="H906" s="8" t="s">
        <v>141</v>
      </c>
      <c r="I906" s="8">
        <v>1073</v>
      </c>
      <c r="J906" s="8" t="s">
        <v>844</v>
      </c>
      <c r="K906" s="9">
        <v>45637</v>
      </c>
      <c r="L906" s="9" t="s">
        <v>334</v>
      </c>
      <c r="M906" s="9">
        <v>45637</v>
      </c>
      <c r="N906" s="62" t="s">
        <v>334</v>
      </c>
      <c r="O906" s="8">
        <v>143</v>
      </c>
      <c r="P906" s="10">
        <v>3.0979999999999999</v>
      </c>
      <c r="Q906" s="10" t="s">
        <v>50</v>
      </c>
      <c r="R906" s="8" t="s">
        <v>51</v>
      </c>
      <c r="S906" s="8" t="s">
        <v>7</v>
      </c>
      <c r="T906" s="8" t="s">
        <v>7</v>
      </c>
      <c r="U906" s="8" t="s">
        <v>7</v>
      </c>
      <c r="V906" s="9">
        <v>45845</v>
      </c>
      <c r="W906" s="8" t="s">
        <v>339</v>
      </c>
      <c r="X906" s="8" t="s">
        <v>1187</v>
      </c>
      <c r="Y906" s="8" t="s">
        <v>51</v>
      </c>
      <c r="Z906" s="9">
        <v>45847</v>
      </c>
      <c r="AA906" s="8" t="s">
        <v>337</v>
      </c>
      <c r="AB906" s="8" t="s">
        <v>51</v>
      </c>
      <c r="AC906" s="11" t="s">
        <v>147</v>
      </c>
      <c r="AD906" s="11" t="s">
        <v>134</v>
      </c>
      <c r="AE906" s="11"/>
      <c r="AF906" s="11"/>
      <c r="AG906" s="11" t="s">
        <v>1303</v>
      </c>
      <c r="AH906" s="13" t="s">
        <v>1299</v>
      </c>
      <c r="AI906" s="105">
        <v>45856</v>
      </c>
      <c r="AJ906" s="13" t="s">
        <v>339</v>
      </c>
    </row>
    <row r="907" spans="4:36">
      <c r="D907" s="8" t="s">
        <v>1304</v>
      </c>
      <c r="E907" s="8" t="s">
        <v>41</v>
      </c>
      <c r="F907" s="11">
        <v>1000800</v>
      </c>
      <c r="G907" s="11">
        <v>1</v>
      </c>
      <c r="H907" s="8" t="s">
        <v>142</v>
      </c>
      <c r="I907" s="8">
        <v>1072</v>
      </c>
      <c r="J907" s="8">
        <v>56544</v>
      </c>
      <c r="K907" s="9">
        <v>45594</v>
      </c>
      <c r="L907" s="9" t="s">
        <v>334</v>
      </c>
      <c r="M907" s="9">
        <v>45594</v>
      </c>
      <c r="N907" s="62" t="s">
        <v>334</v>
      </c>
      <c r="O907" s="8">
        <v>149</v>
      </c>
      <c r="P907" s="10">
        <v>0.45100000000000001</v>
      </c>
      <c r="Q907" s="10" t="s">
        <v>51</v>
      </c>
      <c r="R907" s="8" t="s">
        <v>51</v>
      </c>
      <c r="S907" s="8" t="s">
        <v>7</v>
      </c>
      <c r="T907" s="8" t="s">
        <v>7</v>
      </c>
      <c r="U907" s="8" t="s">
        <v>7</v>
      </c>
      <c r="V907" s="9">
        <v>45845</v>
      </c>
      <c r="W907" s="8" t="s">
        <v>339</v>
      </c>
      <c r="X907" s="8" t="s">
        <v>1187</v>
      </c>
      <c r="Y907" s="8" t="s">
        <v>51</v>
      </c>
      <c r="Z907" s="9">
        <v>45847</v>
      </c>
      <c r="AA907" s="8" t="s">
        <v>337</v>
      </c>
      <c r="AB907" s="8" t="s">
        <v>51</v>
      </c>
      <c r="AC907" s="11" t="s">
        <v>145</v>
      </c>
      <c r="AD907" s="11" t="s">
        <v>134</v>
      </c>
      <c r="AE907" s="11"/>
      <c r="AF907" s="11"/>
      <c r="AG907" s="11" t="s">
        <v>711</v>
      </c>
      <c r="AH907" s="13"/>
      <c r="AI907" s="105"/>
      <c r="AJ907" s="13"/>
    </row>
    <row r="908" spans="4:36">
      <c r="D908" s="8" t="s">
        <v>1304</v>
      </c>
      <c r="E908" s="8" t="s">
        <v>41</v>
      </c>
      <c r="F908" s="11">
        <v>1000800</v>
      </c>
      <c r="G908" s="11">
        <v>1</v>
      </c>
      <c r="H908" s="8" t="s">
        <v>142</v>
      </c>
      <c r="I908" s="8">
        <v>1072</v>
      </c>
      <c r="J908" s="8">
        <v>56544</v>
      </c>
      <c r="K908" s="9">
        <v>45594</v>
      </c>
      <c r="L908" s="9" t="s">
        <v>334</v>
      </c>
      <c r="M908" s="9">
        <v>45594</v>
      </c>
      <c r="N908" s="62" t="s">
        <v>334</v>
      </c>
      <c r="O908" s="8">
        <v>149</v>
      </c>
      <c r="P908" s="10">
        <v>0.45100000000000001</v>
      </c>
      <c r="Q908" s="10" t="s">
        <v>51</v>
      </c>
      <c r="R908" s="8" t="s">
        <v>51</v>
      </c>
      <c r="S908" s="8" t="s">
        <v>7</v>
      </c>
      <c r="T908" s="8" t="s">
        <v>7</v>
      </c>
      <c r="U908" s="8" t="s">
        <v>7</v>
      </c>
      <c r="V908" s="9">
        <v>45845</v>
      </c>
      <c r="W908" s="8" t="s">
        <v>339</v>
      </c>
      <c r="X908" s="8" t="s">
        <v>1187</v>
      </c>
      <c r="Y908" s="8" t="s">
        <v>51</v>
      </c>
      <c r="Z908" s="9">
        <v>45847</v>
      </c>
      <c r="AA908" s="8" t="s">
        <v>337</v>
      </c>
      <c r="AB908" s="8" t="s">
        <v>51</v>
      </c>
      <c r="AC908" s="11" t="s">
        <v>147</v>
      </c>
      <c r="AD908" s="11" t="s">
        <v>134</v>
      </c>
      <c r="AE908" s="11"/>
      <c r="AF908" s="11"/>
      <c r="AG908" s="11" t="s">
        <v>1305</v>
      </c>
      <c r="AH908" s="13" t="s">
        <v>1306</v>
      </c>
      <c r="AI908" s="105">
        <v>45856</v>
      </c>
      <c r="AJ908" s="13" t="s">
        <v>339</v>
      </c>
    </row>
    <row r="909" spans="4:36">
      <c r="D909" s="8" t="s">
        <v>1307</v>
      </c>
      <c r="E909" s="8" t="s">
        <v>41</v>
      </c>
      <c r="F909" s="11">
        <v>1000955</v>
      </c>
      <c r="G909" s="11">
        <v>1</v>
      </c>
      <c r="H909" s="8" t="s">
        <v>141</v>
      </c>
      <c r="I909" s="8">
        <v>1073</v>
      </c>
      <c r="J909" s="8" t="s">
        <v>844</v>
      </c>
      <c r="K909" s="9">
        <v>45635</v>
      </c>
      <c r="L909" s="9" t="s">
        <v>334</v>
      </c>
      <c r="M909" s="9">
        <v>45635</v>
      </c>
      <c r="N909" s="62" t="s">
        <v>334</v>
      </c>
      <c r="O909" s="8">
        <v>144</v>
      </c>
      <c r="P909" s="10">
        <v>2.1890000000000001</v>
      </c>
      <c r="Q909" s="10" t="s">
        <v>50</v>
      </c>
      <c r="R909" s="8" t="s">
        <v>51</v>
      </c>
      <c r="S909" s="8" t="s">
        <v>7</v>
      </c>
      <c r="T909" s="8" t="s">
        <v>7</v>
      </c>
      <c r="U909" s="8" t="s">
        <v>7</v>
      </c>
      <c r="V909" s="9">
        <v>45845</v>
      </c>
      <c r="W909" s="8" t="s">
        <v>339</v>
      </c>
      <c r="X909" s="8" t="s">
        <v>1187</v>
      </c>
      <c r="Y909" s="8" t="s">
        <v>51</v>
      </c>
      <c r="Z909" s="9">
        <v>45847</v>
      </c>
      <c r="AA909" s="8" t="s">
        <v>337</v>
      </c>
      <c r="AB909" s="8" t="s">
        <v>51</v>
      </c>
      <c r="AC909" s="11" t="s">
        <v>145</v>
      </c>
      <c r="AD909" s="11" t="s">
        <v>134</v>
      </c>
      <c r="AE909" s="11"/>
      <c r="AF909" s="11"/>
      <c r="AG909" s="11" t="s">
        <v>984</v>
      </c>
      <c r="AH909" s="13"/>
      <c r="AI909" s="105"/>
      <c r="AJ909" s="13"/>
    </row>
    <row r="910" spans="4:36">
      <c r="D910" s="8" t="s">
        <v>1307</v>
      </c>
      <c r="E910" s="8" t="s">
        <v>41</v>
      </c>
      <c r="F910" s="11">
        <v>1000955</v>
      </c>
      <c r="G910" s="11">
        <v>1</v>
      </c>
      <c r="H910" s="8" t="s">
        <v>141</v>
      </c>
      <c r="I910" s="8">
        <v>1073</v>
      </c>
      <c r="J910" s="8" t="s">
        <v>844</v>
      </c>
      <c r="K910" s="9">
        <v>45635</v>
      </c>
      <c r="L910" s="9" t="s">
        <v>334</v>
      </c>
      <c r="M910" s="9">
        <v>45635</v>
      </c>
      <c r="N910" s="62" t="s">
        <v>334</v>
      </c>
      <c r="O910" s="8">
        <v>144</v>
      </c>
      <c r="P910" s="10">
        <v>2.1890000000000001</v>
      </c>
      <c r="Q910" s="10" t="s">
        <v>50</v>
      </c>
      <c r="R910" s="8" t="s">
        <v>51</v>
      </c>
      <c r="S910" s="8" t="s">
        <v>7</v>
      </c>
      <c r="T910" s="8" t="s">
        <v>7</v>
      </c>
      <c r="U910" s="8" t="s">
        <v>7</v>
      </c>
      <c r="V910" s="9">
        <v>45845</v>
      </c>
      <c r="W910" s="8" t="s">
        <v>339</v>
      </c>
      <c r="X910" s="8" t="s">
        <v>1187</v>
      </c>
      <c r="Y910" s="8" t="s">
        <v>51</v>
      </c>
      <c r="Z910" s="9">
        <v>45847</v>
      </c>
      <c r="AA910" s="8" t="s">
        <v>337</v>
      </c>
      <c r="AB910" s="8" t="s">
        <v>51</v>
      </c>
      <c r="AC910" s="11" t="s">
        <v>147</v>
      </c>
      <c r="AD910" s="11"/>
      <c r="AE910" s="11"/>
      <c r="AF910" s="11"/>
      <c r="AG910" s="11" t="s">
        <v>1308</v>
      </c>
      <c r="AH910" s="13" t="s">
        <v>1306</v>
      </c>
      <c r="AI910" s="105">
        <v>45856</v>
      </c>
      <c r="AJ910" s="13" t="s">
        <v>339</v>
      </c>
    </row>
    <row r="911" spans="4:36">
      <c r="D911" s="8" t="s">
        <v>1309</v>
      </c>
      <c r="E911" s="8" t="s">
        <v>41</v>
      </c>
      <c r="F911" s="11">
        <v>1000959</v>
      </c>
      <c r="G911" s="11">
        <v>1</v>
      </c>
      <c r="H911" s="8" t="s">
        <v>142</v>
      </c>
      <c r="I911" s="8">
        <v>1074</v>
      </c>
      <c r="J911" s="8" t="s">
        <v>843</v>
      </c>
      <c r="K911" s="9">
        <v>45635</v>
      </c>
      <c r="L911" s="9" t="s">
        <v>334</v>
      </c>
      <c r="M911" s="9">
        <v>45635</v>
      </c>
      <c r="N911" s="62" t="s">
        <v>334</v>
      </c>
      <c r="O911" s="8">
        <v>148</v>
      </c>
      <c r="P911" s="10">
        <v>0.60099999999999998</v>
      </c>
      <c r="Q911" s="10" t="s">
        <v>50</v>
      </c>
      <c r="R911" s="8" t="s">
        <v>51</v>
      </c>
      <c r="S911" s="8" t="s">
        <v>7</v>
      </c>
      <c r="T911" s="8" t="s">
        <v>7</v>
      </c>
      <c r="U911" s="8" t="s">
        <v>7</v>
      </c>
      <c r="V911" s="9">
        <v>45845</v>
      </c>
      <c r="W911" s="8" t="s">
        <v>339</v>
      </c>
      <c r="X911" s="8" t="s">
        <v>1187</v>
      </c>
      <c r="Y911" s="8" t="s">
        <v>51</v>
      </c>
      <c r="Z911" s="9">
        <v>45847</v>
      </c>
      <c r="AA911" s="8" t="s">
        <v>337</v>
      </c>
      <c r="AB911" s="8" t="s">
        <v>51</v>
      </c>
      <c r="AC911" s="11" t="s">
        <v>145</v>
      </c>
      <c r="AD911" s="11" t="s">
        <v>134</v>
      </c>
      <c r="AE911" s="11"/>
      <c r="AF911" s="11"/>
      <c r="AG911" s="11" t="s">
        <v>987</v>
      </c>
      <c r="AH911" s="13"/>
      <c r="AI911" s="105"/>
      <c r="AJ911" s="13"/>
    </row>
    <row r="912" spans="4:36">
      <c r="D912" s="8" t="s">
        <v>1309</v>
      </c>
      <c r="E912" s="8" t="s">
        <v>41</v>
      </c>
      <c r="F912" s="11">
        <v>1000959</v>
      </c>
      <c r="G912" s="11">
        <v>1</v>
      </c>
      <c r="H912" s="8" t="s">
        <v>142</v>
      </c>
      <c r="I912" s="8">
        <v>1074</v>
      </c>
      <c r="J912" s="8" t="s">
        <v>843</v>
      </c>
      <c r="K912" s="9">
        <v>45635</v>
      </c>
      <c r="L912" s="9" t="s">
        <v>334</v>
      </c>
      <c r="M912" s="9">
        <v>45635</v>
      </c>
      <c r="N912" s="62" t="s">
        <v>334</v>
      </c>
      <c r="O912" s="8">
        <v>148</v>
      </c>
      <c r="P912" s="10">
        <v>0.60099999999999998</v>
      </c>
      <c r="Q912" s="10" t="s">
        <v>50</v>
      </c>
      <c r="R912" s="8" t="s">
        <v>51</v>
      </c>
      <c r="S912" s="8" t="s">
        <v>7</v>
      </c>
      <c r="T912" s="8" t="s">
        <v>7</v>
      </c>
      <c r="U912" s="8" t="s">
        <v>7</v>
      </c>
      <c r="V912" s="9">
        <v>45845</v>
      </c>
      <c r="W912" s="8" t="s">
        <v>339</v>
      </c>
      <c r="X912" s="8" t="s">
        <v>1187</v>
      </c>
      <c r="Y912" s="8" t="s">
        <v>51</v>
      </c>
      <c r="Z912" s="9">
        <v>45847</v>
      </c>
      <c r="AA912" s="8" t="s">
        <v>337</v>
      </c>
      <c r="AB912" s="8" t="s">
        <v>51</v>
      </c>
      <c r="AC912" s="11" t="s">
        <v>147</v>
      </c>
      <c r="AD912" s="11"/>
      <c r="AE912" s="11"/>
      <c r="AF912" s="11"/>
      <c r="AG912" s="11" t="s">
        <v>1310</v>
      </c>
      <c r="AH912" s="13" t="s">
        <v>1306</v>
      </c>
      <c r="AI912" s="105">
        <v>45856</v>
      </c>
      <c r="AJ912" s="13" t="s">
        <v>339</v>
      </c>
    </row>
    <row r="913" spans="4:36">
      <c r="D913" s="8" t="s">
        <v>1314</v>
      </c>
      <c r="E913" s="8" t="s">
        <v>40</v>
      </c>
      <c r="F913" s="11">
        <v>1001245</v>
      </c>
      <c r="G913" s="11">
        <v>1</v>
      </c>
      <c r="H913" s="8" t="s">
        <v>222</v>
      </c>
      <c r="I913" s="8">
        <v>1109</v>
      </c>
      <c r="J913" s="8" t="s">
        <v>1145</v>
      </c>
      <c r="K913" s="9">
        <v>45859</v>
      </c>
      <c r="L913" s="9" t="s">
        <v>1176</v>
      </c>
      <c r="M913" s="9">
        <v>45859</v>
      </c>
      <c r="N913" s="62" t="s">
        <v>1176</v>
      </c>
      <c r="O913" s="8">
        <v>918</v>
      </c>
      <c r="P913" s="10">
        <v>1.077</v>
      </c>
      <c r="Q913" s="10" t="s">
        <v>50</v>
      </c>
      <c r="R913" s="8" t="s">
        <v>51</v>
      </c>
      <c r="S913" s="8" t="s">
        <v>7</v>
      </c>
      <c r="V913" s="9"/>
      <c r="Z913" s="9"/>
      <c r="AC913" s="11" t="s">
        <v>85</v>
      </c>
      <c r="AD913" s="11"/>
      <c r="AE913" s="11"/>
      <c r="AF913" s="11"/>
      <c r="AG913" s="11" t="s">
        <v>1313</v>
      </c>
      <c r="AH913" s="13"/>
      <c r="AI913" s="105"/>
      <c r="AJ913" s="13"/>
    </row>
    <row r="914" spans="4:36">
      <c r="D914" s="8" t="s">
        <v>1315</v>
      </c>
      <c r="E914" s="8" t="s">
        <v>40</v>
      </c>
      <c r="F914" s="11">
        <v>1001241</v>
      </c>
      <c r="G914" s="11">
        <v>1</v>
      </c>
      <c r="H914" s="8" t="s">
        <v>140</v>
      </c>
      <c r="I914" s="8">
        <v>1113</v>
      </c>
      <c r="J914" s="8" t="s">
        <v>1149</v>
      </c>
      <c r="K914" s="9">
        <v>45859</v>
      </c>
      <c r="L914" s="9" t="s">
        <v>1176</v>
      </c>
      <c r="M914" s="9">
        <v>45859</v>
      </c>
      <c r="N914" s="62" t="s">
        <v>1176</v>
      </c>
      <c r="O914" s="8">
        <v>934</v>
      </c>
      <c r="P914" s="10">
        <v>0.46300000000000002</v>
      </c>
      <c r="Q914" s="10" t="s">
        <v>51</v>
      </c>
      <c r="R914" s="8" t="s">
        <v>51</v>
      </c>
      <c r="S914" s="8" t="s">
        <v>7</v>
      </c>
      <c r="V914" s="9"/>
      <c r="Z914" s="9"/>
      <c r="AC914" s="11" t="s">
        <v>85</v>
      </c>
      <c r="AD914" s="11"/>
      <c r="AE914" s="11"/>
      <c r="AF914" s="11"/>
      <c r="AG914" s="11"/>
      <c r="AH914" s="13"/>
      <c r="AI914" s="105"/>
      <c r="AJ914" s="13"/>
    </row>
    <row r="915" spans="4:36">
      <c r="D915" s="8" t="s">
        <v>1316</v>
      </c>
      <c r="E915" s="8" t="s">
        <v>30</v>
      </c>
      <c r="F915" s="11">
        <v>1001240</v>
      </c>
      <c r="G915" s="11">
        <v>1</v>
      </c>
      <c r="H915" s="8" t="s">
        <v>222</v>
      </c>
      <c r="I915" s="8">
        <v>1109</v>
      </c>
      <c r="J915" s="8" t="s">
        <v>1145</v>
      </c>
      <c r="K915" s="9">
        <v>45856</v>
      </c>
      <c r="L915" s="9" t="s">
        <v>334</v>
      </c>
      <c r="M915" s="9">
        <v>45856</v>
      </c>
      <c r="N915" s="62" t="s">
        <v>334</v>
      </c>
      <c r="O915" s="8">
        <v>607</v>
      </c>
      <c r="P915" s="10">
        <v>0.94299999999999995</v>
      </c>
      <c r="Q915" s="10" t="s">
        <v>51</v>
      </c>
      <c r="R915" s="8" t="s">
        <v>51</v>
      </c>
      <c r="S915" s="8" t="s">
        <v>8</v>
      </c>
      <c r="V915" s="9"/>
      <c r="Z915" s="9"/>
      <c r="AC915" s="11" t="s">
        <v>85</v>
      </c>
      <c r="AD915" s="11">
        <v>2278</v>
      </c>
      <c r="AE915" s="11"/>
      <c r="AF915" s="11"/>
      <c r="AG915" s="11"/>
      <c r="AH915" s="13"/>
      <c r="AI915" s="105"/>
      <c r="AJ915" s="13"/>
    </row>
    <row r="916" spans="4:36">
      <c r="D916" s="8" t="s">
        <v>1316</v>
      </c>
      <c r="E916" s="8" t="s">
        <v>30</v>
      </c>
      <c r="F916" s="11">
        <v>1001240</v>
      </c>
      <c r="G916" s="11">
        <v>1</v>
      </c>
      <c r="H916" s="8" t="s">
        <v>222</v>
      </c>
      <c r="I916" s="8">
        <v>1109</v>
      </c>
      <c r="J916" s="8" t="s">
        <v>1145</v>
      </c>
      <c r="K916" s="9">
        <v>45856</v>
      </c>
      <c r="L916" s="9" t="s">
        <v>334</v>
      </c>
      <c r="M916" s="9">
        <v>45856</v>
      </c>
      <c r="N916" s="62" t="s">
        <v>334</v>
      </c>
      <c r="O916" s="8">
        <v>607</v>
      </c>
      <c r="P916" s="10">
        <v>0.94299999999999995</v>
      </c>
      <c r="Q916" s="10" t="s">
        <v>51</v>
      </c>
      <c r="R916" s="8" t="s">
        <v>51</v>
      </c>
      <c r="S916" s="8" t="s">
        <v>8</v>
      </c>
      <c r="V916" s="9"/>
      <c r="Z916" s="9"/>
      <c r="AC916" s="11" t="s">
        <v>85</v>
      </c>
      <c r="AD916" s="11">
        <v>2278</v>
      </c>
      <c r="AE916" s="11"/>
      <c r="AF916" s="11"/>
      <c r="AG916" s="11" t="s">
        <v>1318</v>
      </c>
      <c r="AH916" s="13" t="s">
        <v>1317</v>
      </c>
      <c r="AI916" s="105">
        <v>45859</v>
      </c>
      <c r="AJ916" s="13" t="s">
        <v>1176</v>
      </c>
    </row>
    <row r="917" spans="4:36">
      <c r="D917" s="8" t="s">
        <v>1319</v>
      </c>
      <c r="E917" s="8" t="s">
        <v>30</v>
      </c>
      <c r="F917" s="11">
        <v>1001240</v>
      </c>
      <c r="G917" s="11">
        <v>1</v>
      </c>
      <c r="H917" s="8" t="s">
        <v>222</v>
      </c>
      <c r="I917" s="8">
        <v>1109</v>
      </c>
      <c r="J917" s="8" t="s">
        <v>1145</v>
      </c>
      <c r="K917" s="9">
        <v>45856</v>
      </c>
      <c r="L917" s="9" t="s">
        <v>334</v>
      </c>
      <c r="M917" s="9">
        <v>45856</v>
      </c>
      <c r="N917" s="62" t="s">
        <v>334</v>
      </c>
      <c r="O917" s="8">
        <v>607</v>
      </c>
      <c r="P917" s="10">
        <v>0.94299999999999995</v>
      </c>
      <c r="Q917" s="10" t="s">
        <v>51</v>
      </c>
      <c r="R917" s="8" t="s">
        <v>51</v>
      </c>
      <c r="S917" s="8" t="s">
        <v>8</v>
      </c>
      <c r="V917" s="9"/>
      <c r="Z917" s="9"/>
      <c r="AC917" s="11" t="s">
        <v>85</v>
      </c>
      <c r="AD917" s="11">
        <v>2278</v>
      </c>
      <c r="AE917" s="11"/>
      <c r="AF917" s="11"/>
      <c r="AG917" s="11" t="s">
        <v>1318</v>
      </c>
      <c r="AH917" s="13"/>
      <c r="AI917" s="105"/>
      <c r="AJ917" s="13"/>
    </row>
    <row r="918" spans="4:36">
      <c r="D918" s="8" t="s">
        <v>1320</v>
      </c>
      <c r="E918" s="8" t="s">
        <v>40</v>
      </c>
      <c r="F918" s="11">
        <v>1001241</v>
      </c>
      <c r="G918" s="11">
        <v>1</v>
      </c>
      <c r="H918" s="8" t="s">
        <v>140</v>
      </c>
      <c r="I918" s="8">
        <v>1113</v>
      </c>
      <c r="J918" s="8" t="s">
        <v>1149</v>
      </c>
      <c r="K918" s="9">
        <v>45859</v>
      </c>
      <c r="L918" s="9" t="s">
        <v>1176</v>
      </c>
      <c r="M918" s="9">
        <v>45859</v>
      </c>
      <c r="N918" s="62" t="s">
        <v>1176</v>
      </c>
      <c r="O918" s="8">
        <v>934</v>
      </c>
      <c r="P918" s="10">
        <v>0.46300000000000002</v>
      </c>
      <c r="Q918" s="10" t="s">
        <v>51</v>
      </c>
      <c r="R918" s="8" t="s">
        <v>51</v>
      </c>
      <c r="S918" s="8" t="s">
        <v>7</v>
      </c>
      <c r="V918" s="9"/>
      <c r="Z918" s="9"/>
      <c r="AC918" s="11" t="s">
        <v>85</v>
      </c>
      <c r="AD918" s="11"/>
      <c r="AE918" s="11"/>
      <c r="AF918" s="11"/>
      <c r="AG918" s="11"/>
      <c r="AH918" s="13"/>
      <c r="AI918" s="105"/>
      <c r="AJ918" s="13"/>
    </row>
    <row r="919" spans="4:36">
      <c r="D919" s="8" t="s">
        <v>1320</v>
      </c>
      <c r="E919" s="8" t="s">
        <v>40</v>
      </c>
      <c r="F919" s="11">
        <v>1001241</v>
      </c>
      <c r="G919" s="11">
        <v>1</v>
      </c>
      <c r="H919" s="8" t="s">
        <v>140</v>
      </c>
      <c r="I919" s="8">
        <v>1113</v>
      </c>
      <c r="J919" s="8" t="s">
        <v>1149</v>
      </c>
      <c r="K919" s="9">
        <v>45859</v>
      </c>
      <c r="L919" s="9" t="s">
        <v>1176</v>
      </c>
      <c r="M919" s="9">
        <v>45859</v>
      </c>
      <c r="N919" s="62" t="s">
        <v>1176</v>
      </c>
      <c r="O919" s="8">
        <v>934</v>
      </c>
      <c r="P919" s="10">
        <v>0.46300000000000002</v>
      </c>
      <c r="Q919" s="10" t="s">
        <v>51</v>
      </c>
      <c r="R919" s="8" t="s">
        <v>51</v>
      </c>
      <c r="S919" s="8" t="s">
        <v>8</v>
      </c>
      <c r="V919" s="9"/>
      <c r="Z919" s="9"/>
      <c r="AC919" s="11" t="s">
        <v>85</v>
      </c>
      <c r="AD919" s="11"/>
      <c r="AE919" s="11"/>
      <c r="AF919" s="11"/>
      <c r="AG919" s="11" t="s">
        <v>1318</v>
      </c>
      <c r="AH919" s="13" t="s">
        <v>1317</v>
      </c>
      <c r="AI919" s="105">
        <v>45859</v>
      </c>
      <c r="AJ919" s="13" t="s">
        <v>1176</v>
      </c>
    </row>
    <row r="920" spans="4:36">
      <c r="D920" s="8" t="s">
        <v>1321</v>
      </c>
      <c r="E920" s="8" t="s">
        <v>40</v>
      </c>
      <c r="F920" s="11">
        <v>1001242</v>
      </c>
      <c r="G920" s="11">
        <v>1</v>
      </c>
      <c r="H920" s="8" t="s">
        <v>141</v>
      </c>
      <c r="I920" s="8">
        <v>1107</v>
      </c>
      <c r="J920" s="8" t="s">
        <v>979</v>
      </c>
      <c r="K920" s="9">
        <v>45859</v>
      </c>
      <c r="L920" s="9" t="s">
        <v>1176</v>
      </c>
      <c r="M920" s="9">
        <v>45859</v>
      </c>
      <c r="N920" s="62" t="s">
        <v>1176</v>
      </c>
      <c r="O920" s="8">
        <v>919</v>
      </c>
      <c r="P920" s="10">
        <v>0.745</v>
      </c>
      <c r="Q920" s="10" t="s">
        <v>51</v>
      </c>
      <c r="R920" s="8" t="s">
        <v>51</v>
      </c>
      <c r="S920" s="8" t="s">
        <v>7</v>
      </c>
      <c r="V920" s="9"/>
      <c r="Z920" s="9"/>
      <c r="AC920" s="11" t="s">
        <v>85</v>
      </c>
      <c r="AD920" s="11"/>
      <c r="AE920" s="11"/>
      <c r="AF920" s="11"/>
      <c r="AG920" s="11"/>
      <c r="AH920" s="13"/>
      <c r="AI920" s="105"/>
      <c r="AJ920" s="13"/>
    </row>
    <row r="921" spans="4:36">
      <c r="D921" s="8" t="s">
        <v>1321</v>
      </c>
      <c r="E921" s="8" t="s">
        <v>40</v>
      </c>
      <c r="F921" s="11">
        <v>1001242</v>
      </c>
      <c r="G921" s="11">
        <v>1</v>
      </c>
      <c r="H921" s="8" t="s">
        <v>141</v>
      </c>
      <c r="I921" s="8">
        <v>1107</v>
      </c>
      <c r="J921" s="8" t="s">
        <v>979</v>
      </c>
      <c r="K921" s="9">
        <v>45859</v>
      </c>
      <c r="L921" s="9" t="s">
        <v>1176</v>
      </c>
      <c r="M921" s="9">
        <v>45859</v>
      </c>
      <c r="N921" s="62" t="s">
        <v>1176</v>
      </c>
      <c r="O921" s="8">
        <v>919</v>
      </c>
      <c r="P921" s="10">
        <v>0.745</v>
      </c>
      <c r="Q921" s="10" t="s">
        <v>51</v>
      </c>
      <c r="R921" s="8" t="s">
        <v>51</v>
      </c>
      <c r="S921" s="8" t="s">
        <v>8</v>
      </c>
      <c r="V921" s="9"/>
      <c r="Z921" s="9"/>
      <c r="AC921" s="11" t="s">
        <v>85</v>
      </c>
      <c r="AD921" s="11"/>
      <c r="AE921" s="11"/>
      <c r="AF921" s="11"/>
      <c r="AG921" s="11" t="s">
        <v>1318</v>
      </c>
      <c r="AH921" s="13" t="s">
        <v>1317</v>
      </c>
      <c r="AI921" s="105">
        <v>45859</v>
      </c>
      <c r="AJ921" s="13" t="s">
        <v>1176</v>
      </c>
    </row>
    <row r="922" spans="4:36">
      <c r="D922" s="8" t="s">
        <v>1322</v>
      </c>
      <c r="E922" s="8" t="s">
        <v>40</v>
      </c>
      <c r="F922" s="11">
        <v>1001243</v>
      </c>
      <c r="G922" s="11">
        <v>1</v>
      </c>
      <c r="H922" s="8" t="s">
        <v>142</v>
      </c>
      <c r="I922" s="8">
        <v>1110</v>
      </c>
      <c r="J922" s="8" t="s">
        <v>1146</v>
      </c>
      <c r="K922" s="9">
        <v>45859</v>
      </c>
      <c r="L922" s="9" t="s">
        <v>1176</v>
      </c>
      <c r="M922" s="9">
        <v>45859</v>
      </c>
      <c r="N922" s="62" t="s">
        <v>1176</v>
      </c>
      <c r="O922" s="8">
        <v>926</v>
      </c>
      <c r="P922" s="10">
        <v>0.47599999999999998</v>
      </c>
      <c r="Q922" s="10" t="s">
        <v>51</v>
      </c>
      <c r="R922" s="8" t="s">
        <v>51</v>
      </c>
      <c r="S922" s="8" t="s">
        <v>7</v>
      </c>
      <c r="V922" s="9"/>
      <c r="Z922" s="9"/>
      <c r="AC922" s="11" t="s">
        <v>85</v>
      </c>
      <c r="AD922" s="11"/>
      <c r="AE922" s="11"/>
      <c r="AF922" s="11"/>
      <c r="AG922" s="11"/>
      <c r="AH922" s="13"/>
      <c r="AI922" s="105"/>
      <c r="AJ922" s="13"/>
    </row>
    <row r="923" spans="4:36">
      <c r="D923" s="8" t="s">
        <v>1322</v>
      </c>
      <c r="E923" s="8" t="s">
        <v>40</v>
      </c>
      <c r="F923" s="11">
        <v>1001243</v>
      </c>
      <c r="G923" s="11">
        <v>1</v>
      </c>
      <c r="H923" s="8" t="s">
        <v>142</v>
      </c>
      <c r="I923" s="8">
        <v>1110</v>
      </c>
      <c r="J923" s="8" t="s">
        <v>1146</v>
      </c>
      <c r="K923" s="9">
        <v>45859</v>
      </c>
      <c r="L923" s="9" t="s">
        <v>1176</v>
      </c>
      <c r="M923" s="9">
        <v>45859</v>
      </c>
      <c r="N923" s="62" t="s">
        <v>1176</v>
      </c>
      <c r="O923" s="8">
        <v>926</v>
      </c>
      <c r="P923" s="10">
        <v>0.47599999999999998</v>
      </c>
      <c r="Q923" s="10" t="s">
        <v>51</v>
      </c>
      <c r="R923" s="8" t="s">
        <v>51</v>
      </c>
      <c r="S923" s="8" t="s">
        <v>8</v>
      </c>
      <c r="V923" s="9"/>
      <c r="Z923" s="9"/>
      <c r="AC923" s="11" t="s">
        <v>85</v>
      </c>
      <c r="AD923" s="11"/>
      <c r="AE923" s="11"/>
      <c r="AF923" s="11"/>
      <c r="AG923" s="11" t="s">
        <v>1318</v>
      </c>
      <c r="AH923" s="13" t="s">
        <v>1317</v>
      </c>
      <c r="AI923" s="105">
        <v>45859</v>
      </c>
      <c r="AJ923" s="13" t="s">
        <v>1176</v>
      </c>
    </row>
    <row r="924" spans="4:36">
      <c r="D924" s="8" t="s">
        <v>1323</v>
      </c>
      <c r="E924" s="8" t="s">
        <v>40</v>
      </c>
      <c r="F924" s="11">
        <v>1001244</v>
      </c>
      <c r="G924" s="11">
        <v>1</v>
      </c>
      <c r="H924" s="8" t="s">
        <v>1143</v>
      </c>
      <c r="I924" s="8">
        <v>1105</v>
      </c>
      <c r="J924" s="8" t="s">
        <v>977</v>
      </c>
      <c r="K924" s="9">
        <v>45859</v>
      </c>
      <c r="L924" s="9" t="s">
        <v>1176</v>
      </c>
      <c r="M924" s="9">
        <v>45859</v>
      </c>
      <c r="N924" s="62" t="s">
        <v>1176</v>
      </c>
      <c r="O924" s="8">
        <v>916</v>
      </c>
      <c r="P924" s="10">
        <v>0.41</v>
      </c>
      <c r="Q924" s="10" t="s">
        <v>51</v>
      </c>
      <c r="R924" s="8" t="s">
        <v>51</v>
      </c>
      <c r="S924" s="8" t="s">
        <v>7</v>
      </c>
      <c r="V924" s="9"/>
      <c r="Z924" s="9"/>
      <c r="AC924" s="11" t="s">
        <v>85</v>
      </c>
      <c r="AD924" s="11"/>
      <c r="AE924" s="11"/>
      <c r="AF924" s="11"/>
      <c r="AG924" s="11"/>
      <c r="AH924" s="13"/>
      <c r="AI924" s="105"/>
      <c r="AJ924" s="13"/>
    </row>
    <row r="925" spans="4:36">
      <c r="D925" s="8" t="s">
        <v>1323</v>
      </c>
      <c r="E925" s="8" t="s">
        <v>40</v>
      </c>
      <c r="F925" s="11">
        <v>1001244</v>
      </c>
      <c r="G925" s="11">
        <v>1</v>
      </c>
      <c r="H925" s="8" t="s">
        <v>1143</v>
      </c>
      <c r="I925" s="8">
        <v>1105</v>
      </c>
      <c r="J925" s="8" t="s">
        <v>977</v>
      </c>
      <c r="K925" s="9">
        <v>45859</v>
      </c>
      <c r="L925" s="9" t="s">
        <v>1176</v>
      </c>
      <c r="M925" s="9">
        <v>45859</v>
      </c>
      <c r="N925" s="62" t="s">
        <v>1176</v>
      </c>
      <c r="O925" s="8">
        <v>916</v>
      </c>
      <c r="P925" s="10">
        <v>0.41</v>
      </c>
      <c r="Q925" s="10" t="s">
        <v>51</v>
      </c>
      <c r="R925" s="8" t="s">
        <v>51</v>
      </c>
      <c r="S925" s="8" t="s">
        <v>8</v>
      </c>
      <c r="V925" s="9"/>
      <c r="Z925" s="9"/>
      <c r="AC925" s="11" t="s">
        <v>85</v>
      </c>
      <c r="AD925" s="11"/>
      <c r="AE925" s="11"/>
      <c r="AF925" s="11"/>
      <c r="AG925" s="11" t="s">
        <v>1318</v>
      </c>
      <c r="AH925" s="13" t="s">
        <v>1317</v>
      </c>
      <c r="AI925" s="105">
        <v>45859</v>
      </c>
      <c r="AJ925" s="13" t="s">
        <v>1176</v>
      </c>
    </row>
    <row r="926" spans="4:36">
      <c r="D926" s="8" t="s">
        <v>1324</v>
      </c>
      <c r="E926" s="8" t="s">
        <v>40</v>
      </c>
      <c r="F926" s="11">
        <v>1001245</v>
      </c>
      <c r="G926" s="11">
        <v>1</v>
      </c>
      <c r="H926" s="8" t="s">
        <v>222</v>
      </c>
      <c r="I926" s="8">
        <v>1109</v>
      </c>
      <c r="J926" s="8" t="s">
        <v>1145</v>
      </c>
      <c r="K926" s="9">
        <v>45859</v>
      </c>
      <c r="L926" s="9" t="s">
        <v>1176</v>
      </c>
      <c r="M926" s="9">
        <v>45859</v>
      </c>
      <c r="N926" s="62" t="s">
        <v>1176</v>
      </c>
      <c r="O926" s="8">
        <v>918</v>
      </c>
      <c r="P926" s="10">
        <v>1.077</v>
      </c>
      <c r="Q926" s="10" t="s">
        <v>50</v>
      </c>
      <c r="R926" s="8" t="s">
        <v>51</v>
      </c>
      <c r="S926" s="8" t="s">
        <v>7</v>
      </c>
      <c r="V926" s="9"/>
      <c r="Z926" s="9"/>
      <c r="AC926" s="11" t="s">
        <v>85</v>
      </c>
      <c r="AD926" s="11"/>
      <c r="AE926" s="11"/>
      <c r="AF926" s="11"/>
      <c r="AG926" s="11" t="s">
        <v>1313</v>
      </c>
      <c r="AH926" s="13"/>
      <c r="AI926" s="105"/>
      <c r="AJ926" s="13"/>
    </row>
    <row r="927" spans="4:36">
      <c r="D927" s="8" t="s">
        <v>1324</v>
      </c>
      <c r="E927" s="8" t="s">
        <v>40</v>
      </c>
      <c r="F927" s="11">
        <v>1001245</v>
      </c>
      <c r="G927" s="11">
        <v>1</v>
      </c>
      <c r="H927" s="8" t="s">
        <v>222</v>
      </c>
      <c r="I927" s="8">
        <v>1109</v>
      </c>
      <c r="J927" s="8" t="s">
        <v>1145</v>
      </c>
      <c r="K927" s="9">
        <v>45859</v>
      </c>
      <c r="L927" s="9" t="s">
        <v>1176</v>
      </c>
      <c r="M927" s="9">
        <v>45859</v>
      </c>
      <c r="N927" s="62" t="s">
        <v>1176</v>
      </c>
      <c r="O927" s="8">
        <v>918</v>
      </c>
      <c r="P927" s="10">
        <v>1.077</v>
      </c>
      <c r="Q927" s="10" t="s">
        <v>50</v>
      </c>
      <c r="R927" s="8" t="s">
        <v>51</v>
      </c>
      <c r="S927" s="8" t="s">
        <v>8</v>
      </c>
      <c r="V927" s="9"/>
      <c r="Z927" s="9"/>
      <c r="AC927" s="11" t="s">
        <v>85</v>
      </c>
      <c r="AD927" s="11"/>
      <c r="AE927" s="11"/>
      <c r="AF927" s="11"/>
      <c r="AG927" s="11" t="s">
        <v>1313</v>
      </c>
      <c r="AH927" s="13" t="s">
        <v>1325</v>
      </c>
      <c r="AI927" s="105">
        <v>45859</v>
      </c>
      <c r="AJ927" s="13" t="s">
        <v>1176</v>
      </c>
    </row>
    <row r="928" spans="4:36">
      <c r="D928" s="8" t="s">
        <v>1326</v>
      </c>
      <c r="E928" s="8" t="s">
        <v>30</v>
      </c>
      <c r="F928" s="11">
        <v>1001240</v>
      </c>
      <c r="G928" s="11">
        <v>1</v>
      </c>
      <c r="H928" s="8" t="s">
        <v>222</v>
      </c>
      <c r="I928" s="8">
        <v>1109</v>
      </c>
      <c r="J928" s="8" t="s">
        <v>1145</v>
      </c>
      <c r="K928" s="9">
        <v>45856</v>
      </c>
      <c r="L928" s="9" t="s">
        <v>334</v>
      </c>
      <c r="M928" s="9">
        <v>45856</v>
      </c>
      <c r="N928" s="62" t="s">
        <v>334</v>
      </c>
      <c r="O928" s="8">
        <v>607</v>
      </c>
      <c r="P928" s="10">
        <v>0.94299999999999995</v>
      </c>
      <c r="Q928" s="10" t="s">
        <v>51</v>
      </c>
      <c r="R928" s="8" t="s">
        <v>51</v>
      </c>
      <c r="S928" s="8" t="s">
        <v>8</v>
      </c>
      <c r="V928" s="9"/>
      <c r="Z928" s="9"/>
      <c r="AC928" s="11" t="s">
        <v>85</v>
      </c>
      <c r="AD928" s="11">
        <v>2278</v>
      </c>
      <c r="AE928" s="11"/>
      <c r="AF928" s="11"/>
      <c r="AG928" s="11" t="s">
        <v>1318</v>
      </c>
      <c r="AH928" s="13"/>
      <c r="AI928" s="105"/>
      <c r="AJ928" s="13"/>
    </row>
    <row r="929" spans="4:36">
      <c r="D929" s="8" t="s">
        <v>1326</v>
      </c>
      <c r="E929" s="8" t="s">
        <v>30</v>
      </c>
      <c r="F929" s="11">
        <v>1001240</v>
      </c>
      <c r="G929" s="11">
        <v>1</v>
      </c>
      <c r="H929" s="8" t="s">
        <v>222</v>
      </c>
      <c r="I929" s="8">
        <v>1109</v>
      </c>
      <c r="J929" s="8" t="s">
        <v>1145</v>
      </c>
      <c r="K929" s="9">
        <v>45856</v>
      </c>
      <c r="L929" s="9" t="s">
        <v>334</v>
      </c>
      <c r="M929" s="9">
        <v>45856</v>
      </c>
      <c r="N929" s="62" t="s">
        <v>334</v>
      </c>
      <c r="O929" s="8">
        <v>607</v>
      </c>
      <c r="P929" s="10">
        <v>0.94299999999999995</v>
      </c>
      <c r="Q929" s="10" t="s">
        <v>51</v>
      </c>
      <c r="R929" s="8" t="s">
        <v>51</v>
      </c>
      <c r="S929" s="8" t="s">
        <v>8</v>
      </c>
      <c r="V929" s="9"/>
      <c r="Z929" s="9"/>
      <c r="AC929" s="11" t="s">
        <v>85</v>
      </c>
      <c r="AD929" s="11">
        <v>2278</v>
      </c>
      <c r="AE929" s="11"/>
      <c r="AF929" s="11"/>
      <c r="AG929" s="11"/>
      <c r="AH929" s="13" t="s">
        <v>1327</v>
      </c>
      <c r="AI929" s="105">
        <v>45859</v>
      </c>
      <c r="AJ929" s="13" t="s">
        <v>1176</v>
      </c>
    </row>
    <row r="930" spans="4:36">
      <c r="D930" s="8" t="s">
        <v>1328</v>
      </c>
      <c r="E930" s="8" t="s">
        <v>40</v>
      </c>
      <c r="F930" s="11">
        <v>1001245</v>
      </c>
      <c r="G930" s="11">
        <v>1</v>
      </c>
      <c r="H930" s="8" t="s">
        <v>222</v>
      </c>
      <c r="I930" s="8">
        <v>1109</v>
      </c>
      <c r="J930" s="8" t="s">
        <v>1145</v>
      </c>
      <c r="K930" s="9">
        <v>45859</v>
      </c>
      <c r="L930" s="9" t="s">
        <v>1176</v>
      </c>
      <c r="M930" s="9">
        <v>45859</v>
      </c>
      <c r="N930" s="62" t="s">
        <v>1176</v>
      </c>
      <c r="O930" s="8">
        <v>918</v>
      </c>
      <c r="P930" s="10">
        <v>1.077</v>
      </c>
      <c r="Q930" s="10" t="s">
        <v>50</v>
      </c>
      <c r="R930" s="8" t="s">
        <v>51</v>
      </c>
      <c r="S930" s="8" t="s">
        <v>8</v>
      </c>
      <c r="V930" s="9"/>
      <c r="Z930" s="9"/>
      <c r="AC930" s="11" t="s">
        <v>85</v>
      </c>
      <c r="AD930" s="11"/>
      <c r="AE930" s="11"/>
      <c r="AF930" s="11"/>
      <c r="AG930" s="11" t="s">
        <v>1313</v>
      </c>
      <c r="AH930" s="13"/>
      <c r="AI930" s="105"/>
      <c r="AJ930" s="13"/>
    </row>
    <row r="931" spans="4:36">
      <c r="D931" s="8" t="s">
        <v>1328</v>
      </c>
      <c r="E931" s="8" t="s">
        <v>40</v>
      </c>
      <c r="F931" s="11">
        <v>1001245</v>
      </c>
      <c r="G931" s="11">
        <v>1</v>
      </c>
      <c r="H931" s="8" t="s">
        <v>222</v>
      </c>
      <c r="I931" s="8">
        <v>1109</v>
      </c>
      <c r="J931" s="8" t="s">
        <v>1145</v>
      </c>
      <c r="K931" s="9">
        <v>45859</v>
      </c>
      <c r="L931" s="9" t="s">
        <v>1176</v>
      </c>
      <c r="M931" s="9">
        <v>45859</v>
      </c>
      <c r="N931" s="62" t="s">
        <v>1176</v>
      </c>
      <c r="O931" s="8">
        <v>918</v>
      </c>
      <c r="P931" s="10">
        <v>1.077</v>
      </c>
      <c r="Q931" s="10" t="s">
        <v>50</v>
      </c>
      <c r="R931" s="8" t="s">
        <v>51</v>
      </c>
      <c r="S931" s="8" t="s">
        <v>7</v>
      </c>
      <c r="V931" s="9"/>
      <c r="Z931" s="9"/>
      <c r="AC931" s="11" t="s">
        <v>85</v>
      </c>
      <c r="AD931" s="11"/>
      <c r="AE931" s="11"/>
      <c r="AF931" s="11"/>
      <c r="AG931" s="11" t="s">
        <v>1313</v>
      </c>
      <c r="AH931" s="13" t="s">
        <v>1329</v>
      </c>
      <c r="AI931" s="105">
        <v>45859</v>
      </c>
      <c r="AJ931" s="13" t="s">
        <v>1176</v>
      </c>
    </row>
    <row r="932" spans="4:36">
      <c r="D932" s="8" t="s">
        <v>1330</v>
      </c>
      <c r="E932" s="8" t="s">
        <v>41</v>
      </c>
      <c r="F932" s="11">
        <v>1000800</v>
      </c>
      <c r="G932" s="11">
        <v>1</v>
      </c>
      <c r="H932" s="8" t="s">
        <v>142</v>
      </c>
      <c r="I932" s="8">
        <v>1072</v>
      </c>
      <c r="J932" s="8">
        <v>56544</v>
      </c>
      <c r="K932" s="9">
        <v>45594</v>
      </c>
      <c r="L932" s="9" t="s">
        <v>334</v>
      </c>
      <c r="M932" s="9">
        <v>45594</v>
      </c>
      <c r="N932" s="62" t="s">
        <v>334</v>
      </c>
      <c r="O932" s="8">
        <v>149</v>
      </c>
      <c r="P932" s="10">
        <v>0.45100000000000001</v>
      </c>
      <c r="Q932" s="10" t="s">
        <v>51</v>
      </c>
      <c r="R932" s="8" t="s">
        <v>51</v>
      </c>
      <c r="S932" s="8" t="s">
        <v>7</v>
      </c>
      <c r="T932" s="8" t="s">
        <v>7</v>
      </c>
      <c r="U932" s="8" t="s">
        <v>7</v>
      </c>
      <c r="V932" s="9">
        <v>45845</v>
      </c>
      <c r="W932" s="8" t="s">
        <v>339</v>
      </c>
      <c r="X932" s="8" t="s">
        <v>1187</v>
      </c>
      <c r="Y932" s="8" t="s">
        <v>51</v>
      </c>
      <c r="Z932" s="9">
        <v>45847</v>
      </c>
      <c r="AA932" s="8" t="s">
        <v>337</v>
      </c>
      <c r="AB932" s="8" t="s">
        <v>51</v>
      </c>
      <c r="AC932" s="11" t="s">
        <v>147</v>
      </c>
      <c r="AD932" s="11" t="s">
        <v>134</v>
      </c>
      <c r="AE932" s="11"/>
      <c r="AF932" s="11"/>
      <c r="AG932" s="11" t="s">
        <v>1305</v>
      </c>
      <c r="AH932" s="13"/>
      <c r="AI932" s="105"/>
      <c r="AJ932" s="13"/>
    </row>
    <row r="933" spans="4:36">
      <c r="D933" s="8" t="s">
        <v>1330</v>
      </c>
      <c r="E933" s="8" t="s">
        <v>41</v>
      </c>
      <c r="F933" s="11">
        <v>1000800</v>
      </c>
      <c r="G933" s="11">
        <v>1</v>
      </c>
      <c r="H933" s="8" t="s">
        <v>142</v>
      </c>
      <c r="I933" s="8">
        <v>1072</v>
      </c>
      <c r="J933" s="8">
        <v>56544</v>
      </c>
      <c r="K933" s="9">
        <v>45594</v>
      </c>
      <c r="L933" s="9" t="s">
        <v>334</v>
      </c>
      <c r="M933" s="9">
        <v>45594</v>
      </c>
      <c r="N933" s="62" t="s">
        <v>334</v>
      </c>
      <c r="O933" s="8">
        <v>149</v>
      </c>
      <c r="P933" s="10">
        <v>0.45100000000000001</v>
      </c>
      <c r="Q933" s="10" t="s">
        <v>51</v>
      </c>
      <c r="R933" s="8" t="s">
        <v>51</v>
      </c>
      <c r="S933" s="8" t="s">
        <v>7</v>
      </c>
      <c r="T933" s="8" t="s">
        <v>7</v>
      </c>
      <c r="U933" s="8" t="s">
        <v>7</v>
      </c>
      <c r="V933" s="9">
        <v>45845</v>
      </c>
      <c r="W933" s="8" t="s">
        <v>339</v>
      </c>
      <c r="X933" s="8" t="s">
        <v>1187</v>
      </c>
      <c r="Y933" s="8" t="s">
        <v>51</v>
      </c>
      <c r="Z933" s="9">
        <v>45847</v>
      </c>
      <c r="AA933" s="8" t="s">
        <v>337</v>
      </c>
      <c r="AB933" s="8" t="s">
        <v>51</v>
      </c>
      <c r="AC933" s="11" t="s">
        <v>147</v>
      </c>
      <c r="AD933" s="11"/>
      <c r="AE933" s="11"/>
      <c r="AF933" s="11"/>
      <c r="AG933" s="11" t="s">
        <v>1305</v>
      </c>
      <c r="AH933" s="13" t="s">
        <v>1331</v>
      </c>
      <c r="AI933" s="105">
        <v>45860</v>
      </c>
      <c r="AJ933" s="13" t="s">
        <v>339</v>
      </c>
    </row>
    <row r="934" spans="4:36">
      <c r="D934" s="8" t="s">
        <v>1332</v>
      </c>
      <c r="E934" s="8" t="s">
        <v>41</v>
      </c>
      <c r="F934" s="11">
        <v>1000960</v>
      </c>
      <c r="G934" s="11">
        <v>1</v>
      </c>
      <c r="H934" s="8" t="s">
        <v>142</v>
      </c>
      <c r="I934" s="8">
        <v>1074</v>
      </c>
      <c r="J934" s="8" t="s">
        <v>843</v>
      </c>
      <c r="K934" s="9">
        <v>45635</v>
      </c>
      <c r="L934" s="9" t="s">
        <v>334</v>
      </c>
      <c r="M934" s="9">
        <v>45635</v>
      </c>
      <c r="N934" s="62" t="s">
        <v>334</v>
      </c>
      <c r="O934" s="8">
        <v>148</v>
      </c>
      <c r="P934" s="10">
        <v>0.59599999999999997</v>
      </c>
      <c r="Q934" s="10" t="s">
        <v>50</v>
      </c>
      <c r="R934" s="8" t="s">
        <v>51</v>
      </c>
      <c r="S934" s="8" t="s">
        <v>7</v>
      </c>
      <c r="T934" s="8" t="s">
        <v>7</v>
      </c>
      <c r="U934" s="8" t="s">
        <v>7</v>
      </c>
      <c r="V934" s="9">
        <v>45845</v>
      </c>
      <c r="W934" s="8" t="s">
        <v>339</v>
      </c>
      <c r="X934" s="8" t="s">
        <v>1187</v>
      </c>
      <c r="Y934" s="8" t="s">
        <v>51</v>
      </c>
      <c r="Z934" s="9">
        <v>45847</v>
      </c>
      <c r="AA934" s="8" t="s">
        <v>337</v>
      </c>
      <c r="AB934" s="8" t="s">
        <v>51</v>
      </c>
      <c r="AC934" s="11" t="s">
        <v>147</v>
      </c>
      <c r="AD934" s="11" t="s">
        <v>134</v>
      </c>
      <c r="AE934" s="11"/>
      <c r="AF934" s="11"/>
      <c r="AG934" s="11" t="s">
        <v>1298</v>
      </c>
      <c r="AH934" s="13"/>
      <c r="AI934" s="105"/>
      <c r="AJ934" s="13"/>
    </row>
    <row r="935" spans="4:36">
      <c r="D935" s="8" t="s">
        <v>1332</v>
      </c>
      <c r="E935" s="8" t="s">
        <v>41</v>
      </c>
      <c r="F935" s="11">
        <v>1000960</v>
      </c>
      <c r="G935" s="11">
        <v>1</v>
      </c>
      <c r="H935" s="8" t="s">
        <v>142</v>
      </c>
      <c r="I935" s="8">
        <v>1074</v>
      </c>
      <c r="J935" s="8" t="s">
        <v>843</v>
      </c>
      <c r="K935" s="9">
        <v>45635</v>
      </c>
      <c r="L935" s="9" t="s">
        <v>334</v>
      </c>
      <c r="M935" s="9">
        <v>45635</v>
      </c>
      <c r="N935" s="62" t="s">
        <v>334</v>
      </c>
      <c r="O935" s="8">
        <v>148</v>
      </c>
      <c r="P935" s="10">
        <v>0.59599999999999997</v>
      </c>
      <c r="Q935" s="10" t="s">
        <v>50</v>
      </c>
      <c r="R935" s="8" t="s">
        <v>51</v>
      </c>
      <c r="S935" s="8" t="s">
        <v>7</v>
      </c>
      <c r="T935" s="8" t="s">
        <v>7</v>
      </c>
      <c r="U935" s="8" t="s">
        <v>7</v>
      </c>
      <c r="V935" s="9">
        <v>45845</v>
      </c>
      <c r="W935" s="8" t="s">
        <v>339</v>
      </c>
      <c r="X935" s="8" t="s">
        <v>1187</v>
      </c>
      <c r="Y935" s="8" t="s">
        <v>51</v>
      </c>
      <c r="Z935" s="9">
        <v>45847</v>
      </c>
      <c r="AA935" s="8" t="s">
        <v>337</v>
      </c>
      <c r="AB935" s="8" t="s">
        <v>51</v>
      </c>
      <c r="AC935" s="11" t="s">
        <v>147</v>
      </c>
      <c r="AD935" s="11"/>
      <c r="AE935" s="11"/>
      <c r="AF935" s="11"/>
      <c r="AG935" s="11" t="s">
        <v>1298</v>
      </c>
      <c r="AH935" s="13" t="s">
        <v>1331</v>
      </c>
      <c r="AI935" s="105">
        <v>45860</v>
      </c>
      <c r="AJ935" s="13" t="s">
        <v>339</v>
      </c>
    </row>
    <row r="936" spans="4:36">
      <c r="D936" s="8" t="s">
        <v>1333</v>
      </c>
      <c r="E936" s="8" t="s">
        <v>41</v>
      </c>
      <c r="F936" s="11">
        <v>1000961</v>
      </c>
      <c r="G936" s="11">
        <v>1</v>
      </c>
      <c r="H936" s="8" t="s">
        <v>140</v>
      </c>
      <c r="I936" s="8">
        <v>1071</v>
      </c>
      <c r="J936" s="8" t="s">
        <v>846</v>
      </c>
      <c r="K936" s="9">
        <v>45644</v>
      </c>
      <c r="L936" s="9" t="s">
        <v>296</v>
      </c>
      <c r="M936" s="9">
        <v>45644</v>
      </c>
      <c r="N936" s="62" t="s">
        <v>296</v>
      </c>
      <c r="O936" s="8">
        <v>150</v>
      </c>
      <c r="P936" s="10">
        <v>0.24</v>
      </c>
      <c r="Q936" s="10" t="s">
        <v>50</v>
      </c>
      <c r="R936" s="8" t="s">
        <v>51</v>
      </c>
      <c r="S936" s="8" t="s">
        <v>7</v>
      </c>
      <c r="T936" s="8" t="s">
        <v>7</v>
      </c>
      <c r="U936" s="8" t="s">
        <v>7</v>
      </c>
      <c r="V936" s="9">
        <v>45845</v>
      </c>
      <c r="W936" s="8" t="s">
        <v>339</v>
      </c>
      <c r="X936" s="8" t="s">
        <v>1187</v>
      </c>
      <c r="Y936" s="8" t="s">
        <v>51</v>
      </c>
      <c r="Z936" s="9">
        <v>45847</v>
      </c>
      <c r="AA936" s="8" t="s">
        <v>337</v>
      </c>
      <c r="AB936" s="8" t="s">
        <v>51</v>
      </c>
      <c r="AC936" s="11" t="s">
        <v>147</v>
      </c>
      <c r="AD936" s="11" t="s">
        <v>134</v>
      </c>
      <c r="AE936" s="11"/>
      <c r="AF936" s="11"/>
      <c r="AG936" s="11" t="s">
        <v>1301</v>
      </c>
      <c r="AH936" s="13"/>
      <c r="AI936" s="105"/>
      <c r="AJ936" s="13"/>
    </row>
    <row r="937" spans="4:36">
      <c r="D937" s="8" t="s">
        <v>1333</v>
      </c>
      <c r="E937" s="8" t="s">
        <v>41</v>
      </c>
      <c r="F937" s="11">
        <v>1000961</v>
      </c>
      <c r="G937" s="11">
        <v>1</v>
      </c>
      <c r="H937" s="8" t="s">
        <v>140</v>
      </c>
      <c r="I937" s="8">
        <v>1071</v>
      </c>
      <c r="J937" s="8" t="s">
        <v>846</v>
      </c>
      <c r="K937" s="9">
        <v>45644</v>
      </c>
      <c r="L937" s="9" t="s">
        <v>296</v>
      </c>
      <c r="M937" s="9">
        <v>45644</v>
      </c>
      <c r="N937" s="62" t="s">
        <v>296</v>
      </c>
      <c r="O937" s="8">
        <v>150</v>
      </c>
      <c r="P937" s="10">
        <v>0.24</v>
      </c>
      <c r="Q937" s="10" t="s">
        <v>50</v>
      </c>
      <c r="R937" s="8" t="s">
        <v>51</v>
      </c>
      <c r="S937" s="8" t="s">
        <v>7</v>
      </c>
      <c r="T937" s="8" t="s">
        <v>7</v>
      </c>
      <c r="U937" s="8" t="s">
        <v>7</v>
      </c>
      <c r="V937" s="9">
        <v>45845</v>
      </c>
      <c r="W937" s="8" t="s">
        <v>339</v>
      </c>
      <c r="X937" s="8" t="s">
        <v>1187</v>
      </c>
      <c r="Y937" s="8" t="s">
        <v>51</v>
      </c>
      <c r="Z937" s="9">
        <v>45847</v>
      </c>
      <c r="AA937" s="8" t="s">
        <v>337</v>
      </c>
      <c r="AB937" s="8" t="s">
        <v>51</v>
      </c>
      <c r="AC937" s="11" t="s">
        <v>147</v>
      </c>
      <c r="AD937" s="11"/>
      <c r="AE937" s="11"/>
      <c r="AF937" s="11"/>
      <c r="AG937" s="11" t="s">
        <v>1301</v>
      </c>
      <c r="AH937" s="13" t="s">
        <v>1331</v>
      </c>
      <c r="AI937" s="105">
        <v>45860</v>
      </c>
      <c r="AJ937" s="13" t="s">
        <v>339</v>
      </c>
    </row>
    <row r="938" spans="4:36">
      <c r="D938" s="8" t="s">
        <v>1334</v>
      </c>
      <c r="E938" s="8" t="s">
        <v>41</v>
      </c>
      <c r="F938" s="11">
        <v>1000965</v>
      </c>
      <c r="G938" s="11">
        <v>1</v>
      </c>
      <c r="H938" s="8" t="s">
        <v>141</v>
      </c>
      <c r="I938" s="8">
        <v>1073</v>
      </c>
      <c r="J938" s="8" t="s">
        <v>844</v>
      </c>
      <c r="K938" s="9">
        <v>45637</v>
      </c>
      <c r="L938" s="9" t="s">
        <v>334</v>
      </c>
      <c r="M938" s="9">
        <v>45637</v>
      </c>
      <c r="N938" s="62" t="s">
        <v>334</v>
      </c>
      <c r="O938" s="8">
        <v>143</v>
      </c>
      <c r="P938" s="10">
        <v>3.0979999999999999</v>
      </c>
      <c r="Q938" s="10" t="s">
        <v>50</v>
      </c>
      <c r="R938" s="8" t="s">
        <v>51</v>
      </c>
      <c r="S938" s="8" t="s">
        <v>7</v>
      </c>
      <c r="T938" s="8" t="s">
        <v>7</v>
      </c>
      <c r="U938" s="8" t="s">
        <v>7</v>
      </c>
      <c r="V938" s="9">
        <v>45845</v>
      </c>
      <c r="W938" s="8" t="s">
        <v>339</v>
      </c>
      <c r="X938" s="8" t="s">
        <v>1187</v>
      </c>
      <c r="Y938" s="8" t="s">
        <v>51</v>
      </c>
      <c r="Z938" s="9">
        <v>45847</v>
      </c>
      <c r="AA938" s="8" t="s">
        <v>337</v>
      </c>
      <c r="AB938" s="8" t="s">
        <v>51</v>
      </c>
      <c r="AC938" s="11" t="s">
        <v>147</v>
      </c>
      <c r="AD938" s="11" t="s">
        <v>134</v>
      </c>
      <c r="AE938" s="11"/>
      <c r="AF938" s="11"/>
      <c r="AG938" s="11" t="s">
        <v>1303</v>
      </c>
      <c r="AH938" s="13"/>
      <c r="AI938" s="105"/>
      <c r="AJ938" s="13"/>
    </row>
    <row r="939" spans="4:36">
      <c r="D939" s="8" t="s">
        <v>1334</v>
      </c>
      <c r="E939" s="8" t="s">
        <v>41</v>
      </c>
      <c r="F939" s="11">
        <v>1000965</v>
      </c>
      <c r="G939" s="11">
        <v>1</v>
      </c>
      <c r="H939" s="8" t="s">
        <v>141</v>
      </c>
      <c r="I939" s="8">
        <v>1073</v>
      </c>
      <c r="J939" s="8" t="s">
        <v>844</v>
      </c>
      <c r="K939" s="9">
        <v>45637</v>
      </c>
      <c r="L939" s="9" t="s">
        <v>334</v>
      </c>
      <c r="M939" s="9">
        <v>45637</v>
      </c>
      <c r="N939" s="62" t="s">
        <v>334</v>
      </c>
      <c r="O939" s="8">
        <v>143</v>
      </c>
      <c r="P939" s="10">
        <v>3.0979999999999999</v>
      </c>
      <c r="Q939" s="10" t="s">
        <v>50</v>
      </c>
      <c r="R939" s="8" t="s">
        <v>51</v>
      </c>
      <c r="S939" s="8" t="s">
        <v>7</v>
      </c>
      <c r="T939" s="8" t="s">
        <v>7</v>
      </c>
      <c r="U939" s="8" t="s">
        <v>7</v>
      </c>
      <c r="V939" s="9">
        <v>45845</v>
      </c>
      <c r="W939" s="8" t="s">
        <v>339</v>
      </c>
      <c r="X939" s="8" t="s">
        <v>1187</v>
      </c>
      <c r="Y939" s="8" t="s">
        <v>51</v>
      </c>
      <c r="Z939" s="9">
        <v>45847</v>
      </c>
      <c r="AA939" s="8" t="s">
        <v>337</v>
      </c>
      <c r="AB939" s="8" t="s">
        <v>51</v>
      </c>
      <c r="AC939" s="11" t="s">
        <v>147</v>
      </c>
      <c r="AD939" s="11"/>
      <c r="AE939" s="11"/>
      <c r="AF939" s="11"/>
      <c r="AG939" s="11" t="s">
        <v>1335</v>
      </c>
      <c r="AH939" s="13" t="s">
        <v>1336</v>
      </c>
      <c r="AI939" s="105">
        <v>45860</v>
      </c>
      <c r="AJ939" s="13" t="s">
        <v>339</v>
      </c>
    </row>
    <row r="940" spans="4:36">
      <c r="D940" s="8" t="s">
        <v>1338</v>
      </c>
      <c r="E940" s="8" t="s">
        <v>41</v>
      </c>
      <c r="F940" s="11">
        <v>1000874</v>
      </c>
      <c r="G940" s="11">
        <v>1</v>
      </c>
      <c r="H940" s="8" t="s">
        <v>141</v>
      </c>
      <c r="I940" s="8">
        <v>1075</v>
      </c>
      <c r="J940" s="8">
        <v>56544</v>
      </c>
      <c r="K940" s="9">
        <v>45611</v>
      </c>
      <c r="L940" s="9" t="s">
        <v>334</v>
      </c>
      <c r="M940" s="9">
        <v>45617</v>
      </c>
      <c r="N940" s="62" t="s">
        <v>338</v>
      </c>
      <c r="O940" s="8">
        <v>146</v>
      </c>
      <c r="P940" s="10">
        <v>0.158</v>
      </c>
      <c r="Q940" s="10" t="s">
        <v>51</v>
      </c>
      <c r="R940" s="8" t="s">
        <v>51</v>
      </c>
      <c r="S940" s="8" t="s">
        <v>7</v>
      </c>
      <c r="T940" s="8" t="s">
        <v>7</v>
      </c>
      <c r="U940" s="8" t="s">
        <v>7</v>
      </c>
      <c r="V940" s="9">
        <v>45845</v>
      </c>
      <c r="W940" s="8" t="s">
        <v>339</v>
      </c>
      <c r="X940" s="8" t="s">
        <v>1187</v>
      </c>
      <c r="Y940" s="8" t="s">
        <v>51</v>
      </c>
      <c r="Z940" s="9">
        <v>45847</v>
      </c>
      <c r="AA940" s="8" t="s">
        <v>337</v>
      </c>
      <c r="AB940" s="8" t="s">
        <v>51</v>
      </c>
      <c r="AC940" s="11" t="s">
        <v>145</v>
      </c>
      <c r="AD940" s="11"/>
      <c r="AE940" s="11"/>
      <c r="AF940" s="11"/>
      <c r="AG940" s="11" t="s">
        <v>1229</v>
      </c>
      <c r="AH940" s="13"/>
      <c r="AI940" s="105"/>
      <c r="AJ940" s="13"/>
    </row>
    <row r="941" spans="4:36">
      <c r="D941" s="8" t="s">
        <v>1338</v>
      </c>
      <c r="E941" s="8" t="s">
        <v>41</v>
      </c>
      <c r="F941" s="11">
        <v>1000874</v>
      </c>
      <c r="G941" s="11">
        <v>1</v>
      </c>
      <c r="H941" s="8" t="s">
        <v>141</v>
      </c>
      <c r="I941" s="8">
        <v>1075</v>
      </c>
      <c r="J941" s="8">
        <v>56544</v>
      </c>
      <c r="K941" s="9">
        <v>45611</v>
      </c>
      <c r="L941" s="9" t="s">
        <v>334</v>
      </c>
      <c r="M941" s="9">
        <v>45617</v>
      </c>
      <c r="N941" s="62" t="s">
        <v>338</v>
      </c>
      <c r="O941" s="8">
        <v>146</v>
      </c>
      <c r="P941" s="10">
        <v>0.158</v>
      </c>
      <c r="Q941" s="10" t="s">
        <v>51</v>
      </c>
      <c r="R941" s="8" t="s">
        <v>51</v>
      </c>
      <c r="S941" s="8" t="s">
        <v>7</v>
      </c>
      <c r="T941" s="8" t="s">
        <v>7</v>
      </c>
      <c r="U941" s="8" t="s">
        <v>7</v>
      </c>
      <c r="V941" s="9">
        <v>45845</v>
      </c>
      <c r="W941" s="8" t="s">
        <v>339</v>
      </c>
      <c r="X941" s="8" t="s">
        <v>1187</v>
      </c>
      <c r="Y941" s="8" t="s">
        <v>51</v>
      </c>
      <c r="Z941" s="9">
        <v>45847</v>
      </c>
      <c r="AA941" s="8" t="s">
        <v>337</v>
      </c>
      <c r="AB941" s="8" t="s">
        <v>51</v>
      </c>
      <c r="AC941" s="11" t="s">
        <v>147</v>
      </c>
      <c r="AD941" s="11"/>
      <c r="AE941" s="11"/>
      <c r="AF941" s="11"/>
      <c r="AG941" s="11" t="s">
        <v>1339</v>
      </c>
      <c r="AH941" s="13" t="s">
        <v>1306</v>
      </c>
      <c r="AI941" s="105">
        <v>45862</v>
      </c>
      <c r="AJ941" s="13" t="s">
        <v>339</v>
      </c>
    </row>
    <row r="942" spans="4:36">
      <c r="D942" s="8" t="s">
        <v>1340</v>
      </c>
      <c r="E942" s="8" t="s">
        <v>41</v>
      </c>
      <c r="F942" s="11">
        <v>1000875</v>
      </c>
      <c r="G942" s="11">
        <v>1</v>
      </c>
      <c r="H942" s="8" t="s">
        <v>141</v>
      </c>
      <c r="I942" s="8">
        <v>1075</v>
      </c>
      <c r="J942" s="8">
        <v>56544</v>
      </c>
      <c r="K942" s="9">
        <v>45611</v>
      </c>
      <c r="L942" s="9" t="s">
        <v>334</v>
      </c>
      <c r="M942" s="9">
        <v>45617</v>
      </c>
      <c r="N942" s="62" t="s">
        <v>338</v>
      </c>
      <c r="O942" s="8">
        <v>145</v>
      </c>
      <c r="P942" s="10">
        <v>0.51700000000000002</v>
      </c>
      <c r="Q942" s="10" t="s">
        <v>51</v>
      </c>
      <c r="R942" s="8" t="s">
        <v>51</v>
      </c>
      <c r="S942" s="8" t="s">
        <v>7</v>
      </c>
      <c r="T942" s="8" t="s">
        <v>7</v>
      </c>
      <c r="U942" s="8" t="s">
        <v>7</v>
      </c>
      <c r="V942" s="9">
        <v>45845</v>
      </c>
      <c r="W942" s="8" t="s">
        <v>339</v>
      </c>
      <c r="X942" s="8" t="s">
        <v>1187</v>
      </c>
      <c r="Y942" s="8" t="s">
        <v>51</v>
      </c>
      <c r="Z942" s="9">
        <v>45847</v>
      </c>
      <c r="AA942" s="8" t="s">
        <v>337</v>
      </c>
      <c r="AB942" s="8" t="s">
        <v>51</v>
      </c>
      <c r="AC942" s="11" t="s">
        <v>145</v>
      </c>
      <c r="AD942" s="11"/>
      <c r="AE942" s="11"/>
      <c r="AF942" s="11"/>
      <c r="AG942" s="11" t="s">
        <v>1229</v>
      </c>
      <c r="AH942" s="13"/>
      <c r="AI942" s="105"/>
      <c r="AJ942" s="13"/>
    </row>
    <row r="943" spans="4:36">
      <c r="D943" s="8" t="s">
        <v>1340</v>
      </c>
      <c r="E943" s="8" t="s">
        <v>41</v>
      </c>
      <c r="F943" s="11">
        <v>1000875</v>
      </c>
      <c r="G943" s="11">
        <v>1</v>
      </c>
      <c r="H943" s="8" t="s">
        <v>141</v>
      </c>
      <c r="I943" s="8">
        <v>1075</v>
      </c>
      <c r="J943" s="8">
        <v>56544</v>
      </c>
      <c r="K943" s="9">
        <v>45611</v>
      </c>
      <c r="L943" s="9" t="s">
        <v>334</v>
      </c>
      <c r="M943" s="9">
        <v>45617</v>
      </c>
      <c r="N943" s="62" t="s">
        <v>338</v>
      </c>
      <c r="O943" s="8">
        <v>145</v>
      </c>
      <c r="P943" s="10">
        <v>0.51700000000000002</v>
      </c>
      <c r="Q943" s="10" t="s">
        <v>51</v>
      </c>
      <c r="R943" s="8" t="s">
        <v>51</v>
      </c>
      <c r="S943" s="8" t="s">
        <v>7</v>
      </c>
      <c r="T943" s="8" t="s">
        <v>7</v>
      </c>
      <c r="U943" s="8" t="s">
        <v>7</v>
      </c>
      <c r="V943" s="9">
        <v>45845</v>
      </c>
      <c r="W943" s="8" t="s">
        <v>339</v>
      </c>
      <c r="X943" s="8" t="s">
        <v>1187</v>
      </c>
      <c r="Y943" s="8" t="s">
        <v>51</v>
      </c>
      <c r="Z943" s="9">
        <v>45847</v>
      </c>
      <c r="AA943" s="8" t="s">
        <v>337</v>
      </c>
      <c r="AB943" s="8" t="s">
        <v>51</v>
      </c>
      <c r="AC943" s="11" t="s">
        <v>147</v>
      </c>
      <c r="AD943" s="11"/>
      <c r="AE943" s="11"/>
      <c r="AF943" s="11"/>
      <c r="AG943" s="11" t="s">
        <v>1339</v>
      </c>
      <c r="AH943" s="13" t="s">
        <v>1306</v>
      </c>
      <c r="AI943" s="105">
        <v>45862</v>
      </c>
      <c r="AJ943" s="13" t="s">
        <v>339</v>
      </c>
    </row>
    <row r="944" spans="4:36">
      <c r="D944" s="8" t="s">
        <v>1341</v>
      </c>
      <c r="E944" s="8" t="s">
        <v>41</v>
      </c>
      <c r="F944" s="11">
        <v>1000876</v>
      </c>
      <c r="G944" s="11">
        <v>1</v>
      </c>
      <c r="H944" s="8" t="s">
        <v>142</v>
      </c>
      <c r="I944" s="8">
        <v>1072</v>
      </c>
      <c r="J944" s="8">
        <v>56544</v>
      </c>
      <c r="K944" s="9">
        <v>45611</v>
      </c>
      <c r="L944" s="9" t="s">
        <v>334</v>
      </c>
      <c r="M944" s="9">
        <v>45617</v>
      </c>
      <c r="N944" s="62" t="s">
        <v>338</v>
      </c>
      <c r="O944" s="8">
        <v>150</v>
      </c>
      <c r="P944" s="10">
        <v>0.28999999999999998</v>
      </c>
      <c r="Q944" s="10" t="s">
        <v>51</v>
      </c>
      <c r="R944" s="8" t="s">
        <v>51</v>
      </c>
      <c r="S944" s="8" t="s">
        <v>7</v>
      </c>
      <c r="T944" s="8" t="s">
        <v>7</v>
      </c>
      <c r="U944" s="8" t="s">
        <v>7</v>
      </c>
      <c r="V944" s="9">
        <v>45845</v>
      </c>
      <c r="W944" s="8" t="s">
        <v>339</v>
      </c>
      <c r="X944" s="8" t="s">
        <v>1187</v>
      </c>
      <c r="Y944" s="8" t="s">
        <v>51</v>
      </c>
      <c r="Z944" s="9">
        <v>45847</v>
      </c>
      <c r="AA944" s="8" t="s">
        <v>337</v>
      </c>
      <c r="AB944" s="8" t="s">
        <v>51</v>
      </c>
      <c r="AC944" s="11" t="s">
        <v>145</v>
      </c>
      <c r="AD944" s="11"/>
      <c r="AE944" s="11"/>
      <c r="AF944" s="11"/>
      <c r="AG944" s="11" t="s">
        <v>1229</v>
      </c>
      <c r="AH944" s="13"/>
      <c r="AI944" s="105"/>
      <c r="AJ944" s="13"/>
    </row>
    <row r="945" spans="4:36">
      <c r="D945" s="8" t="s">
        <v>1341</v>
      </c>
      <c r="E945" s="8" t="s">
        <v>41</v>
      </c>
      <c r="F945" s="11">
        <v>1000876</v>
      </c>
      <c r="G945" s="11">
        <v>1</v>
      </c>
      <c r="H945" s="8" t="s">
        <v>142</v>
      </c>
      <c r="I945" s="8">
        <v>1072</v>
      </c>
      <c r="J945" s="8">
        <v>56544</v>
      </c>
      <c r="K945" s="9">
        <v>45611</v>
      </c>
      <c r="L945" s="9" t="s">
        <v>334</v>
      </c>
      <c r="M945" s="9">
        <v>45617</v>
      </c>
      <c r="N945" s="62" t="s">
        <v>338</v>
      </c>
      <c r="O945" s="8">
        <v>150</v>
      </c>
      <c r="P945" s="10">
        <v>0.28999999999999998</v>
      </c>
      <c r="Q945" s="10" t="s">
        <v>51</v>
      </c>
      <c r="R945" s="8" t="s">
        <v>51</v>
      </c>
      <c r="S945" s="8" t="s">
        <v>7</v>
      </c>
      <c r="T945" s="8" t="s">
        <v>7</v>
      </c>
      <c r="U945" s="8" t="s">
        <v>7</v>
      </c>
      <c r="V945" s="9">
        <v>45845</v>
      </c>
      <c r="W945" s="8" t="s">
        <v>339</v>
      </c>
      <c r="X945" s="8" t="s">
        <v>1187</v>
      </c>
      <c r="Y945" s="8" t="s">
        <v>51</v>
      </c>
      <c r="Z945" s="9">
        <v>45847</v>
      </c>
      <c r="AA945" s="8" t="s">
        <v>337</v>
      </c>
      <c r="AB945" s="8" t="s">
        <v>51</v>
      </c>
      <c r="AC945" s="11" t="s">
        <v>147</v>
      </c>
      <c r="AD945" s="11"/>
      <c r="AE945" s="11"/>
      <c r="AF945" s="11"/>
      <c r="AG945" s="11" t="s">
        <v>1339</v>
      </c>
      <c r="AH945" s="13" t="s">
        <v>1306</v>
      </c>
      <c r="AI945" s="105">
        <v>45862</v>
      </c>
      <c r="AJ945" s="13" t="s">
        <v>339</v>
      </c>
    </row>
    <row r="946" spans="4:36">
      <c r="D946" s="8" t="s">
        <v>1342</v>
      </c>
      <c r="E946" s="8" t="s">
        <v>41</v>
      </c>
      <c r="F946" s="11">
        <v>1000695</v>
      </c>
      <c r="G946" s="11">
        <v>1</v>
      </c>
      <c r="H946" s="8" t="s">
        <v>140</v>
      </c>
      <c r="I946" s="8">
        <v>1068</v>
      </c>
      <c r="J946" s="8">
        <v>55925</v>
      </c>
      <c r="K946" s="9">
        <v>45530</v>
      </c>
      <c r="L946" s="9" t="s">
        <v>334</v>
      </c>
      <c r="M946" s="9">
        <v>45530</v>
      </c>
      <c r="N946" s="62" t="s">
        <v>334</v>
      </c>
      <c r="O946" s="8">
        <v>123</v>
      </c>
      <c r="P946" s="10">
        <v>1.6739999999999999</v>
      </c>
      <c r="Q946" s="10" t="s">
        <v>50</v>
      </c>
      <c r="R946" s="8" t="s">
        <v>51</v>
      </c>
      <c r="S946" s="8" t="s">
        <v>7</v>
      </c>
      <c r="T946" s="8" t="s">
        <v>7</v>
      </c>
      <c r="U946" s="8" t="s">
        <v>7</v>
      </c>
      <c r="V946" s="9">
        <v>45625</v>
      </c>
      <c r="W946" s="8" t="s">
        <v>339</v>
      </c>
      <c r="X946" s="8" t="s">
        <v>753</v>
      </c>
      <c r="Y946" s="8" t="s">
        <v>51</v>
      </c>
      <c r="Z946" s="9">
        <v>45688</v>
      </c>
      <c r="AA946" s="8" t="s">
        <v>337</v>
      </c>
      <c r="AB946" s="8" t="s">
        <v>51</v>
      </c>
      <c r="AC946" s="11" t="s">
        <v>145</v>
      </c>
      <c r="AD946" s="11" t="s">
        <v>134</v>
      </c>
      <c r="AE946" s="11"/>
      <c r="AF946" s="11"/>
      <c r="AG946" s="11" t="s">
        <v>613</v>
      </c>
      <c r="AH946" s="13"/>
      <c r="AI946" s="105"/>
      <c r="AJ946" s="13"/>
    </row>
    <row r="947" spans="4:36">
      <c r="D947" s="8" t="s">
        <v>1342</v>
      </c>
      <c r="E947" s="8" t="s">
        <v>41</v>
      </c>
      <c r="F947" s="11">
        <v>1000695</v>
      </c>
      <c r="G947" s="11">
        <v>1</v>
      </c>
      <c r="H947" s="8" t="s">
        <v>140</v>
      </c>
      <c r="I947" s="8">
        <v>1068</v>
      </c>
      <c r="J947" s="8">
        <v>55925</v>
      </c>
      <c r="K947" s="9">
        <v>45530</v>
      </c>
      <c r="L947" s="9" t="s">
        <v>334</v>
      </c>
      <c r="M947" s="9">
        <v>45530</v>
      </c>
      <c r="N947" s="62" t="s">
        <v>334</v>
      </c>
      <c r="O947" s="8">
        <v>123</v>
      </c>
      <c r="P947" s="10">
        <v>1.6739999999999999</v>
      </c>
      <c r="Q947" s="10" t="s">
        <v>50</v>
      </c>
      <c r="R947" s="8" t="s">
        <v>51</v>
      </c>
      <c r="S947" s="8" t="s">
        <v>7</v>
      </c>
      <c r="T947" s="8" t="s">
        <v>7</v>
      </c>
      <c r="U947" s="8" t="s">
        <v>7</v>
      </c>
      <c r="V947" s="9">
        <v>45625</v>
      </c>
      <c r="W947" s="8" t="s">
        <v>339</v>
      </c>
      <c r="X947" s="8" t="s">
        <v>753</v>
      </c>
      <c r="Y947" s="8" t="s">
        <v>51</v>
      </c>
      <c r="Z947" s="9">
        <v>45688</v>
      </c>
      <c r="AA947" s="8" t="s">
        <v>337</v>
      </c>
      <c r="AB947" s="8" t="s">
        <v>51</v>
      </c>
      <c r="AC947" s="11" t="s">
        <v>147</v>
      </c>
      <c r="AD947" s="11"/>
      <c r="AE947" s="11"/>
      <c r="AF947" s="11"/>
      <c r="AG947" s="11" t="s">
        <v>1343</v>
      </c>
      <c r="AH947" s="13" t="s">
        <v>1306</v>
      </c>
      <c r="AI947" s="105">
        <v>45862</v>
      </c>
      <c r="AJ947" s="13" t="s">
        <v>339</v>
      </c>
    </row>
    <row r="948" spans="4:36">
      <c r="D948" s="8" t="s">
        <v>1344</v>
      </c>
      <c r="E948" s="8" t="s">
        <v>41</v>
      </c>
      <c r="F948" s="11">
        <v>1000696</v>
      </c>
      <c r="G948" s="11">
        <v>1</v>
      </c>
      <c r="H948" s="8" t="s">
        <v>141</v>
      </c>
      <c r="I948" s="8">
        <v>1066</v>
      </c>
      <c r="J948" s="8">
        <v>55925</v>
      </c>
      <c r="K948" s="9">
        <v>45530</v>
      </c>
      <c r="L948" s="9" t="s">
        <v>334</v>
      </c>
      <c r="M948" s="9">
        <v>45530</v>
      </c>
      <c r="N948" s="62" t="s">
        <v>334</v>
      </c>
      <c r="O948" s="8">
        <v>122</v>
      </c>
      <c r="P948" s="10">
        <v>2.4289999999999998</v>
      </c>
      <c r="Q948" s="10" t="s">
        <v>50</v>
      </c>
      <c r="R948" s="8" t="s">
        <v>51</v>
      </c>
      <c r="S948" s="8" t="s">
        <v>7</v>
      </c>
      <c r="T948" s="8" t="s">
        <v>7</v>
      </c>
      <c r="U948" s="8" t="s">
        <v>7</v>
      </c>
      <c r="V948" s="9">
        <v>45625</v>
      </c>
      <c r="W948" s="8" t="s">
        <v>339</v>
      </c>
      <c r="X948" s="8" t="s">
        <v>753</v>
      </c>
      <c r="Y948" s="8" t="s">
        <v>51</v>
      </c>
      <c r="Z948" s="9">
        <v>45688</v>
      </c>
      <c r="AA948" s="8" t="s">
        <v>337</v>
      </c>
      <c r="AB948" s="8" t="s">
        <v>51</v>
      </c>
      <c r="AC948" s="11" t="s">
        <v>145</v>
      </c>
      <c r="AD948" s="11" t="s">
        <v>134</v>
      </c>
      <c r="AE948" s="11"/>
      <c r="AF948" s="11"/>
      <c r="AG948" s="11" t="s">
        <v>613</v>
      </c>
      <c r="AH948" s="13"/>
      <c r="AI948" s="105"/>
      <c r="AJ948" s="13"/>
    </row>
    <row r="949" spans="4:36">
      <c r="D949" s="8" t="s">
        <v>1344</v>
      </c>
      <c r="E949" s="8" t="s">
        <v>41</v>
      </c>
      <c r="F949" s="11">
        <v>1000696</v>
      </c>
      <c r="G949" s="11">
        <v>1</v>
      </c>
      <c r="H949" s="8" t="s">
        <v>141</v>
      </c>
      <c r="I949" s="8">
        <v>1066</v>
      </c>
      <c r="J949" s="8">
        <v>55925</v>
      </c>
      <c r="K949" s="9">
        <v>45530</v>
      </c>
      <c r="L949" s="9" t="s">
        <v>334</v>
      </c>
      <c r="M949" s="9">
        <v>45530</v>
      </c>
      <c r="N949" s="62" t="s">
        <v>334</v>
      </c>
      <c r="O949" s="8">
        <v>122</v>
      </c>
      <c r="P949" s="10">
        <v>2.4289999999999998</v>
      </c>
      <c r="Q949" s="10" t="s">
        <v>50</v>
      </c>
      <c r="R949" s="8" t="s">
        <v>51</v>
      </c>
      <c r="S949" s="8" t="s">
        <v>7</v>
      </c>
      <c r="T949" s="8" t="s">
        <v>7</v>
      </c>
      <c r="U949" s="8" t="s">
        <v>7</v>
      </c>
      <c r="V949" s="9">
        <v>45625</v>
      </c>
      <c r="W949" s="8" t="s">
        <v>339</v>
      </c>
      <c r="X949" s="8" t="s">
        <v>753</v>
      </c>
      <c r="Y949" s="8" t="s">
        <v>51</v>
      </c>
      <c r="Z949" s="9">
        <v>45688</v>
      </c>
      <c r="AA949" s="8" t="s">
        <v>337</v>
      </c>
      <c r="AB949" s="8" t="s">
        <v>51</v>
      </c>
      <c r="AC949" s="11" t="s">
        <v>147</v>
      </c>
      <c r="AD949" s="11"/>
      <c r="AE949" s="11"/>
      <c r="AF949" s="11"/>
      <c r="AG949" s="11" t="s">
        <v>1343</v>
      </c>
      <c r="AH949" s="13" t="s">
        <v>1306</v>
      </c>
      <c r="AI949" s="105">
        <v>45862</v>
      </c>
      <c r="AJ949" s="13" t="s">
        <v>339</v>
      </c>
    </row>
    <row r="950" spans="4:36">
      <c r="D950" s="8" t="s">
        <v>1345</v>
      </c>
      <c r="E950" s="8" t="s">
        <v>41</v>
      </c>
      <c r="F950" s="11">
        <v>1000698</v>
      </c>
      <c r="G950" s="11">
        <v>1</v>
      </c>
      <c r="H950" s="8" t="s">
        <v>141</v>
      </c>
      <c r="I950" s="8">
        <v>1066</v>
      </c>
      <c r="J950" s="8">
        <v>55925</v>
      </c>
      <c r="K950" s="9">
        <v>45530</v>
      </c>
      <c r="L950" s="9" t="s">
        <v>334</v>
      </c>
      <c r="M950" s="9">
        <v>45530</v>
      </c>
      <c r="N950" s="62" t="s">
        <v>334</v>
      </c>
      <c r="O950" s="8">
        <v>122</v>
      </c>
      <c r="P950" s="10">
        <v>0.38100000000000001</v>
      </c>
      <c r="Q950" s="10" t="s">
        <v>50</v>
      </c>
      <c r="R950" s="8" t="s">
        <v>51</v>
      </c>
      <c r="S950" s="8" t="s">
        <v>7</v>
      </c>
      <c r="T950" s="8" t="s">
        <v>7</v>
      </c>
      <c r="U950" s="8" t="s">
        <v>7</v>
      </c>
      <c r="V950" s="9">
        <v>45625</v>
      </c>
      <c r="W950" s="8" t="s">
        <v>339</v>
      </c>
      <c r="X950" s="8" t="s">
        <v>753</v>
      </c>
      <c r="Y950" s="8" t="s">
        <v>51</v>
      </c>
      <c r="Z950" s="9">
        <v>45688</v>
      </c>
      <c r="AA950" s="8" t="s">
        <v>337</v>
      </c>
      <c r="AB950" s="8" t="s">
        <v>51</v>
      </c>
      <c r="AC950" s="11" t="s">
        <v>145</v>
      </c>
      <c r="AD950" s="11" t="s">
        <v>134</v>
      </c>
      <c r="AE950" s="11"/>
      <c r="AF950" s="11"/>
      <c r="AG950" s="11" t="s">
        <v>613</v>
      </c>
      <c r="AH950" s="13"/>
      <c r="AI950" s="105"/>
      <c r="AJ950" s="13"/>
    </row>
    <row r="951" spans="4:36">
      <c r="D951" s="8" t="s">
        <v>1345</v>
      </c>
      <c r="E951" s="8" t="s">
        <v>41</v>
      </c>
      <c r="F951" s="11">
        <v>1000698</v>
      </c>
      <c r="G951" s="11">
        <v>1</v>
      </c>
      <c r="H951" s="8" t="s">
        <v>141</v>
      </c>
      <c r="I951" s="8">
        <v>1066</v>
      </c>
      <c r="J951" s="8">
        <v>55925</v>
      </c>
      <c r="K951" s="9">
        <v>45530</v>
      </c>
      <c r="L951" s="9" t="s">
        <v>334</v>
      </c>
      <c r="M951" s="9">
        <v>45530</v>
      </c>
      <c r="N951" s="62" t="s">
        <v>334</v>
      </c>
      <c r="O951" s="8">
        <v>122</v>
      </c>
      <c r="P951" s="10">
        <v>0.38100000000000001</v>
      </c>
      <c r="Q951" s="10" t="s">
        <v>50</v>
      </c>
      <c r="R951" s="8" t="s">
        <v>51</v>
      </c>
      <c r="S951" s="8" t="s">
        <v>7</v>
      </c>
      <c r="T951" s="8" t="s">
        <v>7</v>
      </c>
      <c r="U951" s="8" t="s">
        <v>7</v>
      </c>
      <c r="V951" s="9">
        <v>45625</v>
      </c>
      <c r="W951" s="8" t="s">
        <v>339</v>
      </c>
      <c r="X951" s="8" t="s">
        <v>753</v>
      </c>
      <c r="Y951" s="8" t="s">
        <v>51</v>
      </c>
      <c r="Z951" s="9">
        <v>45688</v>
      </c>
      <c r="AA951" s="8" t="s">
        <v>337</v>
      </c>
      <c r="AB951" s="8" t="s">
        <v>51</v>
      </c>
      <c r="AC951" s="11" t="s">
        <v>147</v>
      </c>
      <c r="AD951" s="11"/>
      <c r="AE951" s="11"/>
      <c r="AF951" s="11"/>
      <c r="AG951" s="11" t="s">
        <v>1343</v>
      </c>
      <c r="AH951" s="13" t="s">
        <v>1306</v>
      </c>
      <c r="AI951" s="105">
        <v>45862</v>
      </c>
      <c r="AJ951" s="13" t="s">
        <v>339</v>
      </c>
    </row>
    <row r="952" spans="4:36">
      <c r="D952" s="8" t="s">
        <v>1349</v>
      </c>
      <c r="E952" s="8" t="s">
        <v>40</v>
      </c>
      <c r="F952" s="11">
        <v>1001247</v>
      </c>
      <c r="G952" s="11">
        <v>1</v>
      </c>
      <c r="H952" s="8" t="s">
        <v>141</v>
      </c>
      <c r="I952" s="8">
        <v>1107</v>
      </c>
      <c r="J952" s="8" t="s">
        <v>979</v>
      </c>
      <c r="K952" s="9">
        <v>45861</v>
      </c>
      <c r="L952" s="9" t="s">
        <v>1176</v>
      </c>
      <c r="M952" s="9">
        <v>45861</v>
      </c>
      <c r="N952" s="62" t="s">
        <v>1176</v>
      </c>
      <c r="O952" s="8">
        <v>926</v>
      </c>
      <c r="P952" s="10">
        <v>0.71</v>
      </c>
      <c r="Q952" s="10" t="s">
        <v>51</v>
      </c>
      <c r="R952" s="8" t="s">
        <v>51</v>
      </c>
      <c r="S952" s="8" t="s">
        <v>8</v>
      </c>
      <c r="V952" s="9"/>
      <c r="Z952" s="9"/>
      <c r="AC952" s="11" t="s">
        <v>85</v>
      </c>
      <c r="AD952" s="11"/>
      <c r="AE952" s="11"/>
      <c r="AF952" s="11"/>
      <c r="AG952" s="11"/>
      <c r="AH952" s="13"/>
      <c r="AI952" s="105"/>
      <c r="AJ952" s="13"/>
    </row>
    <row r="953" spans="4:36">
      <c r="D953" s="8" t="s">
        <v>1349</v>
      </c>
      <c r="E953" s="8" t="s">
        <v>40</v>
      </c>
      <c r="F953" s="11">
        <v>1001247</v>
      </c>
      <c r="G953" s="11">
        <v>1</v>
      </c>
      <c r="H953" s="8" t="s">
        <v>141</v>
      </c>
      <c r="I953" s="8">
        <v>1107</v>
      </c>
      <c r="J953" s="8" t="s">
        <v>979</v>
      </c>
      <c r="K953" s="9">
        <v>45861</v>
      </c>
      <c r="L953" s="9" t="s">
        <v>1176</v>
      </c>
      <c r="M953" s="9">
        <v>45861</v>
      </c>
      <c r="N953" s="62" t="s">
        <v>1176</v>
      </c>
      <c r="O953" s="8">
        <v>926</v>
      </c>
      <c r="P953" s="10">
        <v>0.71</v>
      </c>
      <c r="Q953" s="10" t="s">
        <v>51</v>
      </c>
      <c r="R953" s="8" t="s">
        <v>51</v>
      </c>
      <c r="S953" s="8" t="s">
        <v>8</v>
      </c>
      <c r="V953" s="9"/>
      <c r="Z953" s="9"/>
      <c r="AC953" s="11" t="s">
        <v>85</v>
      </c>
      <c r="AD953" s="11"/>
      <c r="AE953" s="11"/>
      <c r="AF953" s="11"/>
      <c r="AG953" s="11" t="s">
        <v>1350</v>
      </c>
      <c r="AH953" s="13" t="s">
        <v>1350</v>
      </c>
      <c r="AI953" s="105">
        <v>45866</v>
      </c>
      <c r="AJ953" s="13" t="s">
        <v>1176</v>
      </c>
    </row>
    <row r="954" spans="4:36">
      <c r="D954" s="8" t="s">
        <v>1351</v>
      </c>
      <c r="E954" s="8" t="s">
        <v>40</v>
      </c>
      <c r="F954" s="11">
        <v>1001241</v>
      </c>
      <c r="G954" s="11">
        <v>1</v>
      </c>
      <c r="H954" s="8" t="s">
        <v>140</v>
      </c>
      <c r="I954" s="8">
        <v>1113</v>
      </c>
      <c r="J954" s="8" t="s">
        <v>1149</v>
      </c>
      <c r="K954" s="9">
        <v>45859</v>
      </c>
      <c r="L954" s="9" t="s">
        <v>1176</v>
      </c>
      <c r="M954" s="9">
        <v>45859</v>
      </c>
      <c r="N954" s="62" t="s">
        <v>1176</v>
      </c>
      <c r="O954" s="8">
        <v>934</v>
      </c>
      <c r="P954" s="10">
        <v>0.46300000000000002</v>
      </c>
      <c r="Q954" s="10" t="s">
        <v>51</v>
      </c>
      <c r="R954" s="8" t="s">
        <v>51</v>
      </c>
      <c r="S954" s="8" t="s">
        <v>8</v>
      </c>
      <c r="V954" s="9"/>
      <c r="Z954" s="9"/>
      <c r="AC954" s="11" t="s">
        <v>85</v>
      </c>
      <c r="AD954" s="11"/>
      <c r="AE954" s="11"/>
      <c r="AF954" s="11"/>
      <c r="AG954" s="11" t="s">
        <v>1318</v>
      </c>
      <c r="AH954" s="13"/>
      <c r="AI954" s="105"/>
      <c r="AJ954" s="13"/>
    </row>
    <row r="955" spans="4:36">
      <c r="D955" s="8" t="s">
        <v>1351</v>
      </c>
      <c r="E955" s="8" t="s">
        <v>40</v>
      </c>
      <c r="F955" s="11">
        <v>1001241</v>
      </c>
      <c r="G955" s="11">
        <v>1</v>
      </c>
      <c r="H955" s="8" t="s">
        <v>140</v>
      </c>
      <c r="I955" s="8">
        <v>1113</v>
      </c>
      <c r="J955" s="8" t="s">
        <v>1149</v>
      </c>
      <c r="K955" s="9">
        <v>45859</v>
      </c>
      <c r="L955" s="9" t="s">
        <v>1176</v>
      </c>
      <c r="M955" s="9">
        <v>45859</v>
      </c>
      <c r="N955" s="62" t="s">
        <v>1176</v>
      </c>
      <c r="O955" s="8">
        <v>934</v>
      </c>
      <c r="P955" s="10">
        <v>0.46300000000000002</v>
      </c>
      <c r="Q955" s="10" t="s">
        <v>51</v>
      </c>
      <c r="R955" s="8" t="s">
        <v>51</v>
      </c>
      <c r="S955" s="8" t="s">
        <v>8</v>
      </c>
      <c r="V955" s="9"/>
      <c r="Z955" s="9"/>
      <c r="AC955" s="11" t="s">
        <v>85</v>
      </c>
      <c r="AD955" s="11"/>
      <c r="AE955" s="11"/>
      <c r="AF955" s="11"/>
      <c r="AG955" s="11" t="s">
        <v>1352</v>
      </c>
      <c r="AH955" s="13" t="s">
        <v>1350</v>
      </c>
      <c r="AI955" s="105">
        <v>45866</v>
      </c>
      <c r="AJ955" s="13" t="s">
        <v>1176</v>
      </c>
    </row>
    <row r="956" spans="4:36">
      <c r="D956" s="8" t="s">
        <v>1353</v>
      </c>
      <c r="E956" s="8" t="s">
        <v>40</v>
      </c>
      <c r="F956" s="11">
        <v>1001242</v>
      </c>
      <c r="G956" s="11">
        <v>1</v>
      </c>
      <c r="H956" s="8" t="s">
        <v>141</v>
      </c>
      <c r="I956" s="8">
        <v>1107</v>
      </c>
      <c r="J956" s="8" t="s">
        <v>979</v>
      </c>
      <c r="K956" s="9">
        <v>45859</v>
      </c>
      <c r="L956" s="9" t="s">
        <v>1176</v>
      </c>
      <c r="M956" s="9">
        <v>45859</v>
      </c>
      <c r="N956" s="62" t="s">
        <v>1176</v>
      </c>
      <c r="O956" s="8">
        <v>919</v>
      </c>
      <c r="P956" s="10">
        <v>0.745</v>
      </c>
      <c r="Q956" s="10" t="s">
        <v>51</v>
      </c>
      <c r="R956" s="8" t="s">
        <v>51</v>
      </c>
      <c r="S956" s="8" t="s">
        <v>8</v>
      </c>
      <c r="V956" s="9"/>
      <c r="Z956" s="9"/>
      <c r="AC956" s="11" t="s">
        <v>85</v>
      </c>
      <c r="AD956" s="11"/>
      <c r="AE956" s="11"/>
      <c r="AF956" s="11"/>
      <c r="AG956" s="11" t="s">
        <v>1318</v>
      </c>
      <c r="AH956" s="13"/>
      <c r="AI956" s="105"/>
      <c r="AJ956" s="13"/>
    </row>
    <row r="957" spans="4:36">
      <c r="D957" s="8" t="s">
        <v>1353</v>
      </c>
      <c r="E957" s="8" t="s">
        <v>40</v>
      </c>
      <c r="F957" s="11">
        <v>1001242</v>
      </c>
      <c r="G957" s="11">
        <v>1</v>
      </c>
      <c r="H957" s="8" t="s">
        <v>141</v>
      </c>
      <c r="I957" s="8">
        <v>1107</v>
      </c>
      <c r="J957" s="8" t="s">
        <v>979</v>
      </c>
      <c r="K957" s="9">
        <v>45859</v>
      </c>
      <c r="L957" s="9" t="s">
        <v>1176</v>
      </c>
      <c r="M957" s="9">
        <v>45859</v>
      </c>
      <c r="N957" s="62" t="s">
        <v>1176</v>
      </c>
      <c r="O957" s="8">
        <v>919</v>
      </c>
      <c r="P957" s="10">
        <v>0.745</v>
      </c>
      <c r="Q957" s="10" t="s">
        <v>51</v>
      </c>
      <c r="R957" s="8" t="s">
        <v>51</v>
      </c>
      <c r="S957" s="8" t="s">
        <v>8</v>
      </c>
      <c r="V957" s="9"/>
      <c r="Z957" s="9"/>
      <c r="AC957" s="11" t="s">
        <v>85</v>
      </c>
      <c r="AD957" s="11"/>
      <c r="AE957" s="11"/>
      <c r="AF957" s="11"/>
      <c r="AG957" s="11" t="s">
        <v>1352</v>
      </c>
      <c r="AH957" s="13" t="s">
        <v>1350</v>
      </c>
      <c r="AI957" s="105">
        <v>45866</v>
      </c>
      <c r="AJ957" s="13" t="s">
        <v>1176</v>
      </c>
    </row>
    <row r="958" spans="4:36">
      <c r="D958" s="8" t="s">
        <v>1354</v>
      </c>
      <c r="E958" s="8" t="s">
        <v>40</v>
      </c>
      <c r="F958" s="11">
        <v>1001243</v>
      </c>
      <c r="G958" s="11">
        <v>1</v>
      </c>
      <c r="H958" s="8" t="s">
        <v>142</v>
      </c>
      <c r="I958" s="8">
        <v>1110</v>
      </c>
      <c r="J958" s="8" t="s">
        <v>1146</v>
      </c>
      <c r="K958" s="9">
        <v>45859</v>
      </c>
      <c r="L958" s="9" t="s">
        <v>1176</v>
      </c>
      <c r="M958" s="9">
        <v>45859</v>
      </c>
      <c r="N958" s="62" t="s">
        <v>1176</v>
      </c>
      <c r="O958" s="8">
        <v>926</v>
      </c>
      <c r="P958" s="10">
        <v>0.47599999999999998</v>
      </c>
      <c r="Q958" s="10" t="s">
        <v>51</v>
      </c>
      <c r="R958" s="8" t="s">
        <v>51</v>
      </c>
      <c r="S958" s="8" t="s">
        <v>8</v>
      </c>
      <c r="V958" s="9"/>
      <c r="Z958" s="9"/>
      <c r="AC958" s="11" t="s">
        <v>85</v>
      </c>
      <c r="AD958" s="11"/>
      <c r="AE958" s="11"/>
      <c r="AF958" s="11"/>
      <c r="AG958" s="11" t="s">
        <v>1318</v>
      </c>
      <c r="AH958" s="13"/>
      <c r="AI958" s="105"/>
      <c r="AJ958" s="13"/>
    </row>
    <row r="959" spans="4:36">
      <c r="D959" s="8" t="s">
        <v>1354</v>
      </c>
      <c r="E959" s="8" t="s">
        <v>40</v>
      </c>
      <c r="F959" s="11">
        <v>1001243</v>
      </c>
      <c r="G959" s="11">
        <v>1</v>
      </c>
      <c r="H959" s="8" t="s">
        <v>142</v>
      </c>
      <c r="I959" s="8">
        <v>1110</v>
      </c>
      <c r="J959" s="8" t="s">
        <v>1146</v>
      </c>
      <c r="K959" s="9">
        <v>45859</v>
      </c>
      <c r="L959" s="9" t="s">
        <v>1176</v>
      </c>
      <c r="M959" s="9">
        <v>45859</v>
      </c>
      <c r="N959" s="62" t="s">
        <v>1176</v>
      </c>
      <c r="O959" s="8">
        <v>926</v>
      </c>
      <c r="P959" s="10">
        <v>0.47599999999999998</v>
      </c>
      <c r="Q959" s="10" t="s">
        <v>51</v>
      </c>
      <c r="R959" s="8" t="s">
        <v>51</v>
      </c>
      <c r="S959" s="8" t="s">
        <v>8</v>
      </c>
      <c r="V959" s="9"/>
      <c r="Z959" s="9"/>
      <c r="AC959" s="11" t="s">
        <v>85</v>
      </c>
      <c r="AD959" s="11"/>
      <c r="AE959" s="11"/>
      <c r="AF959" s="11"/>
      <c r="AG959" s="11" t="s">
        <v>1352</v>
      </c>
      <c r="AH959" s="13" t="s">
        <v>1350</v>
      </c>
      <c r="AI959" s="105">
        <v>45866</v>
      </c>
      <c r="AJ959" s="13" t="s">
        <v>1176</v>
      </c>
    </row>
    <row r="960" spans="4:36">
      <c r="D960" s="8" t="s">
        <v>1355</v>
      </c>
      <c r="E960" s="8" t="s">
        <v>40</v>
      </c>
      <c r="F960" s="11">
        <v>1001244</v>
      </c>
      <c r="G960" s="11">
        <v>1</v>
      </c>
      <c r="H960" s="8" t="s">
        <v>1143</v>
      </c>
      <c r="I960" s="8">
        <v>1105</v>
      </c>
      <c r="J960" s="8" t="s">
        <v>977</v>
      </c>
      <c r="K960" s="9">
        <v>45859</v>
      </c>
      <c r="L960" s="9" t="s">
        <v>1176</v>
      </c>
      <c r="M960" s="9">
        <v>45859</v>
      </c>
      <c r="N960" s="62" t="s">
        <v>1176</v>
      </c>
      <c r="O960" s="8">
        <v>916</v>
      </c>
      <c r="P960" s="10">
        <v>0.41</v>
      </c>
      <c r="Q960" s="10" t="s">
        <v>51</v>
      </c>
      <c r="R960" s="8" t="s">
        <v>51</v>
      </c>
      <c r="S960" s="8" t="s">
        <v>8</v>
      </c>
      <c r="V960" s="9"/>
      <c r="Z960" s="9"/>
      <c r="AC960" s="11" t="s">
        <v>85</v>
      </c>
      <c r="AD960" s="11"/>
      <c r="AE960" s="11"/>
      <c r="AF960" s="11"/>
      <c r="AG960" s="11" t="s">
        <v>1318</v>
      </c>
      <c r="AH960" s="13"/>
      <c r="AI960" s="105"/>
      <c r="AJ960" s="13"/>
    </row>
    <row r="961" spans="4:36">
      <c r="D961" s="8" t="s">
        <v>1355</v>
      </c>
      <c r="E961" s="8" t="s">
        <v>40</v>
      </c>
      <c r="F961" s="11">
        <v>1001244</v>
      </c>
      <c r="G961" s="11">
        <v>1</v>
      </c>
      <c r="H961" s="8" t="s">
        <v>1143</v>
      </c>
      <c r="I961" s="8">
        <v>1105</v>
      </c>
      <c r="J961" s="8" t="s">
        <v>977</v>
      </c>
      <c r="K961" s="9">
        <v>45859</v>
      </c>
      <c r="L961" s="9" t="s">
        <v>1176</v>
      </c>
      <c r="M961" s="9">
        <v>45859</v>
      </c>
      <c r="N961" s="62" t="s">
        <v>1176</v>
      </c>
      <c r="O961" s="8">
        <v>916</v>
      </c>
      <c r="P961" s="10">
        <v>0.41</v>
      </c>
      <c r="Q961" s="10" t="s">
        <v>51</v>
      </c>
      <c r="R961" s="8" t="s">
        <v>51</v>
      </c>
      <c r="S961" s="8" t="s">
        <v>8</v>
      </c>
      <c r="V961" s="9"/>
      <c r="Z961" s="9"/>
      <c r="AC961" s="11" t="s">
        <v>85</v>
      </c>
      <c r="AD961" s="11"/>
      <c r="AE961" s="11"/>
      <c r="AF961" s="11"/>
      <c r="AG961" s="11" t="s">
        <v>1352</v>
      </c>
      <c r="AH961" s="13" t="s">
        <v>1350</v>
      </c>
      <c r="AI961" s="105">
        <v>45866</v>
      </c>
      <c r="AJ961" s="13" t="s">
        <v>1176</v>
      </c>
    </row>
    <row r="962" spans="4:36">
      <c r="D962" s="8" t="s">
        <v>1356</v>
      </c>
      <c r="E962" s="8" t="s">
        <v>40</v>
      </c>
      <c r="F962" s="11">
        <v>1001245</v>
      </c>
      <c r="G962" s="11">
        <v>1</v>
      </c>
      <c r="H962" s="8" t="s">
        <v>222</v>
      </c>
      <c r="I962" s="8">
        <v>1109</v>
      </c>
      <c r="J962" s="8" t="s">
        <v>1145</v>
      </c>
      <c r="K962" s="9">
        <v>45859</v>
      </c>
      <c r="L962" s="9" t="s">
        <v>1176</v>
      </c>
      <c r="M962" s="9">
        <v>45859</v>
      </c>
      <c r="N962" s="62" t="s">
        <v>1176</v>
      </c>
      <c r="O962" s="8">
        <v>918</v>
      </c>
      <c r="P962" s="10">
        <v>1.077</v>
      </c>
      <c r="Q962" s="10" t="s">
        <v>50</v>
      </c>
      <c r="R962" s="8" t="s">
        <v>51</v>
      </c>
      <c r="S962" s="8" t="s">
        <v>7</v>
      </c>
      <c r="V962" s="9"/>
      <c r="Z962" s="9"/>
      <c r="AC962" s="11" t="s">
        <v>85</v>
      </c>
      <c r="AD962" s="11"/>
      <c r="AE962" s="11"/>
      <c r="AF962" s="11"/>
      <c r="AG962" s="11" t="s">
        <v>1313</v>
      </c>
      <c r="AH962" s="13"/>
      <c r="AI962" s="105"/>
      <c r="AJ962" s="13"/>
    </row>
    <row r="963" spans="4:36">
      <c r="D963" s="8" t="s">
        <v>1356</v>
      </c>
      <c r="E963" s="8" t="s">
        <v>40</v>
      </c>
      <c r="F963" s="11">
        <v>1001245</v>
      </c>
      <c r="G963" s="11">
        <v>1</v>
      </c>
      <c r="H963" s="8" t="s">
        <v>222</v>
      </c>
      <c r="I963" s="8">
        <v>1109</v>
      </c>
      <c r="J963" s="8" t="s">
        <v>1145</v>
      </c>
      <c r="K963" s="9">
        <v>45859</v>
      </c>
      <c r="L963" s="9" t="s">
        <v>1176</v>
      </c>
      <c r="M963" s="9">
        <v>45859</v>
      </c>
      <c r="N963" s="62" t="s">
        <v>1176</v>
      </c>
      <c r="O963" s="8">
        <v>918</v>
      </c>
      <c r="P963" s="10">
        <v>1.077</v>
      </c>
      <c r="Q963" s="10" t="s">
        <v>50</v>
      </c>
      <c r="R963" s="8" t="s">
        <v>51</v>
      </c>
      <c r="S963" s="8" t="s">
        <v>7</v>
      </c>
      <c r="V963" s="9"/>
      <c r="Z963" s="9"/>
      <c r="AC963" s="11" t="s">
        <v>85</v>
      </c>
      <c r="AD963" s="11"/>
      <c r="AE963" s="11"/>
      <c r="AF963" s="11"/>
      <c r="AG963" s="11" t="s">
        <v>1357</v>
      </c>
      <c r="AH963" s="13" t="s">
        <v>1350</v>
      </c>
      <c r="AI963" s="105">
        <v>45866</v>
      </c>
      <c r="AJ963" s="13" t="s">
        <v>1176</v>
      </c>
    </row>
    <row r="964" spans="4:36">
      <c r="D964" s="8" t="s">
        <v>1358</v>
      </c>
      <c r="E964" s="8" t="s">
        <v>40</v>
      </c>
      <c r="F964" s="11">
        <v>1001246</v>
      </c>
      <c r="G964" s="11">
        <v>1</v>
      </c>
      <c r="H964" s="8" t="s">
        <v>140</v>
      </c>
      <c r="I964" s="8">
        <v>1113</v>
      </c>
      <c r="J964" s="8" t="s">
        <v>1149</v>
      </c>
      <c r="K964" s="9">
        <v>45861</v>
      </c>
      <c r="L964" s="9" t="s">
        <v>1176</v>
      </c>
      <c r="M964" s="9">
        <v>45861</v>
      </c>
      <c r="N964" s="62" t="s">
        <v>1176</v>
      </c>
      <c r="O964" s="8">
        <v>935</v>
      </c>
      <c r="P964" s="10">
        <v>0.47199999999999998</v>
      </c>
      <c r="Q964" s="10" t="s">
        <v>50</v>
      </c>
      <c r="R964" s="8" t="s">
        <v>51</v>
      </c>
      <c r="S964" s="8" t="s">
        <v>7</v>
      </c>
      <c r="V964" s="9"/>
      <c r="Z964" s="9"/>
      <c r="AC964" s="11" t="s">
        <v>85</v>
      </c>
      <c r="AD964" s="11"/>
      <c r="AE964" s="11"/>
      <c r="AF964" s="11"/>
      <c r="AG964" s="11" t="s">
        <v>1337</v>
      </c>
      <c r="AH964" s="13"/>
      <c r="AI964" s="105"/>
      <c r="AJ964" s="13"/>
    </row>
    <row r="965" spans="4:36">
      <c r="D965" s="8" t="s">
        <v>1358</v>
      </c>
      <c r="E965" s="8" t="s">
        <v>40</v>
      </c>
      <c r="F965" s="11">
        <v>1001246</v>
      </c>
      <c r="G965" s="11">
        <v>1</v>
      </c>
      <c r="H965" s="8" t="s">
        <v>140</v>
      </c>
      <c r="I965" s="8">
        <v>1113</v>
      </c>
      <c r="J965" s="8" t="s">
        <v>1149</v>
      </c>
      <c r="K965" s="9">
        <v>45861</v>
      </c>
      <c r="L965" s="9" t="s">
        <v>1176</v>
      </c>
      <c r="M965" s="9">
        <v>45861</v>
      </c>
      <c r="N965" s="62" t="s">
        <v>1176</v>
      </c>
      <c r="O965" s="8">
        <v>935</v>
      </c>
      <c r="P965" s="10">
        <v>0.47199999999999998</v>
      </c>
      <c r="Q965" s="10" t="s">
        <v>50</v>
      </c>
      <c r="R965" s="8" t="s">
        <v>51</v>
      </c>
      <c r="S965" s="8" t="s">
        <v>7</v>
      </c>
      <c r="V965" s="9"/>
      <c r="Z965" s="9"/>
      <c r="AC965" s="11" t="s">
        <v>85</v>
      </c>
      <c r="AD965" s="11"/>
      <c r="AE965" s="11"/>
      <c r="AF965" s="11"/>
      <c r="AG965" s="11" t="s">
        <v>1359</v>
      </c>
      <c r="AH965" s="13" t="s">
        <v>1350</v>
      </c>
      <c r="AI965" s="105">
        <v>45866</v>
      </c>
      <c r="AJ965" s="13" t="s">
        <v>1176</v>
      </c>
    </row>
    <row r="966" spans="4:36">
      <c r="D966" s="8" t="s">
        <v>1360</v>
      </c>
      <c r="E966" s="8" t="s">
        <v>40</v>
      </c>
      <c r="F966" s="11">
        <v>1001248</v>
      </c>
      <c r="G966" s="11">
        <v>1</v>
      </c>
      <c r="H966" s="8" t="s">
        <v>142</v>
      </c>
      <c r="I966" s="8">
        <v>1110</v>
      </c>
      <c r="J966" s="8" t="s">
        <v>1146</v>
      </c>
      <c r="K966" s="9">
        <v>45861</v>
      </c>
      <c r="L966" s="9" t="s">
        <v>1176</v>
      </c>
      <c r="M966" s="9">
        <v>45861</v>
      </c>
      <c r="N966" s="62" t="s">
        <v>1176</v>
      </c>
      <c r="O966" s="8">
        <v>930</v>
      </c>
      <c r="P966" s="10">
        <v>0.45500000000000002</v>
      </c>
      <c r="Q966" s="10" t="s">
        <v>51</v>
      </c>
      <c r="R966" s="8" t="s">
        <v>51</v>
      </c>
      <c r="S966" s="8" t="s">
        <v>8</v>
      </c>
      <c r="V966" s="9"/>
      <c r="Z966" s="9"/>
      <c r="AC966" s="11" t="s">
        <v>85</v>
      </c>
      <c r="AD966" s="11"/>
      <c r="AE966" s="11"/>
      <c r="AF966" s="11"/>
      <c r="AG966" s="11"/>
      <c r="AH966" s="13"/>
      <c r="AI966" s="105"/>
      <c r="AJ966" s="13"/>
    </row>
    <row r="967" spans="4:36">
      <c r="D967" s="8" t="s">
        <v>1360</v>
      </c>
      <c r="E967" s="8" t="s">
        <v>40</v>
      </c>
      <c r="F967" s="11">
        <v>1001248</v>
      </c>
      <c r="G967" s="11">
        <v>1</v>
      </c>
      <c r="H967" s="8" t="s">
        <v>142</v>
      </c>
      <c r="I967" s="8">
        <v>1110</v>
      </c>
      <c r="J967" s="8" t="s">
        <v>1146</v>
      </c>
      <c r="K967" s="9">
        <v>45861</v>
      </c>
      <c r="L967" s="9" t="s">
        <v>1176</v>
      </c>
      <c r="M967" s="9">
        <v>45861</v>
      </c>
      <c r="N967" s="62" t="s">
        <v>1176</v>
      </c>
      <c r="O967" s="8">
        <v>930</v>
      </c>
      <c r="P967" s="10">
        <v>0.45500000000000002</v>
      </c>
      <c r="Q967" s="10" t="s">
        <v>51</v>
      </c>
      <c r="R967" s="8" t="s">
        <v>51</v>
      </c>
      <c r="S967" s="8" t="s">
        <v>8</v>
      </c>
      <c r="V967" s="9"/>
      <c r="Z967" s="9"/>
      <c r="AC967" s="11" t="s">
        <v>85</v>
      </c>
      <c r="AD967" s="11"/>
      <c r="AE967" s="11"/>
      <c r="AF967" s="11"/>
      <c r="AG967" s="11" t="s">
        <v>1350</v>
      </c>
      <c r="AH967" s="13" t="s">
        <v>1350</v>
      </c>
      <c r="AI967" s="105">
        <v>45866</v>
      </c>
      <c r="AJ967" s="13" t="s">
        <v>1176</v>
      </c>
    </row>
    <row r="968" spans="4:36">
      <c r="D968" s="8" t="s">
        <v>1361</v>
      </c>
      <c r="E968" s="8" t="s">
        <v>40</v>
      </c>
      <c r="F968" s="11">
        <v>1001249</v>
      </c>
      <c r="G968" s="11">
        <v>1</v>
      </c>
      <c r="H968" s="8" t="s">
        <v>1143</v>
      </c>
      <c r="I968" s="8">
        <v>1105</v>
      </c>
      <c r="J968" s="8" t="s">
        <v>977</v>
      </c>
      <c r="K968" s="9">
        <v>45861</v>
      </c>
      <c r="L968" s="9" t="s">
        <v>1176</v>
      </c>
      <c r="M968" s="9">
        <v>45861</v>
      </c>
      <c r="N968" s="62" t="s">
        <v>1176</v>
      </c>
      <c r="O968" s="8">
        <v>917</v>
      </c>
      <c r="P968" s="10">
        <v>0.40100000000000002</v>
      </c>
      <c r="Q968" s="10" t="s">
        <v>51</v>
      </c>
      <c r="R968" s="8" t="s">
        <v>51</v>
      </c>
      <c r="S968" s="8" t="s">
        <v>8</v>
      </c>
      <c r="V968" s="9"/>
      <c r="Z968" s="9"/>
      <c r="AC968" s="11" t="s">
        <v>85</v>
      </c>
      <c r="AD968" s="11"/>
      <c r="AE968" s="11"/>
      <c r="AF968" s="11"/>
      <c r="AG968" s="11"/>
      <c r="AH968" s="13"/>
      <c r="AI968" s="105"/>
      <c r="AJ968" s="13"/>
    </row>
    <row r="969" spans="4:36">
      <c r="D969" s="8" t="s">
        <v>1361</v>
      </c>
      <c r="E969" s="8" t="s">
        <v>40</v>
      </c>
      <c r="F969" s="11">
        <v>1001249</v>
      </c>
      <c r="G969" s="11">
        <v>1</v>
      </c>
      <c r="H969" s="8" t="s">
        <v>1143</v>
      </c>
      <c r="I969" s="8">
        <v>1105</v>
      </c>
      <c r="J969" s="8" t="s">
        <v>977</v>
      </c>
      <c r="K969" s="9">
        <v>45861</v>
      </c>
      <c r="L969" s="9" t="s">
        <v>1176</v>
      </c>
      <c r="M969" s="9">
        <v>45861</v>
      </c>
      <c r="N969" s="62" t="s">
        <v>1176</v>
      </c>
      <c r="O969" s="8">
        <v>917</v>
      </c>
      <c r="P969" s="10">
        <v>0.40100000000000002</v>
      </c>
      <c r="Q969" s="10" t="s">
        <v>51</v>
      </c>
      <c r="R969" s="8" t="s">
        <v>51</v>
      </c>
      <c r="S969" s="8" t="s">
        <v>8</v>
      </c>
      <c r="V969" s="9"/>
      <c r="Z969" s="9"/>
      <c r="AC969" s="11" t="s">
        <v>85</v>
      </c>
      <c r="AD969" s="11"/>
      <c r="AE969" s="11"/>
      <c r="AF969" s="11"/>
      <c r="AG969" s="11" t="s">
        <v>1350</v>
      </c>
      <c r="AH969" s="13" t="s">
        <v>1350</v>
      </c>
      <c r="AI969" s="105">
        <v>45866</v>
      </c>
      <c r="AJ969" s="13" t="s">
        <v>1176</v>
      </c>
    </row>
    <row r="970" spans="4:36">
      <c r="D970" s="8" t="s">
        <v>1362</v>
      </c>
      <c r="E970" s="8" t="s">
        <v>40</v>
      </c>
      <c r="F970" s="11">
        <v>1001250</v>
      </c>
      <c r="G970" s="11">
        <v>1</v>
      </c>
      <c r="H970" s="8" t="s">
        <v>222</v>
      </c>
      <c r="I970" s="8">
        <v>1109</v>
      </c>
      <c r="J970" s="8" t="s">
        <v>1145</v>
      </c>
      <c r="K970" s="9">
        <v>45861</v>
      </c>
      <c r="L970" s="9" t="s">
        <v>1176</v>
      </c>
      <c r="M970" s="9">
        <v>45861</v>
      </c>
      <c r="N970" s="62" t="s">
        <v>1176</v>
      </c>
      <c r="O970" s="8">
        <v>925</v>
      </c>
      <c r="P970" s="10">
        <v>0.63200000000000001</v>
      </c>
      <c r="Q970" s="10" t="s">
        <v>50</v>
      </c>
      <c r="R970" s="8" t="s">
        <v>51</v>
      </c>
      <c r="S970" s="8" t="s">
        <v>7</v>
      </c>
      <c r="V970" s="9"/>
      <c r="Z970" s="9"/>
      <c r="AC970" s="11" t="s">
        <v>85</v>
      </c>
      <c r="AD970" s="11"/>
      <c r="AE970" s="11"/>
      <c r="AF970" s="11"/>
      <c r="AG970" s="11" t="s">
        <v>1289</v>
      </c>
      <c r="AH970" s="13"/>
      <c r="AI970" s="105"/>
      <c r="AJ970" s="13"/>
    </row>
    <row r="971" spans="4:36">
      <c r="D971" s="8" t="s">
        <v>1362</v>
      </c>
      <c r="E971" s="8" t="s">
        <v>40</v>
      </c>
      <c r="F971" s="11">
        <v>1001250</v>
      </c>
      <c r="G971" s="11">
        <v>1</v>
      </c>
      <c r="H971" s="8" t="s">
        <v>222</v>
      </c>
      <c r="I971" s="8">
        <v>1109</v>
      </c>
      <c r="J971" s="8" t="s">
        <v>1145</v>
      </c>
      <c r="K971" s="9">
        <v>45861</v>
      </c>
      <c r="L971" s="9" t="s">
        <v>1176</v>
      </c>
      <c r="M971" s="9">
        <v>45861</v>
      </c>
      <c r="N971" s="62" t="s">
        <v>1176</v>
      </c>
      <c r="O971" s="8">
        <v>925</v>
      </c>
      <c r="P971" s="10">
        <v>0.63200000000000001</v>
      </c>
      <c r="Q971" s="10" t="s">
        <v>50</v>
      </c>
      <c r="R971" s="8" t="s">
        <v>51</v>
      </c>
      <c r="S971" s="8" t="s">
        <v>7</v>
      </c>
      <c r="V971" s="9"/>
      <c r="Z971" s="9"/>
      <c r="AC971" s="11" t="s">
        <v>85</v>
      </c>
      <c r="AD971" s="11"/>
      <c r="AE971" s="11"/>
      <c r="AF971" s="11"/>
      <c r="AG971" s="11" t="s">
        <v>1363</v>
      </c>
      <c r="AH971" s="13" t="s">
        <v>1350</v>
      </c>
      <c r="AI971" s="105">
        <v>45866</v>
      </c>
      <c r="AJ971" s="13" t="s">
        <v>1176</v>
      </c>
    </row>
    <row r="972" spans="4:36">
      <c r="D972" s="8" t="s">
        <v>1364</v>
      </c>
      <c r="E972" s="8" t="s">
        <v>40</v>
      </c>
      <c r="F972" s="11">
        <v>1001251</v>
      </c>
      <c r="G972" s="11">
        <v>1</v>
      </c>
      <c r="H972" s="8" t="s">
        <v>140</v>
      </c>
      <c r="I972" s="8">
        <v>1113</v>
      </c>
      <c r="J972" s="8" t="s">
        <v>1149</v>
      </c>
      <c r="K972" s="9">
        <v>45863</v>
      </c>
      <c r="L972" s="9" t="s">
        <v>1176</v>
      </c>
      <c r="M972" s="9">
        <v>45863</v>
      </c>
      <c r="N972" s="62" t="s">
        <v>1176</v>
      </c>
      <c r="O972" s="8">
        <v>936</v>
      </c>
      <c r="P972" s="10">
        <v>0.56999999999999995</v>
      </c>
      <c r="Q972" s="10" t="s">
        <v>51</v>
      </c>
      <c r="R972" s="8" t="s">
        <v>51</v>
      </c>
      <c r="S972" s="8" t="s">
        <v>8</v>
      </c>
      <c r="V972" s="9"/>
      <c r="Z972" s="9"/>
      <c r="AC972" s="11" t="s">
        <v>85</v>
      </c>
      <c r="AD972" s="11"/>
      <c r="AE972" s="11"/>
      <c r="AF972" s="11"/>
      <c r="AG972" s="11"/>
      <c r="AH972" s="13"/>
      <c r="AI972" s="105"/>
      <c r="AJ972" s="13"/>
    </row>
    <row r="973" spans="4:36">
      <c r="D973" s="8" t="s">
        <v>1364</v>
      </c>
      <c r="E973" s="8" t="s">
        <v>40</v>
      </c>
      <c r="F973" s="11">
        <v>1001251</v>
      </c>
      <c r="G973" s="11">
        <v>1</v>
      </c>
      <c r="H973" s="8" t="s">
        <v>140</v>
      </c>
      <c r="I973" s="8">
        <v>1113</v>
      </c>
      <c r="J973" s="8" t="s">
        <v>1149</v>
      </c>
      <c r="K973" s="9">
        <v>45863</v>
      </c>
      <c r="L973" s="9" t="s">
        <v>1176</v>
      </c>
      <c r="M973" s="9">
        <v>45863</v>
      </c>
      <c r="N973" s="62" t="s">
        <v>1176</v>
      </c>
      <c r="O973" s="8">
        <v>936</v>
      </c>
      <c r="P973" s="10">
        <v>0.56999999999999995</v>
      </c>
      <c r="Q973" s="10" t="s">
        <v>51</v>
      </c>
      <c r="R973" s="8" t="s">
        <v>51</v>
      </c>
      <c r="S973" s="8" t="s">
        <v>8</v>
      </c>
      <c r="V973" s="9"/>
      <c r="Z973" s="9"/>
      <c r="AC973" s="11" t="s">
        <v>85</v>
      </c>
      <c r="AD973" s="11"/>
      <c r="AE973" s="11"/>
      <c r="AF973" s="11"/>
      <c r="AG973" s="11" t="s">
        <v>1350</v>
      </c>
      <c r="AH973" s="13" t="s">
        <v>1350</v>
      </c>
      <c r="AI973" s="105">
        <v>45866</v>
      </c>
      <c r="AJ973" s="13" t="s">
        <v>1176</v>
      </c>
    </row>
    <row r="974" spans="4:36">
      <c r="D974" s="8" t="s">
        <v>1365</v>
      </c>
      <c r="E974" s="8" t="s">
        <v>40</v>
      </c>
      <c r="F974" s="11">
        <v>1001252</v>
      </c>
      <c r="G974" s="11">
        <v>1</v>
      </c>
      <c r="H974" s="8" t="s">
        <v>141</v>
      </c>
      <c r="I974" s="8">
        <v>1111</v>
      </c>
      <c r="J974" s="8" t="s">
        <v>1147</v>
      </c>
      <c r="K974" s="9">
        <v>45863</v>
      </c>
      <c r="L974" s="9" t="s">
        <v>1176</v>
      </c>
      <c r="M974" s="9">
        <v>45863</v>
      </c>
      <c r="N974" s="62" t="s">
        <v>1176</v>
      </c>
      <c r="O974" s="8">
        <v>944</v>
      </c>
      <c r="P974" s="10">
        <v>0.79700000000000004</v>
      </c>
      <c r="Q974" s="10" t="s">
        <v>50</v>
      </c>
      <c r="R974" s="8" t="s">
        <v>51</v>
      </c>
      <c r="S974" s="8" t="s">
        <v>7</v>
      </c>
      <c r="V974" s="9"/>
      <c r="Z974" s="9"/>
      <c r="AC974" s="11" t="s">
        <v>85</v>
      </c>
      <c r="AD974" s="11"/>
      <c r="AE974" s="11"/>
      <c r="AF974" s="11"/>
      <c r="AG974" s="11" t="s">
        <v>1347</v>
      </c>
      <c r="AH974" s="13"/>
      <c r="AI974" s="105"/>
      <c r="AJ974" s="13"/>
    </row>
    <row r="975" spans="4:36">
      <c r="D975" s="8" t="s">
        <v>1365</v>
      </c>
      <c r="E975" s="8" t="s">
        <v>40</v>
      </c>
      <c r="F975" s="11">
        <v>1001252</v>
      </c>
      <c r="G975" s="11">
        <v>1</v>
      </c>
      <c r="H975" s="8" t="s">
        <v>141</v>
      </c>
      <c r="I975" s="8">
        <v>1111</v>
      </c>
      <c r="J975" s="8" t="s">
        <v>1147</v>
      </c>
      <c r="K975" s="9">
        <v>45863</v>
      </c>
      <c r="L975" s="9" t="s">
        <v>1176</v>
      </c>
      <c r="M975" s="9">
        <v>45863</v>
      </c>
      <c r="N975" s="62" t="s">
        <v>1176</v>
      </c>
      <c r="O975" s="8">
        <v>944</v>
      </c>
      <c r="P975" s="10">
        <v>0.79700000000000004</v>
      </c>
      <c r="Q975" s="10" t="s">
        <v>50</v>
      </c>
      <c r="R975" s="8" t="s">
        <v>51</v>
      </c>
      <c r="S975" s="8" t="s">
        <v>7</v>
      </c>
      <c r="V975" s="9"/>
      <c r="Z975" s="9"/>
      <c r="AC975" s="11" t="s">
        <v>85</v>
      </c>
      <c r="AD975" s="11"/>
      <c r="AE975" s="11"/>
      <c r="AF975" s="11"/>
      <c r="AG975" s="11" t="s">
        <v>1366</v>
      </c>
      <c r="AH975" s="13" t="s">
        <v>1350</v>
      </c>
      <c r="AI975" s="105">
        <v>45866</v>
      </c>
      <c r="AJ975" s="13" t="s">
        <v>1176</v>
      </c>
    </row>
    <row r="976" spans="4:36">
      <c r="D976" s="8" t="s">
        <v>1367</v>
      </c>
      <c r="E976" s="8" t="s">
        <v>40</v>
      </c>
      <c r="F976" s="11">
        <v>1001253</v>
      </c>
      <c r="G976" s="11">
        <v>1</v>
      </c>
      <c r="H976" s="8" t="s">
        <v>142</v>
      </c>
      <c r="I976" s="8">
        <v>1110</v>
      </c>
      <c r="J976" s="8" t="s">
        <v>1146</v>
      </c>
      <c r="K976" s="9">
        <v>45863</v>
      </c>
      <c r="L976" s="9" t="s">
        <v>1176</v>
      </c>
      <c r="M976" s="9">
        <v>45863</v>
      </c>
      <c r="N976" s="62" t="s">
        <v>1176</v>
      </c>
      <c r="O976" s="8">
        <v>934</v>
      </c>
      <c r="P976" s="10">
        <v>0.42799999999999999</v>
      </c>
      <c r="Q976" s="10" t="s">
        <v>51</v>
      </c>
      <c r="R976" s="8" t="s">
        <v>51</v>
      </c>
      <c r="S976" s="8" t="s">
        <v>8</v>
      </c>
      <c r="V976" s="9"/>
      <c r="Z976" s="9"/>
      <c r="AC976" s="11" t="s">
        <v>85</v>
      </c>
      <c r="AD976" s="11"/>
      <c r="AE976" s="11"/>
      <c r="AF976" s="11"/>
      <c r="AG976" s="11"/>
      <c r="AH976" s="13"/>
      <c r="AI976" s="105"/>
      <c r="AJ976" s="13"/>
    </row>
    <row r="977" spans="4:36">
      <c r="D977" s="8" t="s">
        <v>1367</v>
      </c>
      <c r="E977" s="8" t="s">
        <v>40</v>
      </c>
      <c r="F977" s="11">
        <v>1001253</v>
      </c>
      <c r="G977" s="11">
        <v>1</v>
      </c>
      <c r="H977" s="8" t="s">
        <v>142</v>
      </c>
      <c r="I977" s="8">
        <v>1110</v>
      </c>
      <c r="J977" s="8" t="s">
        <v>1146</v>
      </c>
      <c r="K977" s="9">
        <v>45863</v>
      </c>
      <c r="L977" s="9" t="s">
        <v>1176</v>
      </c>
      <c r="M977" s="9">
        <v>45863</v>
      </c>
      <c r="N977" s="62" t="s">
        <v>1176</v>
      </c>
      <c r="O977" s="8">
        <v>934</v>
      </c>
      <c r="P977" s="10">
        <v>0.42799999999999999</v>
      </c>
      <c r="Q977" s="10" t="s">
        <v>51</v>
      </c>
      <c r="R977" s="8" t="s">
        <v>51</v>
      </c>
      <c r="S977" s="8" t="s">
        <v>8</v>
      </c>
      <c r="V977" s="9"/>
      <c r="Z977" s="9"/>
      <c r="AC977" s="11" t="s">
        <v>85</v>
      </c>
      <c r="AD977" s="11"/>
      <c r="AE977" s="11"/>
      <c r="AF977" s="11"/>
      <c r="AG977" s="11" t="s">
        <v>1350</v>
      </c>
      <c r="AH977" s="13" t="s">
        <v>1350</v>
      </c>
      <c r="AI977" s="105">
        <v>45866</v>
      </c>
      <c r="AJ977" s="13" t="s">
        <v>1176</v>
      </c>
    </row>
    <row r="978" spans="4:36">
      <c r="D978" s="8" t="s">
        <v>1368</v>
      </c>
      <c r="E978" s="8" t="s">
        <v>40</v>
      </c>
      <c r="F978" s="11">
        <v>1001254</v>
      </c>
      <c r="G978" s="11">
        <v>1</v>
      </c>
      <c r="H978" s="8" t="s">
        <v>1143</v>
      </c>
      <c r="I978" s="8">
        <v>1112</v>
      </c>
      <c r="J978" s="8" t="s">
        <v>1148</v>
      </c>
      <c r="K978" s="9">
        <v>45863</v>
      </c>
      <c r="L978" s="9" t="s">
        <v>1176</v>
      </c>
      <c r="M978" s="9">
        <v>45863</v>
      </c>
      <c r="N978" s="62" t="s">
        <v>1176</v>
      </c>
      <c r="O978" s="8">
        <v>916</v>
      </c>
      <c r="P978" s="10">
        <v>0.36499999999999999</v>
      </c>
      <c r="Q978" s="10" t="s">
        <v>51</v>
      </c>
      <c r="R978" s="8" t="s">
        <v>51</v>
      </c>
      <c r="S978" s="8" t="s">
        <v>8</v>
      </c>
      <c r="V978" s="9"/>
      <c r="Z978" s="9"/>
      <c r="AC978" s="11" t="s">
        <v>85</v>
      </c>
      <c r="AD978" s="11"/>
      <c r="AE978" s="11"/>
      <c r="AF978" s="11"/>
      <c r="AG978" s="11"/>
      <c r="AH978" s="13"/>
      <c r="AI978" s="105"/>
      <c r="AJ978" s="13"/>
    </row>
    <row r="979" spans="4:36">
      <c r="D979" s="8" t="s">
        <v>1368</v>
      </c>
      <c r="E979" s="8" t="s">
        <v>40</v>
      </c>
      <c r="F979" s="11">
        <v>1001254</v>
      </c>
      <c r="G979" s="11">
        <v>1</v>
      </c>
      <c r="H979" s="8" t="s">
        <v>1143</v>
      </c>
      <c r="I979" s="8">
        <v>1112</v>
      </c>
      <c r="J979" s="8" t="s">
        <v>1148</v>
      </c>
      <c r="K979" s="9">
        <v>45863</v>
      </c>
      <c r="L979" s="9" t="s">
        <v>1176</v>
      </c>
      <c r="M979" s="9">
        <v>45863</v>
      </c>
      <c r="N979" s="62" t="s">
        <v>1176</v>
      </c>
      <c r="O979" s="8">
        <v>916</v>
      </c>
      <c r="P979" s="10">
        <v>0.36499999999999999</v>
      </c>
      <c r="Q979" s="10" t="s">
        <v>51</v>
      </c>
      <c r="R979" s="8" t="s">
        <v>51</v>
      </c>
      <c r="S979" s="8" t="s">
        <v>8</v>
      </c>
      <c r="V979" s="9"/>
      <c r="Z979" s="9"/>
      <c r="AC979" s="11" t="s">
        <v>85</v>
      </c>
      <c r="AD979" s="11"/>
      <c r="AE979" s="11"/>
      <c r="AF979" s="11"/>
      <c r="AG979" s="11" t="s">
        <v>1350</v>
      </c>
      <c r="AH979" s="13" t="s">
        <v>1350</v>
      </c>
      <c r="AI979" s="105">
        <v>45866</v>
      </c>
      <c r="AJ979" s="13" t="s">
        <v>1176</v>
      </c>
    </row>
    <row r="980" spans="4:36">
      <c r="D980" s="8" t="s">
        <v>1369</v>
      </c>
      <c r="E980" s="8" t="s">
        <v>40</v>
      </c>
      <c r="F980" s="11">
        <v>1001255</v>
      </c>
      <c r="G980" s="11">
        <v>1</v>
      </c>
      <c r="H980" s="8" t="s">
        <v>222</v>
      </c>
      <c r="I980" s="8">
        <v>1109</v>
      </c>
      <c r="J980" s="8" t="s">
        <v>1145</v>
      </c>
      <c r="K980" s="9">
        <v>45863</v>
      </c>
      <c r="L980" s="9" t="s">
        <v>1176</v>
      </c>
      <c r="M980" s="9">
        <v>45863</v>
      </c>
      <c r="N980" s="62" t="s">
        <v>1176</v>
      </c>
      <c r="O980" s="8">
        <v>925</v>
      </c>
      <c r="P980" s="10">
        <v>0.40400000000000003</v>
      </c>
      <c r="Q980" s="10" t="s">
        <v>50</v>
      </c>
      <c r="R980" s="8" t="s">
        <v>51</v>
      </c>
      <c r="S980" s="8" t="s">
        <v>7</v>
      </c>
      <c r="V980" s="9"/>
      <c r="Z980" s="9"/>
      <c r="AC980" s="11" t="s">
        <v>85</v>
      </c>
      <c r="AD980" s="11"/>
      <c r="AE980" s="11"/>
      <c r="AF980" s="11"/>
      <c r="AG980" s="11" t="s">
        <v>1348</v>
      </c>
      <c r="AH980" s="13"/>
      <c r="AI980" s="105"/>
      <c r="AJ980" s="13"/>
    </row>
    <row r="981" spans="4:36">
      <c r="D981" s="8" t="s">
        <v>1369</v>
      </c>
      <c r="E981" s="8" t="s">
        <v>40</v>
      </c>
      <c r="F981" s="11">
        <v>1001255</v>
      </c>
      <c r="G981" s="11">
        <v>1</v>
      </c>
      <c r="H981" s="8" t="s">
        <v>222</v>
      </c>
      <c r="I981" s="8">
        <v>1109</v>
      </c>
      <c r="J981" s="8" t="s">
        <v>1145</v>
      </c>
      <c r="K981" s="9">
        <v>45863</v>
      </c>
      <c r="L981" s="9" t="s">
        <v>1176</v>
      </c>
      <c r="M981" s="9">
        <v>45863</v>
      </c>
      <c r="N981" s="62" t="s">
        <v>1176</v>
      </c>
      <c r="O981" s="8">
        <v>925</v>
      </c>
      <c r="P981" s="10">
        <v>0.40400000000000003</v>
      </c>
      <c r="Q981" s="10" t="s">
        <v>50</v>
      </c>
      <c r="R981" s="8" t="s">
        <v>51</v>
      </c>
      <c r="S981" s="8" t="s">
        <v>7</v>
      </c>
      <c r="V981" s="9"/>
      <c r="Z981" s="9"/>
      <c r="AC981" s="11" t="s">
        <v>85</v>
      </c>
      <c r="AD981" s="11"/>
      <c r="AE981" s="11"/>
      <c r="AF981" s="11"/>
      <c r="AG981" s="11" t="s">
        <v>1370</v>
      </c>
      <c r="AH981" s="13" t="s">
        <v>1350</v>
      </c>
      <c r="AI981" s="105">
        <v>45866</v>
      </c>
      <c r="AJ981" s="13" t="s">
        <v>1176</v>
      </c>
    </row>
    <row r="982" spans="4:36">
      <c r="D982" s="8" t="s">
        <v>1371</v>
      </c>
      <c r="E982" s="8" t="s">
        <v>40</v>
      </c>
      <c r="F982" s="11">
        <v>1001241</v>
      </c>
      <c r="G982" s="11">
        <v>1</v>
      </c>
      <c r="H982" s="8" t="s">
        <v>140</v>
      </c>
      <c r="I982" s="8">
        <v>1113</v>
      </c>
      <c r="J982" s="8" t="s">
        <v>1149</v>
      </c>
      <c r="K982" s="9">
        <v>45859</v>
      </c>
      <c r="L982" s="9" t="s">
        <v>1176</v>
      </c>
      <c r="M982" s="9">
        <v>45859</v>
      </c>
      <c r="N982" s="62" t="s">
        <v>1176</v>
      </c>
      <c r="O982" s="8">
        <v>934</v>
      </c>
      <c r="P982" s="10">
        <v>0.46300000000000002</v>
      </c>
      <c r="Q982" s="10" t="s">
        <v>51</v>
      </c>
      <c r="R982" s="8" t="s">
        <v>51</v>
      </c>
      <c r="S982" s="8" t="s">
        <v>8</v>
      </c>
      <c r="V982" s="9"/>
      <c r="Z982" s="9"/>
      <c r="AC982" s="11" t="s">
        <v>85</v>
      </c>
      <c r="AD982" s="11"/>
      <c r="AE982" s="11"/>
      <c r="AF982" s="11"/>
      <c r="AG982" s="11" t="s">
        <v>1352</v>
      </c>
      <c r="AH982" s="13"/>
      <c r="AI982" s="105"/>
      <c r="AJ982" s="13"/>
    </row>
    <row r="983" spans="4:36">
      <c r="D983" s="8" t="s">
        <v>1371</v>
      </c>
      <c r="E983" s="8" t="s">
        <v>40</v>
      </c>
      <c r="F983" s="11">
        <v>1001241</v>
      </c>
      <c r="G983" s="11">
        <v>1</v>
      </c>
      <c r="H983" s="8" t="s">
        <v>140</v>
      </c>
      <c r="I983" s="8">
        <v>1113</v>
      </c>
      <c r="J983" s="8" t="s">
        <v>1149</v>
      </c>
      <c r="K983" s="9">
        <v>45859</v>
      </c>
      <c r="L983" s="9" t="s">
        <v>1176</v>
      </c>
      <c r="M983" s="9">
        <v>45859</v>
      </c>
      <c r="N983" s="62" t="s">
        <v>1176</v>
      </c>
      <c r="O983" s="8">
        <v>934</v>
      </c>
      <c r="P983" s="10">
        <v>0.46300000000000002</v>
      </c>
      <c r="Q983" s="10" t="s">
        <v>51</v>
      </c>
      <c r="R983" s="8" t="s">
        <v>51</v>
      </c>
      <c r="S983" s="8" t="s">
        <v>8</v>
      </c>
      <c r="V983" s="9"/>
      <c r="Z983" s="9"/>
      <c r="AC983" s="11" t="s">
        <v>85</v>
      </c>
      <c r="AD983" s="11"/>
      <c r="AE983" s="11"/>
      <c r="AF983" s="11"/>
      <c r="AG983" s="11" t="s">
        <v>1372</v>
      </c>
      <c r="AH983" s="13" t="s">
        <v>1373</v>
      </c>
      <c r="AI983" s="105">
        <v>45868</v>
      </c>
      <c r="AJ983" s="13" t="s">
        <v>1176</v>
      </c>
    </row>
    <row r="984" spans="4:36">
      <c r="D984" s="8" t="s">
        <v>1374</v>
      </c>
      <c r="E984" s="8" t="s">
        <v>40</v>
      </c>
      <c r="F984" s="11">
        <v>1001242</v>
      </c>
      <c r="G984" s="11">
        <v>1</v>
      </c>
      <c r="H984" s="8" t="s">
        <v>141</v>
      </c>
      <c r="I984" s="8">
        <v>1107</v>
      </c>
      <c r="J984" s="8" t="s">
        <v>979</v>
      </c>
      <c r="K984" s="9">
        <v>45859</v>
      </c>
      <c r="L984" s="9" t="s">
        <v>1176</v>
      </c>
      <c r="M984" s="9">
        <v>45859</v>
      </c>
      <c r="N984" s="62" t="s">
        <v>1176</v>
      </c>
      <c r="O984" s="8">
        <v>919</v>
      </c>
      <c r="P984" s="10">
        <v>0.745</v>
      </c>
      <c r="Q984" s="10" t="s">
        <v>51</v>
      </c>
      <c r="R984" s="8" t="s">
        <v>51</v>
      </c>
      <c r="S984" s="8" t="s">
        <v>8</v>
      </c>
      <c r="V984" s="9"/>
      <c r="Z984" s="9"/>
      <c r="AC984" s="11" t="s">
        <v>85</v>
      </c>
      <c r="AD984" s="11"/>
      <c r="AE984" s="11"/>
      <c r="AF984" s="11"/>
      <c r="AG984" s="11" t="s">
        <v>1352</v>
      </c>
      <c r="AH984" s="13"/>
      <c r="AI984" s="105"/>
      <c r="AJ984" s="13"/>
    </row>
    <row r="985" spans="4:36">
      <c r="D985" s="8" t="s">
        <v>1374</v>
      </c>
      <c r="E985" s="8" t="s">
        <v>40</v>
      </c>
      <c r="F985" s="11">
        <v>1001242</v>
      </c>
      <c r="G985" s="11">
        <v>1</v>
      </c>
      <c r="H985" s="8" t="s">
        <v>141</v>
      </c>
      <c r="I985" s="8">
        <v>1107</v>
      </c>
      <c r="J985" s="8" t="s">
        <v>979</v>
      </c>
      <c r="K985" s="9">
        <v>45859</v>
      </c>
      <c r="L985" s="9" t="s">
        <v>1176</v>
      </c>
      <c r="M985" s="9">
        <v>45859</v>
      </c>
      <c r="N985" s="62" t="s">
        <v>1176</v>
      </c>
      <c r="O985" s="8">
        <v>919</v>
      </c>
      <c r="P985" s="10">
        <v>0.745</v>
      </c>
      <c r="Q985" s="10" t="s">
        <v>51</v>
      </c>
      <c r="R985" s="8" t="s">
        <v>51</v>
      </c>
      <c r="S985" s="8" t="s">
        <v>8</v>
      </c>
      <c r="V985" s="9"/>
      <c r="Z985" s="9"/>
      <c r="AC985" s="11" t="s">
        <v>85</v>
      </c>
      <c r="AD985" s="11"/>
      <c r="AE985" s="11"/>
      <c r="AF985" s="11"/>
      <c r="AG985" s="11" t="s">
        <v>1372</v>
      </c>
      <c r="AH985" s="13" t="s">
        <v>1373</v>
      </c>
      <c r="AI985" s="105">
        <v>45868</v>
      </c>
      <c r="AJ985" s="13" t="s">
        <v>1176</v>
      </c>
    </row>
    <row r="986" spans="4:36">
      <c r="D986" s="8" t="s">
        <v>1375</v>
      </c>
      <c r="E986" s="8" t="s">
        <v>40</v>
      </c>
      <c r="F986" s="11">
        <v>1001243</v>
      </c>
      <c r="G986" s="11">
        <v>1</v>
      </c>
      <c r="H986" s="8" t="s">
        <v>142</v>
      </c>
      <c r="I986" s="8">
        <v>1110</v>
      </c>
      <c r="J986" s="8" t="s">
        <v>1146</v>
      </c>
      <c r="K986" s="9">
        <v>45859</v>
      </c>
      <c r="L986" s="9" t="s">
        <v>1176</v>
      </c>
      <c r="M986" s="9">
        <v>45859</v>
      </c>
      <c r="N986" s="62" t="s">
        <v>1176</v>
      </c>
      <c r="O986" s="8">
        <v>926</v>
      </c>
      <c r="P986" s="10">
        <v>0.47599999999999998</v>
      </c>
      <c r="Q986" s="10" t="s">
        <v>51</v>
      </c>
      <c r="R986" s="8" t="s">
        <v>51</v>
      </c>
      <c r="S986" s="8" t="s">
        <v>8</v>
      </c>
      <c r="V986" s="9"/>
      <c r="Z986" s="9"/>
      <c r="AC986" s="11" t="s">
        <v>85</v>
      </c>
      <c r="AD986" s="11"/>
      <c r="AE986" s="11"/>
      <c r="AF986" s="11"/>
      <c r="AG986" s="11" t="s">
        <v>1352</v>
      </c>
      <c r="AH986" s="13"/>
      <c r="AI986" s="105"/>
      <c r="AJ986" s="13"/>
    </row>
    <row r="987" spans="4:36">
      <c r="D987" s="8" t="s">
        <v>1375</v>
      </c>
      <c r="E987" s="8" t="s">
        <v>40</v>
      </c>
      <c r="F987" s="11">
        <v>1001243</v>
      </c>
      <c r="G987" s="11">
        <v>1</v>
      </c>
      <c r="H987" s="8" t="s">
        <v>142</v>
      </c>
      <c r="I987" s="8">
        <v>1110</v>
      </c>
      <c r="J987" s="8" t="s">
        <v>1146</v>
      </c>
      <c r="K987" s="9">
        <v>45859</v>
      </c>
      <c r="L987" s="9" t="s">
        <v>1176</v>
      </c>
      <c r="M987" s="9">
        <v>45859</v>
      </c>
      <c r="N987" s="62" t="s">
        <v>1176</v>
      </c>
      <c r="O987" s="8">
        <v>926</v>
      </c>
      <c r="P987" s="10">
        <v>0.47599999999999998</v>
      </c>
      <c r="Q987" s="10" t="s">
        <v>51</v>
      </c>
      <c r="R987" s="8" t="s">
        <v>51</v>
      </c>
      <c r="S987" s="8" t="s">
        <v>8</v>
      </c>
      <c r="V987" s="9"/>
      <c r="Z987" s="9"/>
      <c r="AC987" s="11" t="s">
        <v>85</v>
      </c>
      <c r="AD987" s="11"/>
      <c r="AE987" s="11"/>
      <c r="AF987" s="11"/>
      <c r="AG987" s="11" t="s">
        <v>1372</v>
      </c>
      <c r="AH987" s="13" t="s">
        <v>1373</v>
      </c>
      <c r="AI987" s="105">
        <v>45868</v>
      </c>
      <c r="AJ987" s="13" t="s">
        <v>1176</v>
      </c>
    </row>
    <row r="988" spans="4:36">
      <c r="D988" s="8" t="s">
        <v>1376</v>
      </c>
      <c r="E988" s="8" t="s">
        <v>40</v>
      </c>
      <c r="F988" s="11">
        <v>1001244</v>
      </c>
      <c r="G988" s="11">
        <v>1</v>
      </c>
      <c r="H988" s="8" t="s">
        <v>1143</v>
      </c>
      <c r="I988" s="8">
        <v>1105</v>
      </c>
      <c r="J988" s="8" t="s">
        <v>977</v>
      </c>
      <c r="K988" s="9">
        <v>45859</v>
      </c>
      <c r="L988" s="9" t="s">
        <v>1176</v>
      </c>
      <c r="M988" s="9">
        <v>45859</v>
      </c>
      <c r="N988" s="62" t="s">
        <v>1176</v>
      </c>
      <c r="O988" s="8">
        <v>916</v>
      </c>
      <c r="P988" s="10">
        <v>0.41</v>
      </c>
      <c r="Q988" s="10" t="s">
        <v>51</v>
      </c>
      <c r="R988" s="8" t="s">
        <v>51</v>
      </c>
      <c r="S988" s="8" t="s">
        <v>8</v>
      </c>
      <c r="V988" s="9"/>
      <c r="Z988" s="9"/>
      <c r="AC988" s="11" t="s">
        <v>85</v>
      </c>
      <c r="AD988" s="11"/>
      <c r="AE988" s="11"/>
      <c r="AF988" s="11"/>
      <c r="AG988" s="11" t="s">
        <v>1352</v>
      </c>
      <c r="AH988" s="13"/>
      <c r="AI988" s="105"/>
      <c r="AJ988" s="13"/>
    </row>
    <row r="989" spans="4:36">
      <c r="D989" s="8" t="s">
        <v>1376</v>
      </c>
      <c r="E989" s="8" t="s">
        <v>40</v>
      </c>
      <c r="F989" s="11">
        <v>1001244</v>
      </c>
      <c r="G989" s="11">
        <v>1</v>
      </c>
      <c r="H989" s="8" t="s">
        <v>1143</v>
      </c>
      <c r="I989" s="8">
        <v>1105</v>
      </c>
      <c r="J989" s="8" t="s">
        <v>977</v>
      </c>
      <c r="K989" s="9">
        <v>45859</v>
      </c>
      <c r="L989" s="9" t="s">
        <v>1176</v>
      </c>
      <c r="M989" s="9">
        <v>45859</v>
      </c>
      <c r="N989" s="62" t="s">
        <v>1176</v>
      </c>
      <c r="O989" s="8">
        <v>916</v>
      </c>
      <c r="P989" s="10">
        <v>0.41</v>
      </c>
      <c r="Q989" s="10" t="s">
        <v>51</v>
      </c>
      <c r="R989" s="8" t="s">
        <v>51</v>
      </c>
      <c r="S989" s="8" t="s">
        <v>8</v>
      </c>
      <c r="V989" s="9"/>
      <c r="Z989" s="9"/>
      <c r="AC989" s="11" t="s">
        <v>85</v>
      </c>
      <c r="AD989" s="11"/>
      <c r="AE989" s="11"/>
      <c r="AF989" s="11"/>
      <c r="AG989" s="11" t="s">
        <v>1372</v>
      </c>
      <c r="AH989" s="13" t="s">
        <v>1373</v>
      </c>
      <c r="AI989" s="105">
        <v>45868</v>
      </c>
      <c r="AJ989" s="13" t="s">
        <v>1176</v>
      </c>
    </row>
    <row r="990" spans="4:36">
      <c r="D990" s="8" t="s">
        <v>1377</v>
      </c>
      <c r="E990" s="8" t="s">
        <v>40</v>
      </c>
      <c r="F990" s="11">
        <v>1001245</v>
      </c>
      <c r="G990" s="11">
        <v>1</v>
      </c>
      <c r="H990" s="8" t="s">
        <v>222</v>
      </c>
      <c r="I990" s="8">
        <v>1109</v>
      </c>
      <c r="J990" s="8" t="s">
        <v>1145</v>
      </c>
      <c r="K990" s="9">
        <v>45859</v>
      </c>
      <c r="L990" s="9" t="s">
        <v>1176</v>
      </c>
      <c r="M990" s="9">
        <v>45859</v>
      </c>
      <c r="N990" s="62" t="s">
        <v>1176</v>
      </c>
      <c r="O990" s="8">
        <v>918</v>
      </c>
      <c r="P990" s="10">
        <v>1.077</v>
      </c>
      <c r="Q990" s="10" t="s">
        <v>50</v>
      </c>
      <c r="R990" s="8" t="s">
        <v>51</v>
      </c>
      <c r="S990" s="8" t="s">
        <v>7</v>
      </c>
      <c r="V990" s="9"/>
      <c r="Z990" s="9"/>
      <c r="AC990" s="11" t="s">
        <v>85</v>
      </c>
      <c r="AD990" s="11"/>
      <c r="AE990" s="11"/>
      <c r="AF990" s="11"/>
      <c r="AG990" s="11" t="s">
        <v>1357</v>
      </c>
      <c r="AH990" s="13"/>
      <c r="AI990" s="105"/>
      <c r="AJ990" s="13"/>
    </row>
    <row r="991" spans="4:36">
      <c r="D991" s="8" t="s">
        <v>1377</v>
      </c>
      <c r="E991" s="8" t="s">
        <v>40</v>
      </c>
      <c r="F991" s="11">
        <v>1001245</v>
      </c>
      <c r="G991" s="11">
        <v>1</v>
      </c>
      <c r="H991" s="8" t="s">
        <v>222</v>
      </c>
      <c r="I991" s="8">
        <v>1109</v>
      </c>
      <c r="J991" s="8" t="s">
        <v>1145</v>
      </c>
      <c r="K991" s="9">
        <v>45859</v>
      </c>
      <c r="L991" s="9" t="s">
        <v>1176</v>
      </c>
      <c r="M991" s="9">
        <v>45859</v>
      </c>
      <c r="N991" s="62" t="s">
        <v>1176</v>
      </c>
      <c r="O991" s="8">
        <v>918</v>
      </c>
      <c r="P991" s="10">
        <v>1.077</v>
      </c>
      <c r="Q991" s="10" t="s">
        <v>50</v>
      </c>
      <c r="R991" s="8" t="s">
        <v>51</v>
      </c>
      <c r="S991" s="8" t="s">
        <v>7</v>
      </c>
      <c r="V991" s="9"/>
      <c r="Z991" s="9"/>
      <c r="AC991" s="11" t="s">
        <v>85</v>
      </c>
      <c r="AD991" s="11"/>
      <c r="AE991" s="11"/>
      <c r="AF991" s="11"/>
      <c r="AG991" s="11" t="s">
        <v>1378</v>
      </c>
      <c r="AH991" s="13" t="s">
        <v>1373</v>
      </c>
      <c r="AI991" s="105">
        <v>45868</v>
      </c>
      <c r="AJ991" s="13" t="s">
        <v>1176</v>
      </c>
    </row>
    <row r="992" spans="4:36">
      <c r="D992" s="8" t="s">
        <v>1379</v>
      </c>
      <c r="E992" s="8" t="s">
        <v>40</v>
      </c>
      <c r="F992" s="11">
        <v>1001246</v>
      </c>
      <c r="G992" s="11">
        <v>1</v>
      </c>
      <c r="H992" s="8" t="s">
        <v>140</v>
      </c>
      <c r="I992" s="8">
        <v>1113</v>
      </c>
      <c r="J992" s="8" t="s">
        <v>1149</v>
      </c>
      <c r="K992" s="9">
        <v>45861</v>
      </c>
      <c r="L992" s="9" t="s">
        <v>1176</v>
      </c>
      <c r="M992" s="9">
        <v>45861</v>
      </c>
      <c r="N992" s="62" t="s">
        <v>1176</v>
      </c>
      <c r="O992" s="8">
        <v>935</v>
      </c>
      <c r="P992" s="10">
        <v>0.47199999999999998</v>
      </c>
      <c r="Q992" s="10" t="s">
        <v>50</v>
      </c>
      <c r="R992" s="8" t="s">
        <v>51</v>
      </c>
      <c r="S992" s="8" t="s">
        <v>7</v>
      </c>
      <c r="V992" s="9"/>
      <c r="Z992" s="9"/>
      <c r="AC992" s="11" t="s">
        <v>85</v>
      </c>
      <c r="AD992" s="11"/>
      <c r="AE992" s="11"/>
      <c r="AF992" s="11"/>
      <c r="AG992" s="11" t="s">
        <v>1359</v>
      </c>
      <c r="AH992" s="13"/>
      <c r="AI992" s="105"/>
      <c r="AJ992" s="13"/>
    </row>
    <row r="993" spans="4:36">
      <c r="D993" s="8" t="s">
        <v>1379</v>
      </c>
      <c r="E993" s="8" t="s">
        <v>40</v>
      </c>
      <c r="F993" s="11">
        <v>1001246</v>
      </c>
      <c r="G993" s="11">
        <v>1</v>
      </c>
      <c r="H993" s="8" t="s">
        <v>140</v>
      </c>
      <c r="I993" s="8">
        <v>1113</v>
      </c>
      <c r="J993" s="8" t="s">
        <v>1149</v>
      </c>
      <c r="K993" s="9">
        <v>45861</v>
      </c>
      <c r="L993" s="9" t="s">
        <v>1176</v>
      </c>
      <c r="M993" s="9">
        <v>45861</v>
      </c>
      <c r="N993" s="62" t="s">
        <v>1176</v>
      </c>
      <c r="O993" s="8">
        <v>935</v>
      </c>
      <c r="P993" s="10">
        <v>0.47199999999999998</v>
      </c>
      <c r="Q993" s="10" t="s">
        <v>50</v>
      </c>
      <c r="R993" s="8" t="s">
        <v>51</v>
      </c>
      <c r="S993" s="8" t="s">
        <v>7</v>
      </c>
      <c r="V993" s="9"/>
      <c r="Z993" s="9"/>
      <c r="AC993" s="11" t="s">
        <v>85</v>
      </c>
      <c r="AD993" s="11"/>
      <c r="AE993" s="11"/>
      <c r="AF993" s="11"/>
      <c r="AG993" s="11" t="s">
        <v>1380</v>
      </c>
      <c r="AH993" s="13" t="s">
        <v>1373</v>
      </c>
      <c r="AI993" s="105">
        <v>45868</v>
      </c>
      <c r="AJ993" s="13" t="s">
        <v>1176</v>
      </c>
    </row>
    <row r="994" spans="4:36">
      <c r="D994" s="8" t="s">
        <v>1381</v>
      </c>
      <c r="E994" s="8" t="s">
        <v>40</v>
      </c>
      <c r="F994" s="11">
        <v>1001247</v>
      </c>
      <c r="G994" s="11">
        <v>1</v>
      </c>
      <c r="H994" s="8" t="s">
        <v>141</v>
      </c>
      <c r="I994" s="8">
        <v>1107</v>
      </c>
      <c r="J994" s="8" t="s">
        <v>979</v>
      </c>
      <c r="K994" s="9">
        <v>45861</v>
      </c>
      <c r="L994" s="9" t="s">
        <v>1176</v>
      </c>
      <c r="M994" s="9">
        <v>45861</v>
      </c>
      <c r="N994" s="62" t="s">
        <v>1176</v>
      </c>
      <c r="O994" s="8">
        <v>926</v>
      </c>
      <c r="P994" s="10">
        <v>0.71</v>
      </c>
      <c r="Q994" s="10" t="s">
        <v>51</v>
      </c>
      <c r="R994" s="8" t="s">
        <v>51</v>
      </c>
      <c r="S994" s="8" t="s">
        <v>8</v>
      </c>
      <c r="V994" s="9"/>
      <c r="Z994" s="9"/>
      <c r="AC994" s="11" t="s">
        <v>85</v>
      </c>
      <c r="AD994" s="11"/>
      <c r="AE994" s="11"/>
      <c r="AF994" s="11"/>
      <c r="AG994" s="11" t="s">
        <v>1350</v>
      </c>
      <c r="AH994" s="13"/>
      <c r="AI994" s="105"/>
      <c r="AJ994" s="13"/>
    </row>
    <row r="995" spans="4:36">
      <c r="D995" s="8" t="s">
        <v>1381</v>
      </c>
      <c r="E995" s="8" t="s">
        <v>40</v>
      </c>
      <c r="F995" s="11">
        <v>1001247</v>
      </c>
      <c r="G995" s="11">
        <v>1</v>
      </c>
      <c r="H995" s="8" t="s">
        <v>141</v>
      </c>
      <c r="I995" s="8">
        <v>1107</v>
      </c>
      <c r="J995" s="8" t="s">
        <v>979</v>
      </c>
      <c r="K995" s="9">
        <v>45861</v>
      </c>
      <c r="L995" s="9" t="s">
        <v>1176</v>
      </c>
      <c r="M995" s="9">
        <v>45861</v>
      </c>
      <c r="N995" s="62" t="s">
        <v>1176</v>
      </c>
      <c r="O995" s="8">
        <v>926</v>
      </c>
      <c r="P995" s="10">
        <v>0.71</v>
      </c>
      <c r="Q995" s="10" t="s">
        <v>51</v>
      </c>
      <c r="R995" s="8" t="s">
        <v>51</v>
      </c>
      <c r="S995" s="8" t="s">
        <v>8</v>
      </c>
      <c r="V995" s="9"/>
      <c r="Z995" s="9"/>
      <c r="AC995" s="11" t="s">
        <v>85</v>
      </c>
      <c r="AD995" s="11"/>
      <c r="AE995" s="11"/>
      <c r="AF995" s="11"/>
      <c r="AG995" s="11"/>
      <c r="AH995" s="13" t="s">
        <v>1373</v>
      </c>
      <c r="AI995" s="105">
        <v>45868</v>
      </c>
      <c r="AJ995" s="13" t="s">
        <v>1176</v>
      </c>
    </row>
    <row r="996" spans="4:36">
      <c r="D996" s="8" t="s">
        <v>1382</v>
      </c>
      <c r="E996" s="8" t="s">
        <v>40</v>
      </c>
      <c r="F996" s="11">
        <v>1001248</v>
      </c>
      <c r="G996" s="11">
        <v>1</v>
      </c>
      <c r="H996" s="8" t="s">
        <v>142</v>
      </c>
      <c r="I996" s="8">
        <v>1110</v>
      </c>
      <c r="J996" s="8" t="s">
        <v>1146</v>
      </c>
      <c r="K996" s="9">
        <v>45861</v>
      </c>
      <c r="L996" s="9" t="s">
        <v>1176</v>
      </c>
      <c r="M996" s="9">
        <v>45861</v>
      </c>
      <c r="N996" s="62" t="s">
        <v>1176</v>
      </c>
      <c r="O996" s="8">
        <v>930</v>
      </c>
      <c r="P996" s="10">
        <v>0.45500000000000002</v>
      </c>
      <c r="Q996" s="10" t="s">
        <v>51</v>
      </c>
      <c r="R996" s="8" t="s">
        <v>51</v>
      </c>
      <c r="S996" s="8" t="s">
        <v>8</v>
      </c>
      <c r="V996" s="9"/>
      <c r="Z996" s="9"/>
      <c r="AC996" s="11" t="s">
        <v>85</v>
      </c>
      <c r="AD996" s="11"/>
      <c r="AE996" s="11"/>
      <c r="AF996" s="11"/>
      <c r="AG996" s="11" t="s">
        <v>1350</v>
      </c>
      <c r="AH996" s="13"/>
      <c r="AI996" s="105"/>
      <c r="AJ996" s="13"/>
    </row>
    <row r="997" spans="4:36">
      <c r="D997" s="8" t="s">
        <v>1382</v>
      </c>
      <c r="E997" s="8" t="s">
        <v>40</v>
      </c>
      <c r="F997" s="11">
        <v>1001248</v>
      </c>
      <c r="G997" s="11">
        <v>1</v>
      </c>
      <c r="H997" s="8" t="s">
        <v>142</v>
      </c>
      <c r="I997" s="8">
        <v>1110</v>
      </c>
      <c r="J997" s="8" t="s">
        <v>1146</v>
      </c>
      <c r="K997" s="9">
        <v>45861</v>
      </c>
      <c r="L997" s="9" t="s">
        <v>1176</v>
      </c>
      <c r="M997" s="9">
        <v>45861</v>
      </c>
      <c r="N997" s="62" t="s">
        <v>1176</v>
      </c>
      <c r="O997" s="8">
        <v>930</v>
      </c>
      <c r="P997" s="10">
        <v>0.45500000000000002</v>
      </c>
      <c r="Q997" s="10" t="s">
        <v>51</v>
      </c>
      <c r="R997" s="8" t="s">
        <v>51</v>
      </c>
      <c r="S997" s="8" t="s">
        <v>8</v>
      </c>
      <c r="V997" s="9"/>
      <c r="Z997" s="9"/>
      <c r="AC997" s="11" t="s">
        <v>85</v>
      </c>
      <c r="AD997" s="11"/>
      <c r="AE997" s="11"/>
      <c r="AF997" s="11"/>
      <c r="AG997" s="11"/>
      <c r="AH997" s="13" t="s">
        <v>1373</v>
      </c>
      <c r="AI997" s="105">
        <v>45868</v>
      </c>
      <c r="AJ997" s="13" t="s">
        <v>1176</v>
      </c>
    </row>
    <row r="998" spans="4:36">
      <c r="D998" s="8" t="s">
        <v>1383</v>
      </c>
      <c r="E998" s="8" t="s">
        <v>40</v>
      </c>
      <c r="F998" s="11">
        <v>1001249</v>
      </c>
      <c r="G998" s="11">
        <v>1</v>
      </c>
      <c r="H998" s="8" t="s">
        <v>1143</v>
      </c>
      <c r="I998" s="8">
        <v>1105</v>
      </c>
      <c r="J998" s="8" t="s">
        <v>977</v>
      </c>
      <c r="K998" s="9">
        <v>45861</v>
      </c>
      <c r="L998" s="9" t="s">
        <v>1176</v>
      </c>
      <c r="M998" s="9">
        <v>45861</v>
      </c>
      <c r="N998" s="62" t="s">
        <v>1176</v>
      </c>
      <c r="O998" s="8">
        <v>917</v>
      </c>
      <c r="P998" s="10">
        <v>0.40100000000000002</v>
      </c>
      <c r="Q998" s="10" t="s">
        <v>51</v>
      </c>
      <c r="R998" s="8" t="s">
        <v>51</v>
      </c>
      <c r="S998" s="8" t="s">
        <v>8</v>
      </c>
      <c r="V998" s="9"/>
      <c r="Z998" s="9"/>
      <c r="AC998" s="11" t="s">
        <v>85</v>
      </c>
      <c r="AD998" s="11"/>
      <c r="AE998" s="11"/>
      <c r="AF998" s="11"/>
      <c r="AG998" s="11" t="s">
        <v>1350</v>
      </c>
      <c r="AH998" s="13"/>
      <c r="AI998" s="105"/>
      <c r="AJ998" s="13"/>
    </row>
    <row r="999" spans="4:36">
      <c r="D999" s="8" t="s">
        <v>1383</v>
      </c>
      <c r="E999" s="8" t="s">
        <v>40</v>
      </c>
      <c r="F999" s="11">
        <v>1001249</v>
      </c>
      <c r="G999" s="11">
        <v>1</v>
      </c>
      <c r="H999" s="8" t="s">
        <v>1143</v>
      </c>
      <c r="I999" s="8">
        <v>1105</v>
      </c>
      <c r="J999" s="8" t="s">
        <v>977</v>
      </c>
      <c r="K999" s="9">
        <v>45861</v>
      </c>
      <c r="L999" s="9" t="s">
        <v>1176</v>
      </c>
      <c r="M999" s="9">
        <v>45861</v>
      </c>
      <c r="N999" s="62" t="s">
        <v>1176</v>
      </c>
      <c r="O999" s="8">
        <v>917</v>
      </c>
      <c r="P999" s="10">
        <v>0.40100000000000002</v>
      </c>
      <c r="Q999" s="10" t="s">
        <v>51</v>
      </c>
      <c r="R999" s="8" t="s">
        <v>51</v>
      </c>
      <c r="S999" s="8" t="s">
        <v>8</v>
      </c>
      <c r="V999" s="9"/>
      <c r="Z999" s="9"/>
      <c r="AC999" s="11" t="s">
        <v>85</v>
      </c>
      <c r="AD999" s="11"/>
      <c r="AE999" s="11"/>
      <c r="AF999" s="11"/>
      <c r="AG999" s="11"/>
      <c r="AH999" s="13" t="s">
        <v>1373</v>
      </c>
      <c r="AI999" s="105">
        <v>45868</v>
      </c>
      <c r="AJ999" s="13" t="s">
        <v>1176</v>
      </c>
    </row>
    <row r="1000" spans="4:36">
      <c r="D1000" s="8" t="s">
        <v>1384</v>
      </c>
      <c r="E1000" s="8" t="s">
        <v>40</v>
      </c>
      <c r="F1000" s="11">
        <v>1001250</v>
      </c>
      <c r="G1000" s="11">
        <v>1</v>
      </c>
      <c r="H1000" s="8" t="s">
        <v>222</v>
      </c>
      <c r="I1000" s="8">
        <v>1109</v>
      </c>
      <c r="J1000" s="8" t="s">
        <v>1145</v>
      </c>
      <c r="K1000" s="9">
        <v>45861</v>
      </c>
      <c r="L1000" s="9" t="s">
        <v>1176</v>
      </c>
      <c r="M1000" s="9">
        <v>45861</v>
      </c>
      <c r="N1000" s="62" t="s">
        <v>1176</v>
      </c>
      <c r="O1000" s="8">
        <v>925</v>
      </c>
      <c r="P1000" s="10">
        <v>0.63200000000000001</v>
      </c>
      <c r="Q1000" s="10" t="s">
        <v>50</v>
      </c>
      <c r="R1000" s="8" t="s">
        <v>51</v>
      </c>
      <c r="S1000" s="8" t="s">
        <v>7</v>
      </c>
      <c r="V1000" s="9"/>
      <c r="Z1000" s="9"/>
      <c r="AC1000" s="11" t="s">
        <v>85</v>
      </c>
      <c r="AD1000" s="11"/>
      <c r="AE1000" s="11"/>
      <c r="AF1000" s="11"/>
      <c r="AG1000" s="11" t="s">
        <v>1363</v>
      </c>
      <c r="AH1000" s="13"/>
      <c r="AI1000" s="105"/>
      <c r="AJ1000" s="13"/>
    </row>
    <row r="1001" spans="4:36">
      <c r="D1001" s="8" t="s">
        <v>1384</v>
      </c>
      <c r="E1001" s="8" t="s">
        <v>40</v>
      </c>
      <c r="F1001" s="11">
        <v>1001250</v>
      </c>
      <c r="G1001" s="11">
        <v>1</v>
      </c>
      <c r="H1001" s="8" t="s">
        <v>222</v>
      </c>
      <c r="I1001" s="8">
        <v>1109</v>
      </c>
      <c r="J1001" s="8" t="s">
        <v>1145</v>
      </c>
      <c r="K1001" s="9">
        <v>45861</v>
      </c>
      <c r="L1001" s="9" t="s">
        <v>1176</v>
      </c>
      <c r="M1001" s="9">
        <v>45861</v>
      </c>
      <c r="N1001" s="62" t="s">
        <v>1176</v>
      </c>
      <c r="O1001" s="8">
        <v>925</v>
      </c>
      <c r="P1001" s="10">
        <v>0.63200000000000001</v>
      </c>
      <c r="Q1001" s="10" t="s">
        <v>50</v>
      </c>
      <c r="R1001" s="8" t="s">
        <v>51</v>
      </c>
      <c r="S1001" s="8" t="s">
        <v>7</v>
      </c>
      <c r="V1001" s="9"/>
      <c r="Z1001" s="9"/>
      <c r="AC1001" s="11" t="s">
        <v>85</v>
      </c>
      <c r="AD1001" s="11"/>
      <c r="AE1001" s="11"/>
      <c r="AF1001" s="11"/>
      <c r="AG1001" s="11" t="s">
        <v>1385</v>
      </c>
      <c r="AH1001" s="13" t="s">
        <v>1373</v>
      </c>
      <c r="AI1001" s="105">
        <v>45868</v>
      </c>
      <c r="AJ1001" s="13" t="s">
        <v>1176</v>
      </c>
    </row>
    <row r="1002" spans="4:36">
      <c r="D1002" s="8" t="s">
        <v>1386</v>
      </c>
      <c r="E1002" s="8" t="s">
        <v>40</v>
      </c>
      <c r="F1002" s="11">
        <v>1001251</v>
      </c>
      <c r="G1002" s="11">
        <v>1</v>
      </c>
      <c r="H1002" s="8" t="s">
        <v>140</v>
      </c>
      <c r="I1002" s="8">
        <v>1113</v>
      </c>
      <c r="J1002" s="8" t="s">
        <v>1149</v>
      </c>
      <c r="K1002" s="9">
        <v>45863</v>
      </c>
      <c r="L1002" s="9" t="s">
        <v>1176</v>
      </c>
      <c r="M1002" s="9">
        <v>45863</v>
      </c>
      <c r="N1002" s="62" t="s">
        <v>1176</v>
      </c>
      <c r="O1002" s="8">
        <v>936</v>
      </c>
      <c r="P1002" s="10">
        <v>0.56999999999999995</v>
      </c>
      <c r="Q1002" s="10" t="s">
        <v>51</v>
      </c>
      <c r="R1002" s="8" t="s">
        <v>51</v>
      </c>
      <c r="S1002" s="8" t="s">
        <v>8</v>
      </c>
      <c r="V1002" s="9"/>
      <c r="Z1002" s="9"/>
      <c r="AC1002" s="11" t="s">
        <v>85</v>
      </c>
      <c r="AD1002" s="11"/>
      <c r="AE1002" s="11"/>
      <c r="AF1002" s="11"/>
      <c r="AG1002" s="11" t="s">
        <v>1350</v>
      </c>
      <c r="AH1002" s="13"/>
      <c r="AI1002" s="105"/>
      <c r="AJ1002" s="13"/>
    </row>
    <row r="1003" spans="4:36">
      <c r="D1003" s="8" t="s">
        <v>1386</v>
      </c>
      <c r="E1003" s="8" t="s">
        <v>40</v>
      </c>
      <c r="F1003" s="11">
        <v>1001251</v>
      </c>
      <c r="G1003" s="11">
        <v>1</v>
      </c>
      <c r="H1003" s="8" t="s">
        <v>140</v>
      </c>
      <c r="I1003" s="8">
        <v>1113</v>
      </c>
      <c r="J1003" s="8" t="s">
        <v>1149</v>
      </c>
      <c r="K1003" s="9">
        <v>45863</v>
      </c>
      <c r="L1003" s="9" t="s">
        <v>1176</v>
      </c>
      <c r="M1003" s="9">
        <v>45863</v>
      </c>
      <c r="N1003" s="62" t="s">
        <v>1176</v>
      </c>
      <c r="O1003" s="8">
        <v>936</v>
      </c>
      <c r="P1003" s="10">
        <v>0.56999999999999995</v>
      </c>
      <c r="Q1003" s="10" t="s">
        <v>51</v>
      </c>
      <c r="R1003" s="8" t="s">
        <v>51</v>
      </c>
      <c r="S1003" s="8" t="s">
        <v>8</v>
      </c>
      <c r="V1003" s="9"/>
      <c r="Z1003" s="9"/>
      <c r="AC1003" s="11" t="s">
        <v>85</v>
      </c>
      <c r="AD1003" s="11"/>
      <c r="AE1003" s="11"/>
      <c r="AF1003" s="11"/>
      <c r="AG1003" s="11"/>
      <c r="AH1003" s="13" t="s">
        <v>1373</v>
      </c>
      <c r="AI1003" s="105">
        <v>45868</v>
      </c>
      <c r="AJ1003" s="13" t="s">
        <v>1176</v>
      </c>
    </row>
    <row r="1004" spans="4:36">
      <c r="D1004" s="8" t="s">
        <v>1387</v>
      </c>
      <c r="E1004" s="8" t="s">
        <v>40</v>
      </c>
      <c r="F1004" s="11">
        <v>1001252</v>
      </c>
      <c r="G1004" s="11">
        <v>1</v>
      </c>
      <c r="H1004" s="8" t="s">
        <v>141</v>
      </c>
      <c r="I1004" s="8">
        <v>1111</v>
      </c>
      <c r="J1004" s="8" t="s">
        <v>1147</v>
      </c>
      <c r="K1004" s="9">
        <v>45863</v>
      </c>
      <c r="L1004" s="9" t="s">
        <v>1176</v>
      </c>
      <c r="M1004" s="9">
        <v>45863</v>
      </c>
      <c r="N1004" s="62" t="s">
        <v>1176</v>
      </c>
      <c r="O1004" s="8">
        <v>944</v>
      </c>
      <c r="P1004" s="10">
        <v>0.79700000000000004</v>
      </c>
      <c r="Q1004" s="10" t="s">
        <v>50</v>
      </c>
      <c r="R1004" s="8" t="s">
        <v>51</v>
      </c>
      <c r="S1004" s="8" t="s">
        <v>7</v>
      </c>
      <c r="V1004" s="9"/>
      <c r="Z1004" s="9"/>
      <c r="AC1004" s="11" t="s">
        <v>85</v>
      </c>
      <c r="AD1004" s="11"/>
      <c r="AE1004" s="11"/>
      <c r="AF1004" s="11"/>
      <c r="AG1004" s="11" t="s">
        <v>1366</v>
      </c>
      <c r="AH1004" s="13"/>
      <c r="AI1004" s="105"/>
      <c r="AJ1004" s="13"/>
    </row>
    <row r="1005" spans="4:36">
      <c r="D1005" s="8" t="s">
        <v>1387</v>
      </c>
      <c r="E1005" s="8" t="s">
        <v>40</v>
      </c>
      <c r="F1005" s="11">
        <v>1001252</v>
      </c>
      <c r="G1005" s="11">
        <v>1</v>
      </c>
      <c r="H1005" s="8" t="s">
        <v>141</v>
      </c>
      <c r="I1005" s="8">
        <v>1111</v>
      </c>
      <c r="J1005" s="8" t="s">
        <v>1147</v>
      </c>
      <c r="K1005" s="9">
        <v>45863</v>
      </c>
      <c r="L1005" s="9" t="s">
        <v>1176</v>
      </c>
      <c r="M1005" s="9">
        <v>45863</v>
      </c>
      <c r="N1005" s="62" t="s">
        <v>1176</v>
      </c>
      <c r="O1005" s="8">
        <v>944</v>
      </c>
      <c r="P1005" s="10">
        <v>0.79700000000000004</v>
      </c>
      <c r="Q1005" s="10" t="s">
        <v>50</v>
      </c>
      <c r="R1005" s="8" t="s">
        <v>51</v>
      </c>
      <c r="S1005" s="8" t="s">
        <v>7</v>
      </c>
      <c r="V1005" s="9"/>
      <c r="Z1005" s="9"/>
      <c r="AC1005" s="11" t="s">
        <v>85</v>
      </c>
      <c r="AD1005" s="11"/>
      <c r="AE1005" s="11"/>
      <c r="AF1005" s="11"/>
      <c r="AG1005" s="11" t="s">
        <v>1388</v>
      </c>
      <c r="AH1005" s="13" t="s">
        <v>1373</v>
      </c>
      <c r="AI1005" s="105">
        <v>45868</v>
      </c>
      <c r="AJ1005" s="13" t="s">
        <v>1176</v>
      </c>
    </row>
    <row r="1006" spans="4:36">
      <c r="D1006" s="8" t="s">
        <v>1389</v>
      </c>
      <c r="E1006" s="8" t="s">
        <v>40</v>
      </c>
      <c r="F1006" s="11">
        <v>1001253</v>
      </c>
      <c r="G1006" s="11">
        <v>1</v>
      </c>
      <c r="H1006" s="8" t="s">
        <v>142</v>
      </c>
      <c r="I1006" s="8">
        <v>1110</v>
      </c>
      <c r="J1006" s="8" t="s">
        <v>1146</v>
      </c>
      <c r="K1006" s="9">
        <v>45863</v>
      </c>
      <c r="L1006" s="9" t="s">
        <v>1176</v>
      </c>
      <c r="M1006" s="9">
        <v>45863</v>
      </c>
      <c r="N1006" s="62" t="s">
        <v>1176</v>
      </c>
      <c r="O1006" s="8">
        <v>934</v>
      </c>
      <c r="P1006" s="10">
        <v>0.42799999999999999</v>
      </c>
      <c r="Q1006" s="10" t="s">
        <v>51</v>
      </c>
      <c r="R1006" s="8" t="s">
        <v>51</v>
      </c>
      <c r="S1006" s="8" t="s">
        <v>8</v>
      </c>
      <c r="V1006" s="9"/>
      <c r="Z1006" s="9"/>
      <c r="AC1006" s="11" t="s">
        <v>85</v>
      </c>
      <c r="AD1006" s="11"/>
      <c r="AE1006" s="11"/>
      <c r="AF1006" s="11"/>
      <c r="AG1006" s="11" t="s">
        <v>1350</v>
      </c>
      <c r="AH1006" s="13"/>
      <c r="AI1006" s="105"/>
      <c r="AJ1006" s="13"/>
    </row>
    <row r="1007" spans="4:36">
      <c r="D1007" s="8" t="s">
        <v>1389</v>
      </c>
      <c r="E1007" s="8" t="s">
        <v>40</v>
      </c>
      <c r="F1007" s="11">
        <v>1001253</v>
      </c>
      <c r="G1007" s="11">
        <v>1</v>
      </c>
      <c r="H1007" s="8" t="s">
        <v>142</v>
      </c>
      <c r="I1007" s="8">
        <v>1110</v>
      </c>
      <c r="J1007" s="8" t="s">
        <v>1146</v>
      </c>
      <c r="K1007" s="9">
        <v>45863</v>
      </c>
      <c r="L1007" s="9" t="s">
        <v>1176</v>
      </c>
      <c r="M1007" s="9">
        <v>45863</v>
      </c>
      <c r="N1007" s="62" t="s">
        <v>1176</v>
      </c>
      <c r="O1007" s="8">
        <v>934</v>
      </c>
      <c r="P1007" s="10">
        <v>0.42799999999999999</v>
      </c>
      <c r="Q1007" s="10" t="s">
        <v>51</v>
      </c>
      <c r="R1007" s="8" t="s">
        <v>51</v>
      </c>
      <c r="S1007" s="8" t="s">
        <v>8</v>
      </c>
      <c r="V1007" s="9"/>
      <c r="Z1007" s="9"/>
      <c r="AC1007" s="11" t="s">
        <v>85</v>
      </c>
      <c r="AD1007" s="11"/>
      <c r="AE1007" s="11"/>
      <c r="AF1007" s="11"/>
      <c r="AG1007" s="11"/>
      <c r="AH1007" s="13" t="s">
        <v>1373</v>
      </c>
      <c r="AI1007" s="105">
        <v>45868</v>
      </c>
      <c r="AJ1007" s="13" t="s">
        <v>1176</v>
      </c>
    </row>
    <row r="1008" spans="4:36">
      <c r="D1008" s="8" t="s">
        <v>1390</v>
      </c>
      <c r="E1008" s="8" t="s">
        <v>40</v>
      </c>
      <c r="F1008" s="11">
        <v>1001254</v>
      </c>
      <c r="G1008" s="11">
        <v>1</v>
      </c>
      <c r="H1008" s="8" t="s">
        <v>1143</v>
      </c>
      <c r="I1008" s="8">
        <v>1112</v>
      </c>
      <c r="J1008" s="8" t="s">
        <v>1148</v>
      </c>
      <c r="K1008" s="9">
        <v>45863</v>
      </c>
      <c r="L1008" s="9" t="s">
        <v>1176</v>
      </c>
      <c r="M1008" s="9">
        <v>45863</v>
      </c>
      <c r="N1008" s="62" t="s">
        <v>1176</v>
      </c>
      <c r="O1008" s="8">
        <v>916</v>
      </c>
      <c r="P1008" s="10">
        <v>0.36499999999999999</v>
      </c>
      <c r="Q1008" s="10" t="s">
        <v>51</v>
      </c>
      <c r="R1008" s="8" t="s">
        <v>51</v>
      </c>
      <c r="S1008" s="8" t="s">
        <v>8</v>
      </c>
      <c r="V1008" s="9"/>
      <c r="Z1008" s="9"/>
      <c r="AC1008" s="11" t="s">
        <v>85</v>
      </c>
      <c r="AD1008" s="11"/>
      <c r="AE1008" s="11"/>
      <c r="AF1008" s="11"/>
      <c r="AG1008" s="11" t="s">
        <v>1350</v>
      </c>
      <c r="AH1008" s="13"/>
      <c r="AI1008" s="105"/>
      <c r="AJ1008" s="13"/>
    </row>
    <row r="1009" spans="4:36">
      <c r="D1009" s="8" t="s">
        <v>1390</v>
      </c>
      <c r="E1009" s="8" t="s">
        <v>40</v>
      </c>
      <c r="F1009" s="11">
        <v>1001254</v>
      </c>
      <c r="G1009" s="11">
        <v>1</v>
      </c>
      <c r="H1009" s="8" t="s">
        <v>1143</v>
      </c>
      <c r="I1009" s="8">
        <v>1112</v>
      </c>
      <c r="J1009" s="8" t="s">
        <v>1148</v>
      </c>
      <c r="K1009" s="9">
        <v>45863</v>
      </c>
      <c r="L1009" s="9" t="s">
        <v>1176</v>
      </c>
      <c r="M1009" s="9">
        <v>45863</v>
      </c>
      <c r="N1009" s="62" t="s">
        <v>1176</v>
      </c>
      <c r="O1009" s="8">
        <v>916</v>
      </c>
      <c r="P1009" s="10">
        <v>0.36499999999999999</v>
      </c>
      <c r="Q1009" s="10" t="s">
        <v>51</v>
      </c>
      <c r="R1009" s="8" t="s">
        <v>51</v>
      </c>
      <c r="S1009" s="8" t="s">
        <v>8</v>
      </c>
      <c r="V1009" s="9"/>
      <c r="Z1009" s="9"/>
      <c r="AC1009" s="11" t="s">
        <v>85</v>
      </c>
      <c r="AD1009" s="11"/>
      <c r="AE1009" s="11"/>
      <c r="AF1009" s="11"/>
      <c r="AG1009" s="11"/>
      <c r="AH1009" s="13" t="s">
        <v>1373</v>
      </c>
      <c r="AI1009" s="105">
        <v>45868</v>
      </c>
      <c r="AJ1009" s="13" t="s">
        <v>1176</v>
      </c>
    </row>
    <row r="1010" spans="4:36">
      <c r="D1010" s="8" t="s">
        <v>1391</v>
      </c>
      <c r="E1010" s="8" t="s">
        <v>40</v>
      </c>
      <c r="F1010" s="11">
        <v>1001255</v>
      </c>
      <c r="G1010" s="11">
        <v>1</v>
      </c>
      <c r="H1010" s="8" t="s">
        <v>222</v>
      </c>
      <c r="I1010" s="8">
        <v>1109</v>
      </c>
      <c r="J1010" s="8" t="s">
        <v>1145</v>
      </c>
      <c r="K1010" s="9">
        <v>45863</v>
      </c>
      <c r="L1010" s="9" t="s">
        <v>1176</v>
      </c>
      <c r="M1010" s="9">
        <v>45863</v>
      </c>
      <c r="N1010" s="62" t="s">
        <v>1176</v>
      </c>
      <c r="O1010" s="8">
        <v>925</v>
      </c>
      <c r="P1010" s="10">
        <v>0.40400000000000003</v>
      </c>
      <c r="Q1010" s="10" t="s">
        <v>50</v>
      </c>
      <c r="R1010" s="8" t="s">
        <v>51</v>
      </c>
      <c r="S1010" s="8" t="s">
        <v>7</v>
      </c>
      <c r="V1010" s="9"/>
      <c r="Z1010" s="9"/>
      <c r="AC1010" s="11" t="s">
        <v>85</v>
      </c>
      <c r="AD1010" s="11"/>
      <c r="AE1010" s="11"/>
      <c r="AF1010" s="11"/>
      <c r="AG1010" s="11" t="s">
        <v>1370</v>
      </c>
      <c r="AH1010" s="13"/>
      <c r="AI1010" s="105"/>
      <c r="AJ1010" s="13"/>
    </row>
    <row r="1011" spans="4:36">
      <c r="D1011" s="8" t="s">
        <v>1391</v>
      </c>
      <c r="E1011" s="8" t="s">
        <v>40</v>
      </c>
      <c r="F1011" s="11">
        <v>1001255</v>
      </c>
      <c r="G1011" s="11">
        <v>1</v>
      </c>
      <c r="H1011" s="8" t="s">
        <v>222</v>
      </c>
      <c r="I1011" s="8">
        <v>1109</v>
      </c>
      <c r="J1011" s="8" t="s">
        <v>1145</v>
      </c>
      <c r="K1011" s="9">
        <v>45863</v>
      </c>
      <c r="L1011" s="9" t="s">
        <v>1176</v>
      </c>
      <c r="M1011" s="9">
        <v>45863</v>
      </c>
      <c r="N1011" s="62" t="s">
        <v>1176</v>
      </c>
      <c r="O1011" s="8">
        <v>925</v>
      </c>
      <c r="P1011" s="10">
        <v>0.40400000000000003</v>
      </c>
      <c r="Q1011" s="10" t="s">
        <v>50</v>
      </c>
      <c r="R1011" s="8" t="s">
        <v>51</v>
      </c>
      <c r="S1011" s="8" t="s">
        <v>7</v>
      </c>
      <c r="V1011" s="9"/>
      <c r="Z1011" s="9"/>
      <c r="AC1011" s="11" t="s">
        <v>85</v>
      </c>
      <c r="AD1011" s="11"/>
      <c r="AE1011" s="11"/>
      <c r="AF1011" s="11"/>
      <c r="AG1011" s="11" t="s">
        <v>1392</v>
      </c>
      <c r="AH1011" s="13" t="s">
        <v>1373</v>
      </c>
      <c r="AI1011" s="105">
        <v>45868</v>
      </c>
      <c r="AJ1011" s="13" t="s">
        <v>1176</v>
      </c>
    </row>
    <row r="1012" spans="4:36">
      <c r="D1012" s="8" t="s">
        <v>1393</v>
      </c>
      <c r="E1012" s="8" t="s">
        <v>40</v>
      </c>
      <c r="F1012" s="11">
        <v>1001245</v>
      </c>
      <c r="G1012" s="11">
        <v>1</v>
      </c>
      <c r="H1012" s="8" t="s">
        <v>222</v>
      </c>
      <c r="I1012" s="8">
        <v>1109</v>
      </c>
      <c r="J1012" s="8" t="s">
        <v>1145</v>
      </c>
      <c r="K1012" s="9">
        <v>45859</v>
      </c>
      <c r="L1012" s="9" t="s">
        <v>1176</v>
      </c>
      <c r="M1012" s="9">
        <v>45859</v>
      </c>
      <c r="N1012" s="62" t="s">
        <v>1176</v>
      </c>
      <c r="O1012" s="8">
        <v>918</v>
      </c>
      <c r="P1012" s="10">
        <v>1.077</v>
      </c>
      <c r="Q1012" s="10" t="s">
        <v>50</v>
      </c>
      <c r="R1012" s="8" t="s">
        <v>51</v>
      </c>
      <c r="S1012" s="8" t="s">
        <v>7</v>
      </c>
      <c r="V1012" s="9"/>
      <c r="Z1012" s="9"/>
      <c r="AC1012" s="11" t="s">
        <v>85</v>
      </c>
      <c r="AD1012" s="11"/>
      <c r="AE1012" s="11"/>
      <c r="AF1012" s="11"/>
      <c r="AG1012" s="11" t="s">
        <v>1378</v>
      </c>
      <c r="AH1012" s="13"/>
      <c r="AI1012" s="105"/>
      <c r="AJ1012" s="13"/>
    </row>
    <row r="1013" spans="4:36">
      <c r="D1013" s="8" t="s">
        <v>1393</v>
      </c>
      <c r="E1013" s="8" t="s">
        <v>40</v>
      </c>
      <c r="F1013" s="11">
        <v>1001245</v>
      </c>
      <c r="G1013" s="11">
        <v>1</v>
      </c>
      <c r="H1013" s="8" t="s">
        <v>222</v>
      </c>
      <c r="I1013" s="8">
        <v>1109</v>
      </c>
      <c r="J1013" s="8" t="s">
        <v>1145</v>
      </c>
      <c r="K1013" s="9">
        <v>45859</v>
      </c>
      <c r="L1013" s="9" t="s">
        <v>1176</v>
      </c>
      <c r="M1013" s="9">
        <v>45859</v>
      </c>
      <c r="N1013" s="62" t="s">
        <v>1176</v>
      </c>
      <c r="O1013" s="8">
        <v>918</v>
      </c>
      <c r="P1013" s="10">
        <v>1.077</v>
      </c>
      <c r="Q1013" s="10" t="s">
        <v>50</v>
      </c>
      <c r="R1013" s="8" t="s">
        <v>51</v>
      </c>
      <c r="S1013" s="8" t="s">
        <v>7</v>
      </c>
      <c r="V1013" s="9"/>
      <c r="Z1013" s="9"/>
      <c r="AC1013" s="11" t="s">
        <v>85</v>
      </c>
      <c r="AD1013" s="11"/>
      <c r="AE1013" s="11"/>
      <c r="AF1013" s="11"/>
      <c r="AG1013" s="11" t="s">
        <v>1394</v>
      </c>
      <c r="AH1013" s="13" t="s">
        <v>1395</v>
      </c>
      <c r="AI1013" s="105">
        <v>45868</v>
      </c>
      <c r="AJ1013" s="13" t="s">
        <v>1176</v>
      </c>
    </row>
    <row r="1014" spans="4:36">
      <c r="D1014" s="8" t="s">
        <v>1403</v>
      </c>
      <c r="E1014" s="8" t="s">
        <v>30</v>
      </c>
      <c r="F1014" s="11">
        <v>1001169</v>
      </c>
      <c r="G1014" s="11">
        <v>1</v>
      </c>
      <c r="H1014" s="8" t="s">
        <v>1143</v>
      </c>
      <c r="I1014" s="8">
        <v>1123</v>
      </c>
      <c r="J1014" s="8" t="s">
        <v>1159</v>
      </c>
      <c r="K1014" s="9">
        <v>45833</v>
      </c>
      <c r="L1014" s="9" t="s">
        <v>334</v>
      </c>
      <c r="M1014" s="9">
        <v>45833</v>
      </c>
      <c r="N1014" s="62" t="s">
        <v>334</v>
      </c>
      <c r="O1014" s="8">
        <v>575</v>
      </c>
      <c r="P1014" s="10">
        <v>0.63200000000000001</v>
      </c>
      <c r="Q1014" s="10" t="s">
        <v>51</v>
      </c>
      <c r="R1014" s="8" t="s">
        <v>51</v>
      </c>
      <c r="S1014" s="8" t="s">
        <v>7</v>
      </c>
      <c r="V1014" s="9"/>
      <c r="Z1014" s="9"/>
      <c r="AC1014" s="11" t="s">
        <v>280</v>
      </c>
      <c r="AD1014" s="11" t="s">
        <v>322</v>
      </c>
      <c r="AE1014" s="11"/>
      <c r="AF1014" s="11"/>
      <c r="AG1014" s="11"/>
      <c r="AH1014" s="13"/>
      <c r="AI1014" s="105"/>
      <c r="AJ1014" s="13"/>
    </row>
    <row r="1015" spans="4:36">
      <c r="D1015" s="8" t="s">
        <v>1403</v>
      </c>
      <c r="E1015" s="8" t="s">
        <v>30</v>
      </c>
      <c r="F1015" s="11">
        <v>1001169</v>
      </c>
      <c r="G1015" s="11">
        <v>1</v>
      </c>
      <c r="H1015" s="8" t="s">
        <v>1143</v>
      </c>
      <c r="J1015" s="8"/>
      <c r="K1015" s="9">
        <v>45833</v>
      </c>
      <c r="L1015" s="9" t="s">
        <v>334</v>
      </c>
      <c r="M1015" s="9">
        <v>45833</v>
      </c>
      <c r="N1015" s="62" t="s">
        <v>334</v>
      </c>
      <c r="O1015" s="8">
        <v>575</v>
      </c>
      <c r="P1015" s="10">
        <v>0.63200000000000001</v>
      </c>
      <c r="Q1015" s="10" t="s">
        <v>51</v>
      </c>
      <c r="R1015" s="8" t="s">
        <v>51</v>
      </c>
      <c r="S1015" s="8" t="s">
        <v>7</v>
      </c>
      <c r="V1015" s="9"/>
      <c r="Z1015" s="9"/>
      <c r="AC1015" s="11" t="s">
        <v>280</v>
      </c>
      <c r="AD1015" s="11" t="s">
        <v>322</v>
      </c>
      <c r="AE1015" s="11"/>
      <c r="AF1015" s="11"/>
      <c r="AG1015" s="11" t="s">
        <v>1404</v>
      </c>
      <c r="AH1015" s="13" t="s">
        <v>1404</v>
      </c>
      <c r="AI1015" s="105">
        <v>45881</v>
      </c>
      <c r="AJ1015" s="13" t="s">
        <v>333</v>
      </c>
    </row>
    <row r="1016" spans="4:36">
      <c r="D1016" s="8" t="s">
        <v>1405</v>
      </c>
      <c r="E1016" s="8" t="s">
        <v>30</v>
      </c>
      <c r="F1016" s="11">
        <v>1001170</v>
      </c>
      <c r="G1016" s="11">
        <v>1</v>
      </c>
      <c r="H1016" s="8" t="s">
        <v>222</v>
      </c>
      <c r="I1016" s="8">
        <v>1123</v>
      </c>
      <c r="J1016" s="8" t="s">
        <v>1159</v>
      </c>
      <c r="K1016" s="9">
        <v>45833</v>
      </c>
      <c r="L1016" s="9" t="s">
        <v>334</v>
      </c>
      <c r="M1016" s="9">
        <v>45833</v>
      </c>
      <c r="N1016" s="62" t="s">
        <v>334</v>
      </c>
      <c r="O1016" s="8">
        <v>589</v>
      </c>
      <c r="P1016" s="10">
        <v>10</v>
      </c>
      <c r="Q1016" s="10" t="s">
        <v>50</v>
      </c>
      <c r="R1016" s="8" t="s">
        <v>50</v>
      </c>
      <c r="V1016" s="9"/>
      <c r="Z1016" s="9"/>
      <c r="AC1016" s="11" t="s">
        <v>280</v>
      </c>
      <c r="AD1016" s="11" t="s">
        <v>322</v>
      </c>
      <c r="AE1016" s="11"/>
      <c r="AF1016" s="11"/>
      <c r="AG1016" s="11" t="s">
        <v>1164</v>
      </c>
      <c r="AH1016" s="13"/>
      <c r="AI1016" s="105"/>
      <c r="AJ1016" s="13"/>
    </row>
    <row r="1017" spans="4:36">
      <c r="D1017" s="8" t="s">
        <v>1405</v>
      </c>
      <c r="E1017" s="8" t="s">
        <v>30</v>
      </c>
      <c r="F1017" s="11">
        <v>1001170</v>
      </c>
      <c r="G1017" s="11">
        <v>1</v>
      </c>
      <c r="H1017" s="8" t="s">
        <v>222</v>
      </c>
      <c r="J1017" s="8"/>
      <c r="K1017" s="9">
        <v>45833</v>
      </c>
      <c r="L1017" s="9" t="s">
        <v>334</v>
      </c>
      <c r="M1017" s="9">
        <v>45833</v>
      </c>
      <c r="N1017" s="62" t="s">
        <v>334</v>
      </c>
      <c r="O1017" s="8">
        <v>589</v>
      </c>
      <c r="P1017" s="10">
        <v>10</v>
      </c>
      <c r="Q1017" s="10" t="s">
        <v>50</v>
      </c>
      <c r="R1017" s="8" t="s">
        <v>50</v>
      </c>
      <c r="V1017" s="9"/>
      <c r="Z1017" s="9"/>
      <c r="AC1017" s="11" t="s">
        <v>280</v>
      </c>
      <c r="AD1017" s="11" t="s">
        <v>322</v>
      </c>
      <c r="AE1017" s="11"/>
      <c r="AF1017" s="11"/>
      <c r="AG1017" s="11" t="s">
        <v>1406</v>
      </c>
      <c r="AH1017" s="13" t="s">
        <v>1407</v>
      </c>
      <c r="AI1017" s="105">
        <v>45881</v>
      </c>
      <c r="AJ1017" s="13" t="s">
        <v>333</v>
      </c>
    </row>
    <row r="1018" spans="4:36">
      <c r="D1018" s="8" t="s">
        <v>1408</v>
      </c>
      <c r="E1018" s="8" t="s">
        <v>30</v>
      </c>
      <c r="F1018" s="11">
        <v>1001171</v>
      </c>
      <c r="G1018" s="11">
        <v>1</v>
      </c>
      <c r="H1018" s="8" t="s">
        <v>216</v>
      </c>
      <c r="I1018" s="8">
        <v>1123</v>
      </c>
      <c r="J1018" s="8" t="s">
        <v>1159</v>
      </c>
      <c r="K1018" s="9">
        <v>45833</v>
      </c>
      <c r="L1018" s="9" t="s">
        <v>334</v>
      </c>
      <c r="M1018" s="9">
        <v>45833</v>
      </c>
      <c r="N1018" s="62" t="s">
        <v>334</v>
      </c>
      <c r="O1018" s="8">
        <v>590</v>
      </c>
      <c r="P1018" s="10">
        <v>0.84899999999999998</v>
      </c>
      <c r="Q1018" s="10" t="s">
        <v>51</v>
      </c>
      <c r="R1018" s="8" t="s">
        <v>51</v>
      </c>
      <c r="S1018" s="8" t="s">
        <v>7</v>
      </c>
      <c r="V1018" s="9"/>
      <c r="Z1018" s="9"/>
      <c r="AC1018" s="11" t="s">
        <v>280</v>
      </c>
      <c r="AD1018" s="11" t="s">
        <v>322</v>
      </c>
      <c r="AE1018" s="11"/>
      <c r="AF1018" s="11"/>
      <c r="AG1018" s="11" t="s">
        <v>1165</v>
      </c>
      <c r="AH1018" s="13"/>
      <c r="AI1018" s="105"/>
      <c r="AJ1018" s="13"/>
    </row>
    <row r="1019" spans="4:36">
      <c r="D1019" s="8" t="s">
        <v>1408</v>
      </c>
      <c r="E1019" s="8" t="s">
        <v>30</v>
      </c>
      <c r="F1019" s="11">
        <v>1001171</v>
      </c>
      <c r="G1019" s="11">
        <v>1</v>
      </c>
      <c r="H1019" s="8" t="s">
        <v>216</v>
      </c>
      <c r="J1019" s="8"/>
      <c r="K1019" s="9">
        <v>45833</v>
      </c>
      <c r="L1019" s="9" t="s">
        <v>334</v>
      </c>
      <c r="M1019" s="9">
        <v>45833</v>
      </c>
      <c r="N1019" s="62" t="s">
        <v>334</v>
      </c>
      <c r="O1019" s="8">
        <v>590</v>
      </c>
      <c r="P1019" s="10">
        <v>0.84899999999999998</v>
      </c>
      <c r="Q1019" s="10" t="s">
        <v>51</v>
      </c>
      <c r="R1019" s="8" t="s">
        <v>51</v>
      </c>
      <c r="S1019" s="8" t="s">
        <v>7</v>
      </c>
      <c r="V1019" s="9"/>
      <c r="Z1019" s="9"/>
      <c r="AC1019" s="11" t="s">
        <v>280</v>
      </c>
      <c r="AD1019" s="11" t="s">
        <v>322</v>
      </c>
      <c r="AE1019" s="11"/>
      <c r="AF1019" s="11"/>
      <c r="AG1019" s="11" t="s">
        <v>1410</v>
      </c>
      <c r="AH1019" s="13" t="s">
        <v>1409</v>
      </c>
      <c r="AI1019" s="105">
        <v>45881</v>
      </c>
      <c r="AJ1019" s="13" t="s">
        <v>333</v>
      </c>
    </row>
    <row r="1020" spans="4:36">
      <c r="D1020" s="8" t="s">
        <v>1431</v>
      </c>
      <c r="E1020" s="8" t="s">
        <v>40</v>
      </c>
      <c r="F1020" s="11">
        <v>1001246</v>
      </c>
      <c r="G1020" s="11">
        <v>1</v>
      </c>
      <c r="H1020" s="8" t="s">
        <v>140</v>
      </c>
      <c r="I1020" s="8">
        <v>1113</v>
      </c>
      <c r="J1020" s="8" t="s">
        <v>1149</v>
      </c>
      <c r="K1020" s="9">
        <v>45861</v>
      </c>
      <c r="L1020" s="9" t="s">
        <v>1176</v>
      </c>
      <c r="M1020" s="9">
        <v>45861</v>
      </c>
      <c r="N1020" s="62" t="s">
        <v>1176</v>
      </c>
      <c r="O1020" s="8">
        <v>935</v>
      </c>
      <c r="P1020" s="10">
        <v>0.47199999999999998</v>
      </c>
      <c r="Q1020" s="10" t="s">
        <v>50</v>
      </c>
      <c r="R1020" s="8" t="s">
        <v>51</v>
      </c>
      <c r="S1020" s="8" t="s">
        <v>7</v>
      </c>
      <c r="V1020" s="9"/>
      <c r="Z1020" s="9"/>
      <c r="AC1020" s="11" t="s">
        <v>85</v>
      </c>
      <c r="AD1020" s="11"/>
      <c r="AE1020" s="11"/>
      <c r="AF1020" s="11"/>
      <c r="AG1020" s="11" t="s">
        <v>1380</v>
      </c>
      <c r="AH1020" s="13"/>
      <c r="AI1020" s="105"/>
      <c r="AJ1020" s="13"/>
    </row>
    <row r="1021" spans="4:36">
      <c r="D1021" s="8" t="s">
        <v>1431</v>
      </c>
      <c r="E1021" s="8" t="s">
        <v>40</v>
      </c>
      <c r="F1021" s="11">
        <v>1001246</v>
      </c>
      <c r="G1021" s="11">
        <v>1</v>
      </c>
      <c r="H1021" s="8" t="s">
        <v>140</v>
      </c>
      <c r="I1021" s="8">
        <v>1113</v>
      </c>
      <c r="J1021" s="8" t="s">
        <v>1149</v>
      </c>
      <c r="K1021" s="9">
        <v>45861</v>
      </c>
      <c r="L1021" s="9" t="s">
        <v>1176</v>
      </c>
      <c r="M1021" s="9">
        <v>45861</v>
      </c>
      <c r="N1021" s="62" t="s">
        <v>1176</v>
      </c>
      <c r="O1021" s="8">
        <v>935</v>
      </c>
      <c r="P1021" s="10">
        <v>0.47199999999999998</v>
      </c>
      <c r="Q1021" s="10" t="s">
        <v>50</v>
      </c>
      <c r="R1021" s="8" t="s">
        <v>51</v>
      </c>
      <c r="S1021" s="8" t="s">
        <v>7</v>
      </c>
      <c r="V1021" s="9"/>
      <c r="Z1021" s="9"/>
      <c r="AC1021" s="11" t="s">
        <v>85</v>
      </c>
      <c r="AD1021" s="11"/>
      <c r="AE1021" s="11"/>
      <c r="AF1021" s="11"/>
      <c r="AG1021" s="11" t="s">
        <v>1433</v>
      </c>
      <c r="AH1021" s="13" t="s">
        <v>1432</v>
      </c>
      <c r="AI1021" s="105">
        <v>45890</v>
      </c>
      <c r="AJ1021" s="13" t="s">
        <v>1176</v>
      </c>
    </row>
    <row r="1022" spans="4:36">
      <c r="D1022" s="8" t="s">
        <v>1434</v>
      </c>
      <c r="E1022" s="8" t="s">
        <v>40</v>
      </c>
      <c r="F1022" s="11">
        <v>1001248</v>
      </c>
      <c r="G1022" s="11">
        <v>1</v>
      </c>
      <c r="H1022" s="8" t="s">
        <v>142</v>
      </c>
      <c r="I1022" s="8">
        <v>1110</v>
      </c>
      <c r="J1022" s="8" t="s">
        <v>1146</v>
      </c>
      <c r="K1022" s="9">
        <v>45861</v>
      </c>
      <c r="L1022" s="9" t="s">
        <v>1176</v>
      </c>
      <c r="M1022" s="9">
        <v>45861</v>
      </c>
      <c r="N1022" s="62" t="s">
        <v>1176</v>
      </c>
      <c r="O1022" s="8">
        <v>930</v>
      </c>
      <c r="P1022" s="10">
        <v>0.45500000000000002</v>
      </c>
      <c r="Q1022" s="10" t="s">
        <v>51</v>
      </c>
      <c r="R1022" s="8" t="s">
        <v>51</v>
      </c>
      <c r="S1022" s="8" t="s">
        <v>8</v>
      </c>
      <c r="V1022" s="9"/>
      <c r="Z1022" s="9"/>
      <c r="AC1022" s="11" t="s">
        <v>85</v>
      </c>
      <c r="AD1022" s="11"/>
      <c r="AE1022" s="11"/>
      <c r="AF1022" s="11"/>
      <c r="AG1022" s="11"/>
      <c r="AH1022" s="13"/>
      <c r="AI1022" s="105"/>
      <c r="AJ1022" s="13"/>
    </row>
    <row r="1023" spans="4:36">
      <c r="D1023" s="8" t="s">
        <v>1434</v>
      </c>
      <c r="E1023" s="8" t="s">
        <v>40</v>
      </c>
      <c r="F1023" s="11">
        <v>1001248</v>
      </c>
      <c r="G1023" s="11">
        <v>1</v>
      </c>
      <c r="H1023" s="8" t="s">
        <v>142</v>
      </c>
      <c r="I1023" s="8">
        <v>1110</v>
      </c>
      <c r="J1023" s="8" t="s">
        <v>1146</v>
      </c>
      <c r="K1023" s="9">
        <v>45861</v>
      </c>
      <c r="L1023" s="9" t="s">
        <v>1176</v>
      </c>
      <c r="M1023" s="9">
        <v>45861</v>
      </c>
      <c r="N1023" s="62" t="s">
        <v>1176</v>
      </c>
      <c r="O1023" s="8">
        <v>930</v>
      </c>
      <c r="P1023" s="10">
        <v>0.45500000000000002</v>
      </c>
      <c r="Q1023" s="10" t="s">
        <v>51</v>
      </c>
      <c r="R1023" s="8" t="s">
        <v>51</v>
      </c>
      <c r="S1023" s="8" t="s">
        <v>8</v>
      </c>
      <c r="V1023" s="9"/>
      <c r="Z1023" s="9"/>
      <c r="AC1023" s="11" t="s">
        <v>85</v>
      </c>
      <c r="AD1023" s="11"/>
      <c r="AE1023" s="11"/>
      <c r="AF1023" s="11"/>
      <c r="AG1023" s="11" t="s">
        <v>1424</v>
      </c>
      <c r="AH1023" s="13" t="s">
        <v>1432</v>
      </c>
      <c r="AI1023" s="105">
        <v>45890</v>
      </c>
      <c r="AJ1023" s="13" t="s">
        <v>1176</v>
      </c>
    </row>
    <row r="1024" spans="4:36">
      <c r="D1024" s="8" t="s">
        <v>1435</v>
      </c>
      <c r="E1024" s="8" t="s">
        <v>40</v>
      </c>
      <c r="F1024" s="11">
        <v>1001249</v>
      </c>
      <c r="G1024" s="11">
        <v>1</v>
      </c>
      <c r="H1024" s="8" t="s">
        <v>1143</v>
      </c>
      <c r="I1024" s="8">
        <v>1105</v>
      </c>
      <c r="J1024" s="8" t="s">
        <v>977</v>
      </c>
      <c r="K1024" s="9">
        <v>45861</v>
      </c>
      <c r="L1024" s="9" t="s">
        <v>1176</v>
      </c>
      <c r="M1024" s="9">
        <v>45861</v>
      </c>
      <c r="N1024" s="62" t="s">
        <v>1176</v>
      </c>
      <c r="O1024" s="8">
        <v>917</v>
      </c>
      <c r="P1024" s="10">
        <v>0.40100000000000002</v>
      </c>
      <c r="Q1024" s="10" t="s">
        <v>51</v>
      </c>
      <c r="R1024" s="8" t="s">
        <v>51</v>
      </c>
      <c r="S1024" s="8" t="s">
        <v>8</v>
      </c>
      <c r="V1024" s="9"/>
      <c r="Z1024" s="9"/>
      <c r="AC1024" s="11" t="s">
        <v>85</v>
      </c>
      <c r="AD1024" s="11"/>
      <c r="AE1024" s="11"/>
      <c r="AF1024" s="11"/>
      <c r="AG1024" s="11"/>
      <c r="AH1024" s="13"/>
      <c r="AI1024" s="105"/>
      <c r="AJ1024" s="13"/>
    </row>
    <row r="1025" spans="4:36">
      <c r="D1025" s="8" t="s">
        <v>1435</v>
      </c>
      <c r="E1025" s="8" t="s">
        <v>40</v>
      </c>
      <c r="F1025" s="11">
        <v>1001249</v>
      </c>
      <c r="G1025" s="11">
        <v>1</v>
      </c>
      <c r="H1025" s="8" t="s">
        <v>1143</v>
      </c>
      <c r="I1025" s="8">
        <v>1105</v>
      </c>
      <c r="J1025" s="8" t="s">
        <v>977</v>
      </c>
      <c r="K1025" s="9">
        <v>45861</v>
      </c>
      <c r="L1025" s="9" t="s">
        <v>1176</v>
      </c>
      <c r="M1025" s="9">
        <v>45861</v>
      </c>
      <c r="N1025" s="62" t="s">
        <v>1176</v>
      </c>
      <c r="O1025" s="8">
        <v>917</v>
      </c>
      <c r="P1025" s="10">
        <v>0.40100000000000002</v>
      </c>
      <c r="Q1025" s="10" t="s">
        <v>51</v>
      </c>
      <c r="R1025" s="8" t="s">
        <v>51</v>
      </c>
      <c r="S1025" s="8" t="s">
        <v>8</v>
      </c>
      <c r="V1025" s="9"/>
      <c r="Z1025" s="9"/>
      <c r="AC1025" s="11" t="s">
        <v>85</v>
      </c>
      <c r="AD1025" s="11"/>
      <c r="AE1025" s="11"/>
      <c r="AF1025" s="11"/>
      <c r="AG1025" s="11" t="s">
        <v>1424</v>
      </c>
      <c r="AH1025" s="13" t="s">
        <v>1432</v>
      </c>
      <c r="AI1025" s="105">
        <v>45890</v>
      </c>
      <c r="AJ1025" s="13" t="s">
        <v>1176</v>
      </c>
    </row>
    <row r="1026" spans="4:36">
      <c r="D1026" s="8" t="s">
        <v>1436</v>
      </c>
      <c r="E1026" s="8" t="s">
        <v>40</v>
      </c>
      <c r="F1026" s="11">
        <v>1001251</v>
      </c>
      <c r="G1026" s="11">
        <v>1</v>
      </c>
      <c r="H1026" s="8" t="s">
        <v>140</v>
      </c>
      <c r="I1026" s="8">
        <v>1113</v>
      </c>
      <c r="J1026" s="8" t="s">
        <v>1149</v>
      </c>
      <c r="K1026" s="9">
        <v>45863</v>
      </c>
      <c r="L1026" s="9" t="s">
        <v>1176</v>
      </c>
      <c r="M1026" s="9">
        <v>45863</v>
      </c>
      <c r="N1026" s="62" t="s">
        <v>1176</v>
      </c>
      <c r="O1026" s="8">
        <v>936</v>
      </c>
      <c r="P1026" s="10">
        <v>0.56999999999999995</v>
      </c>
      <c r="Q1026" s="10" t="s">
        <v>51</v>
      </c>
      <c r="R1026" s="8" t="s">
        <v>51</v>
      </c>
      <c r="S1026" s="8" t="s">
        <v>8</v>
      </c>
      <c r="V1026" s="9"/>
      <c r="Z1026" s="9"/>
      <c r="AC1026" s="11" t="s">
        <v>85</v>
      </c>
      <c r="AD1026" s="11"/>
      <c r="AE1026" s="11"/>
      <c r="AF1026" s="11"/>
      <c r="AG1026" s="11"/>
      <c r="AH1026" s="13"/>
      <c r="AI1026" s="105"/>
      <c r="AJ1026" s="13"/>
    </row>
    <row r="1027" spans="4:36">
      <c r="D1027" s="8" t="s">
        <v>1436</v>
      </c>
      <c r="E1027" s="8" t="s">
        <v>40</v>
      </c>
      <c r="F1027" s="11">
        <v>1001251</v>
      </c>
      <c r="G1027" s="11">
        <v>1</v>
      </c>
      <c r="H1027" s="8" t="s">
        <v>140</v>
      </c>
      <c r="I1027" s="8">
        <v>1113</v>
      </c>
      <c r="J1027" s="8" t="s">
        <v>1149</v>
      </c>
      <c r="K1027" s="9">
        <v>45863</v>
      </c>
      <c r="L1027" s="9" t="s">
        <v>1176</v>
      </c>
      <c r="M1027" s="9">
        <v>45863</v>
      </c>
      <c r="N1027" s="62" t="s">
        <v>1176</v>
      </c>
      <c r="O1027" s="8">
        <v>936</v>
      </c>
      <c r="P1027" s="10">
        <v>0.56999999999999995</v>
      </c>
      <c r="Q1027" s="10" t="s">
        <v>51</v>
      </c>
      <c r="R1027" s="8" t="s">
        <v>51</v>
      </c>
      <c r="S1027" s="8" t="s">
        <v>8</v>
      </c>
      <c r="V1027" s="9"/>
      <c r="Z1027" s="9"/>
      <c r="AC1027" s="11" t="s">
        <v>85</v>
      </c>
      <c r="AD1027" s="11"/>
      <c r="AE1027" s="11"/>
      <c r="AF1027" s="11"/>
      <c r="AG1027" s="11" t="s">
        <v>1424</v>
      </c>
      <c r="AH1027" s="13" t="s">
        <v>1432</v>
      </c>
      <c r="AI1027" s="105">
        <v>45890</v>
      </c>
      <c r="AJ1027" s="13" t="s">
        <v>1176</v>
      </c>
    </row>
    <row r="1028" spans="4:36">
      <c r="D1028" s="8" t="s">
        <v>1437</v>
      </c>
      <c r="E1028" s="8" t="s">
        <v>40</v>
      </c>
      <c r="F1028" s="11">
        <v>1001253</v>
      </c>
      <c r="G1028" s="11">
        <v>1</v>
      </c>
      <c r="H1028" s="8" t="s">
        <v>142</v>
      </c>
      <c r="I1028" s="8">
        <v>1110</v>
      </c>
      <c r="J1028" s="8" t="s">
        <v>1146</v>
      </c>
      <c r="K1028" s="9">
        <v>45863</v>
      </c>
      <c r="L1028" s="9" t="s">
        <v>1176</v>
      </c>
      <c r="M1028" s="9">
        <v>45863</v>
      </c>
      <c r="N1028" s="62" t="s">
        <v>1176</v>
      </c>
      <c r="O1028" s="8">
        <v>934</v>
      </c>
      <c r="P1028" s="10">
        <v>0.42799999999999999</v>
      </c>
      <c r="Q1028" s="10" t="s">
        <v>51</v>
      </c>
      <c r="R1028" s="8" t="s">
        <v>51</v>
      </c>
      <c r="S1028" s="8" t="s">
        <v>8</v>
      </c>
      <c r="V1028" s="9"/>
      <c r="Z1028" s="9"/>
      <c r="AC1028" s="11" t="s">
        <v>85</v>
      </c>
      <c r="AD1028" s="11"/>
      <c r="AE1028" s="11"/>
      <c r="AF1028" s="11"/>
      <c r="AG1028" s="11"/>
      <c r="AH1028" s="13"/>
      <c r="AI1028" s="105"/>
      <c r="AJ1028" s="13"/>
    </row>
    <row r="1029" spans="4:36">
      <c r="D1029" s="8" t="s">
        <v>1437</v>
      </c>
      <c r="E1029" s="8" t="s">
        <v>40</v>
      </c>
      <c r="F1029" s="11">
        <v>1001253</v>
      </c>
      <c r="G1029" s="11">
        <v>1</v>
      </c>
      <c r="H1029" s="8" t="s">
        <v>142</v>
      </c>
      <c r="I1029" s="8">
        <v>1110</v>
      </c>
      <c r="J1029" s="8" t="s">
        <v>1146</v>
      </c>
      <c r="K1029" s="9">
        <v>45863</v>
      </c>
      <c r="L1029" s="9" t="s">
        <v>1176</v>
      </c>
      <c r="M1029" s="9">
        <v>45863</v>
      </c>
      <c r="N1029" s="62" t="s">
        <v>1176</v>
      </c>
      <c r="O1029" s="8">
        <v>934</v>
      </c>
      <c r="P1029" s="10">
        <v>0.42799999999999999</v>
      </c>
      <c r="Q1029" s="10" t="s">
        <v>51</v>
      </c>
      <c r="R1029" s="8" t="s">
        <v>51</v>
      </c>
      <c r="S1029" s="8" t="s">
        <v>8</v>
      </c>
      <c r="V1029" s="9"/>
      <c r="Z1029" s="9"/>
      <c r="AC1029" s="11" t="s">
        <v>85</v>
      </c>
      <c r="AD1029" s="11"/>
      <c r="AE1029" s="11"/>
      <c r="AF1029" s="11"/>
      <c r="AG1029" s="11" t="s">
        <v>1438</v>
      </c>
      <c r="AH1029" s="13" t="s">
        <v>1432</v>
      </c>
      <c r="AI1029" s="105">
        <v>45890</v>
      </c>
      <c r="AJ1029" s="13" t="s">
        <v>1176</v>
      </c>
    </row>
    <row r="1030" spans="4:36">
      <c r="D1030" s="8" t="s">
        <v>1439</v>
      </c>
      <c r="E1030" s="8" t="s">
        <v>40</v>
      </c>
      <c r="F1030" s="11">
        <v>1001254</v>
      </c>
      <c r="G1030" s="11">
        <v>1</v>
      </c>
      <c r="H1030" s="8" t="s">
        <v>1143</v>
      </c>
      <c r="I1030" s="8">
        <v>1112</v>
      </c>
      <c r="J1030" s="8" t="s">
        <v>1148</v>
      </c>
      <c r="K1030" s="9">
        <v>45863</v>
      </c>
      <c r="L1030" s="9" t="s">
        <v>1176</v>
      </c>
      <c r="M1030" s="9">
        <v>45863</v>
      </c>
      <c r="N1030" s="62" t="s">
        <v>1176</v>
      </c>
      <c r="O1030" s="8">
        <v>916</v>
      </c>
      <c r="P1030" s="10">
        <v>0.36499999999999999</v>
      </c>
      <c r="Q1030" s="10" t="s">
        <v>51</v>
      </c>
      <c r="R1030" s="8" t="s">
        <v>51</v>
      </c>
      <c r="S1030" s="8" t="s">
        <v>8</v>
      </c>
      <c r="V1030" s="9"/>
      <c r="Z1030" s="9"/>
      <c r="AC1030" s="11" t="s">
        <v>85</v>
      </c>
      <c r="AD1030" s="11"/>
      <c r="AE1030" s="11"/>
      <c r="AF1030" s="11"/>
      <c r="AG1030" s="11"/>
      <c r="AH1030" s="13"/>
      <c r="AI1030" s="105"/>
      <c r="AJ1030" s="13"/>
    </row>
    <row r="1031" spans="4:36">
      <c r="D1031" s="8" t="s">
        <v>1439</v>
      </c>
      <c r="E1031" s="8" t="s">
        <v>40</v>
      </c>
      <c r="F1031" s="11">
        <v>1001254</v>
      </c>
      <c r="G1031" s="11">
        <v>1</v>
      </c>
      <c r="H1031" s="8" t="s">
        <v>1143</v>
      </c>
      <c r="I1031" s="8">
        <v>1112</v>
      </c>
      <c r="J1031" s="8" t="s">
        <v>1148</v>
      </c>
      <c r="K1031" s="9">
        <v>45863</v>
      </c>
      <c r="L1031" s="9" t="s">
        <v>1176</v>
      </c>
      <c r="M1031" s="9">
        <v>45863</v>
      </c>
      <c r="N1031" s="62" t="s">
        <v>1176</v>
      </c>
      <c r="O1031" s="8">
        <v>916</v>
      </c>
      <c r="P1031" s="10">
        <v>0.36499999999999999</v>
      </c>
      <c r="Q1031" s="10" t="s">
        <v>51</v>
      </c>
      <c r="R1031" s="8" t="s">
        <v>51</v>
      </c>
      <c r="S1031" s="8" t="s">
        <v>8</v>
      </c>
      <c r="V1031" s="9"/>
      <c r="Z1031" s="9"/>
      <c r="AC1031" s="11" t="s">
        <v>85</v>
      </c>
      <c r="AD1031" s="11"/>
      <c r="AE1031" s="11"/>
      <c r="AF1031" s="11"/>
      <c r="AG1031" s="11" t="s">
        <v>1424</v>
      </c>
      <c r="AH1031" s="13" t="s">
        <v>1432</v>
      </c>
      <c r="AI1031" s="105">
        <v>45890</v>
      </c>
      <c r="AJ1031" s="13" t="s">
        <v>1176</v>
      </c>
    </row>
    <row r="1032" spans="4:36">
      <c r="D1032" s="8" t="s">
        <v>1440</v>
      </c>
      <c r="E1032" s="8" t="s">
        <v>40</v>
      </c>
      <c r="F1032" s="11">
        <v>1001256</v>
      </c>
      <c r="G1032" s="11">
        <v>1</v>
      </c>
      <c r="H1032" s="8" t="s">
        <v>140</v>
      </c>
      <c r="I1032" s="8">
        <v>1113</v>
      </c>
      <c r="J1032" s="8" t="s">
        <v>1149</v>
      </c>
      <c r="K1032" s="9">
        <v>45867</v>
      </c>
      <c r="L1032" s="9" t="s">
        <v>1176</v>
      </c>
      <c r="M1032" s="9">
        <v>45867</v>
      </c>
      <c r="N1032" s="62" t="s">
        <v>1176</v>
      </c>
      <c r="O1032" s="8">
        <v>936</v>
      </c>
      <c r="P1032" s="10">
        <v>0.55400000000000005</v>
      </c>
      <c r="Q1032" s="10" t="s">
        <v>51</v>
      </c>
      <c r="R1032" s="8" t="s">
        <v>51</v>
      </c>
      <c r="S1032" s="8" t="s">
        <v>8</v>
      </c>
      <c r="V1032" s="9"/>
      <c r="Z1032" s="9"/>
      <c r="AC1032" s="11" t="s">
        <v>85</v>
      </c>
      <c r="AD1032" s="11"/>
      <c r="AE1032" s="11"/>
      <c r="AF1032" s="11"/>
      <c r="AG1032" s="11"/>
      <c r="AH1032" s="13"/>
      <c r="AI1032" s="105"/>
      <c r="AJ1032" s="13"/>
    </row>
    <row r="1033" spans="4:36">
      <c r="D1033" s="8" t="s">
        <v>1440</v>
      </c>
      <c r="E1033" s="8" t="s">
        <v>40</v>
      </c>
      <c r="F1033" s="11">
        <v>1001256</v>
      </c>
      <c r="G1033" s="11">
        <v>1</v>
      </c>
      <c r="H1033" s="8" t="s">
        <v>140</v>
      </c>
      <c r="I1033" s="8">
        <v>1113</v>
      </c>
      <c r="J1033" s="8" t="s">
        <v>1149</v>
      </c>
      <c r="K1033" s="9">
        <v>45867</v>
      </c>
      <c r="L1033" s="9" t="s">
        <v>1176</v>
      </c>
      <c r="M1033" s="9">
        <v>45867</v>
      </c>
      <c r="N1033" s="62" t="s">
        <v>1176</v>
      </c>
      <c r="O1033" s="8">
        <v>936</v>
      </c>
      <c r="P1033" s="10">
        <v>0.55400000000000005</v>
      </c>
      <c r="Q1033" s="10" t="s">
        <v>51</v>
      </c>
      <c r="R1033" s="8" t="s">
        <v>51</v>
      </c>
      <c r="S1033" s="8" t="s">
        <v>8</v>
      </c>
      <c r="V1033" s="9"/>
      <c r="Z1033" s="9"/>
      <c r="AC1033" s="11" t="s">
        <v>85</v>
      </c>
      <c r="AD1033" s="11"/>
      <c r="AE1033" s="11"/>
      <c r="AF1033" s="11"/>
      <c r="AG1033" s="11" t="s">
        <v>1438</v>
      </c>
      <c r="AH1033" s="13" t="s">
        <v>1432</v>
      </c>
      <c r="AI1033" s="105">
        <v>45890</v>
      </c>
      <c r="AJ1033" s="13" t="s">
        <v>1176</v>
      </c>
    </row>
    <row r="1034" spans="4:36">
      <c r="D1034" s="8" t="s">
        <v>1441</v>
      </c>
      <c r="E1034" s="8" t="s">
        <v>40</v>
      </c>
      <c r="F1034" s="11">
        <v>1001258</v>
      </c>
      <c r="G1034" s="11">
        <v>1</v>
      </c>
      <c r="H1034" s="8" t="s">
        <v>142</v>
      </c>
      <c r="I1034" s="8">
        <v>1110</v>
      </c>
      <c r="J1034" s="8" t="s">
        <v>1146</v>
      </c>
      <c r="K1034" s="9">
        <v>45867</v>
      </c>
      <c r="L1034" s="9" t="s">
        <v>1176</v>
      </c>
      <c r="M1034" s="9">
        <v>45867</v>
      </c>
      <c r="N1034" s="62" t="s">
        <v>1176</v>
      </c>
      <c r="O1034" s="8">
        <v>936</v>
      </c>
      <c r="P1034" s="10">
        <v>0.439</v>
      </c>
      <c r="Q1034" s="10" t="s">
        <v>51</v>
      </c>
      <c r="R1034" s="8" t="s">
        <v>51</v>
      </c>
      <c r="S1034" s="8" t="s">
        <v>8</v>
      </c>
      <c r="V1034" s="9"/>
      <c r="Z1034" s="9"/>
      <c r="AC1034" s="11" t="s">
        <v>85</v>
      </c>
      <c r="AD1034" s="11"/>
      <c r="AE1034" s="11"/>
      <c r="AF1034" s="11"/>
      <c r="AG1034" s="11"/>
      <c r="AH1034" s="13"/>
      <c r="AI1034" s="105"/>
      <c r="AJ1034" s="13"/>
    </row>
    <row r="1035" spans="4:36">
      <c r="D1035" s="8" t="s">
        <v>1441</v>
      </c>
      <c r="E1035" s="8" t="s">
        <v>40</v>
      </c>
      <c r="F1035" s="11">
        <v>1001258</v>
      </c>
      <c r="G1035" s="11">
        <v>1</v>
      </c>
      <c r="H1035" s="8" t="s">
        <v>142</v>
      </c>
      <c r="I1035" s="8">
        <v>1110</v>
      </c>
      <c r="J1035" s="8" t="s">
        <v>1146</v>
      </c>
      <c r="K1035" s="9">
        <v>45867</v>
      </c>
      <c r="L1035" s="9" t="s">
        <v>1176</v>
      </c>
      <c r="M1035" s="9">
        <v>45867</v>
      </c>
      <c r="N1035" s="62" t="s">
        <v>1176</v>
      </c>
      <c r="O1035" s="8">
        <v>936</v>
      </c>
      <c r="P1035" s="10">
        <v>0.439</v>
      </c>
      <c r="Q1035" s="10" t="s">
        <v>51</v>
      </c>
      <c r="R1035" s="8" t="s">
        <v>51</v>
      </c>
      <c r="S1035" s="8" t="s">
        <v>8</v>
      </c>
      <c r="V1035" s="9"/>
      <c r="Z1035" s="9"/>
      <c r="AC1035" s="11" t="s">
        <v>85</v>
      </c>
      <c r="AD1035" s="11"/>
      <c r="AE1035" s="11"/>
      <c r="AF1035" s="11"/>
      <c r="AG1035" s="11" t="s">
        <v>1424</v>
      </c>
      <c r="AH1035" s="13" t="s">
        <v>1432</v>
      </c>
      <c r="AI1035" s="105">
        <v>45890</v>
      </c>
      <c r="AJ1035" s="13" t="s">
        <v>1176</v>
      </c>
    </row>
    <row r="1036" spans="4:36">
      <c r="D1036" s="8" t="s">
        <v>1442</v>
      </c>
      <c r="E1036" s="8" t="s">
        <v>40</v>
      </c>
      <c r="F1036" s="11">
        <v>1001259</v>
      </c>
      <c r="G1036" s="11">
        <v>1</v>
      </c>
      <c r="H1036" s="8" t="s">
        <v>1143</v>
      </c>
      <c r="I1036" s="8">
        <v>1112</v>
      </c>
      <c r="J1036" s="8" t="s">
        <v>1148</v>
      </c>
      <c r="K1036" s="9">
        <v>45867</v>
      </c>
      <c r="L1036" s="9" t="s">
        <v>1176</v>
      </c>
      <c r="M1036" s="9">
        <v>45867</v>
      </c>
      <c r="N1036" s="62" t="s">
        <v>1176</v>
      </c>
      <c r="O1036" s="8">
        <v>908</v>
      </c>
      <c r="P1036" s="10">
        <v>0.373</v>
      </c>
      <c r="Q1036" s="10" t="s">
        <v>51</v>
      </c>
      <c r="R1036" s="8" t="s">
        <v>51</v>
      </c>
      <c r="S1036" s="8" t="s">
        <v>8</v>
      </c>
      <c r="V1036" s="9"/>
      <c r="Z1036" s="9"/>
      <c r="AC1036" s="11" t="s">
        <v>85</v>
      </c>
      <c r="AD1036" s="11"/>
      <c r="AE1036" s="11"/>
      <c r="AF1036" s="11"/>
      <c r="AG1036" s="11"/>
      <c r="AH1036" s="13"/>
      <c r="AI1036" s="105"/>
      <c r="AJ1036" s="13"/>
    </row>
    <row r="1037" spans="4:36">
      <c r="D1037" s="8" t="s">
        <v>1442</v>
      </c>
      <c r="E1037" s="8" t="s">
        <v>40</v>
      </c>
      <c r="F1037" s="11">
        <v>1001259</v>
      </c>
      <c r="G1037" s="11">
        <v>1</v>
      </c>
      <c r="H1037" s="8" t="s">
        <v>1143</v>
      </c>
      <c r="I1037" s="8">
        <v>1112</v>
      </c>
      <c r="J1037" s="8" t="s">
        <v>1148</v>
      </c>
      <c r="K1037" s="9">
        <v>45867</v>
      </c>
      <c r="L1037" s="9" t="s">
        <v>1176</v>
      </c>
      <c r="M1037" s="9">
        <v>45867</v>
      </c>
      <c r="N1037" s="62" t="s">
        <v>1176</v>
      </c>
      <c r="O1037" s="8">
        <v>908</v>
      </c>
      <c r="P1037" s="10">
        <v>0.373</v>
      </c>
      <c r="Q1037" s="10" t="s">
        <v>51</v>
      </c>
      <c r="R1037" s="8" t="s">
        <v>51</v>
      </c>
      <c r="S1037" s="8" t="s">
        <v>8</v>
      </c>
      <c r="V1037" s="9"/>
      <c r="Z1037" s="9"/>
      <c r="AC1037" s="11" t="s">
        <v>85</v>
      </c>
      <c r="AD1037" s="11"/>
      <c r="AE1037" s="11"/>
      <c r="AF1037" s="11"/>
      <c r="AG1037" s="11" t="s">
        <v>1424</v>
      </c>
      <c r="AH1037" s="13" t="s">
        <v>1432</v>
      </c>
      <c r="AI1037" s="105">
        <v>45890</v>
      </c>
      <c r="AJ1037" s="13" t="s">
        <v>1176</v>
      </c>
    </row>
    <row r="1038" spans="4:36">
      <c r="D1038" s="8" t="s">
        <v>1443</v>
      </c>
      <c r="E1038" s="8" t="s">
        <v>40</v>
      </c>
      <c r="F1038" s="11">
        <v>1001261</v>
      </c>
      <c r="G1038" s="11">
        <v>1</v>
      </c>
      <c r="H1038" s="8" t="s">
        <v>140</v>
      </c>
      <c r="I1038" s="8">
        <v>1113</v>
      </c>
      <c r="J1038" s="8" t="s">
        <v>1149</v>
      </c>
      <c r="K1038" s="9">
        <v>45869</v>
      </c>
      <c r="L1038" s="9" t="s">
        <v>334</v>
      </c>
      <c r="M1038" s="9">
        <v>45869</v>
      </c>
      <c r="N1038" s="62" t="s">
        <v>334</v>
      </c>
      <c r="O1038" s="8">
        <v>940</v>
      </c>
      <c r="P1038" s="10">
        <v>0.51900000000000002</v>
      </c>
      <c r="Q1038" s="10" t="s">
        <v>51</v>
      </c>
      <c r="R1038" s="8" t="s">
        <v>51</v>
      </c>
      <c r="S1038" s="8" t="s">
        <v>8</v>
      </c>
      <c r="V1038" s="9"/>
      <c r="Z1038" s="9"/>
      <c r="AC1038" s="11" t="s">
        <v>85</v>
      </c>
      <c r="AD1038" s="11">
        <v>2274</v>
      </c>
      <c r="AE1038" s="11"/>
      <c r="AF1038" s="11"/>
      <c r="AG1038" s="11"/>
      <c r="AH1038" s="13"/>
      <c r="AI1038" s="105"/>
      <c r="AJ1038" s="13"/>
    </row>
    <row r="1039" spans="4:36">
      <c r="D1039" s="8" t="s">
        <v>1443</v>
      </c>
      <c r="E1039" s="8" t="s">
        <v>40</v>
      </c>
      <c r="F1039" s="11">
        <v>1001261</v>
      </c>
      <c r="G1039" s="11">
        <v>1</v>
      </c>
      <c r="H1039" s="8" t="s">
        <v>140</v>
      </c>
      <c r="I1039" s="8">
        <v>1113</v>
      </c>
      <c r="J1039" s="8" t="s">
        <v>1149</v>
      </c>
      <c r="K1039" s="9">
        <v>45869</v>
      </c>
      <c r="L1039" s="9" t="s">
        <v>334</v>
      </c>
      <c r="M1039" s="9">
        <v>45869</v>
      </c>
      <c r="N1039" s="62" t="s">
        <v>334</v>
      </c>
      <c r="O1039" s="8">
        <v>940</v>
      </c>
      <c r="P1039" s="10">
        <v>0.51900000000000002</v>
      </c>
      <c r="Q1039" s="10" t="s">
        <v>51</v>
      </c>
      <c r="R1039" s="8" t="s">
        <v>51</v>
      </c>
      <c r="S1039" s="8" t="s">
        <v>8</v>
      </c>
      <c r="V1039" s="9"/>
      <c r="Z1039" s="9"/>
      <c r="AC1039" s="11" t="s">
        <v>85</v>
      </c>
      <c r="AD1039" s="11">
        <v>2274</v>
      </c>
      <c r="AE1039" s="11"/>
      <c r="AF1039" s="11"/>
      <c r="AG1039" s="11" t="s">
        <v>1438</v>
      </c>
      <c r="AH1039" s="13" t="s">
        <v>1432</v>
      </c>
      <c r="AI1039" s="105">
        <v>45890</v>
      </c>
      <c r="AJ1039" s="13" t="s">
        <v>1176</v>
      </c>
    </row>
    <row r="1040" spans="4:36">
      <c r="D1040" s="8" t="s">
        <v>1444</v>
      </c>
      <c r="E1040" s="8" t="s">
        <v>40</v>
      </c>
      <c r="F1040" s="11">
        <v>1001263</v>
      </c>
      <c r="G1040" s="11">
        <v>1</v>
      </c>
      <c r="H1040" s="8" t="s">
        <v>142</v>
      </c>
      <c r="I1040" s="8">
        <v>1110</v>
      </c>
      <c r="J1040" s="8" t="s">
        <v>1146</v>
      </c>
      <c r="K1040" s="9">
        <v>45869</v>
      </c>
      <c r="L1040" s="9" t="s">
        <v>334</v>
      </c>
      <c r="M1040" s="9">
        <v>45869</v>
      </c>
      <c r="N1040" s="62" t="s">
        <v>334</v>
      </c>
      <c r="O1040" s="8">
        <v>936</v>
      </c>
      <c r="P1040" s="10">
        <v>0.43099999999999999</v>
      </c>
      <c r="Q1040" s="10" t="s">
        <v>51</v>
      </c>
      <c r="R1040" s="8" t="s">
        <v>51</v>
      </c>
      <c r="S1040" s="8" t="s">
        <v>8</v>
      </c>
      <c r="V1040" s="9"/>
      <c r="Z1040" s="9"/>
      <c r="AC1040" s="11" t="s">
        <v>85</v>
      </c>
      <c r="AD1040" s="11">
        <v>2274</v>
      </c>
      <c r="AE1040" s="11"/>
      <c r="AF1040" s="11"/>
      <c r="AG1040" s="11"/>
      <c r="AH1040" s="13"/>
      <c r="AI1040" s="105"/>
      <c r="AJ1040" s="13"/>
    </row>
    <row r="1041" spans="4:36">
      <c r="D1041" s="8" t="s">
        <v>1444</v>
      </c>
      <c r="E1041" s="8" t="s">
        <v>40</v>
      </c>
      <c r="F1041" s="11">
        <v>1001263</v>
      </c>
      <c r="G1041" s="11">
        <v>1</v>
      </c>
      <c r="H1041" s="8" t="s">
        <v>142</v>
      </c>
      <c r="I1041" s="8">
        <v>1110</v>
      </c>
      <c r="J1041" s="8" t="s">
        <v>1146</v>
      </c>
      <c r="K1041" s="9">
        <v>45869</v>
      </c>
      <c r="L1041" s="9" t="s">
        <v>334</v>
      </c>
      <c r="M1041" s="9">
        <v>45869</v>
      </c>
      <c r="N1041" s="62" t="s">
        <v>334</v>
      </c>
      <c r="O1041" s="8">
        <v>936</v>
      </c>
      <c r="P1041" s="10">
        <v>0.43099999999999999</v>
      </c>
      <c r="Q1041" s="10" t="s">
        <v>51</v>
      </c>
      <c r="R1041" s="8" t="s">
        <v>51</v>
      </c>
      <c r="S1041" s="8" t="s">
        <v>8</v>
      </c>
      <c r="V1041" s="9"/>
      <c r="Z1041" s="9"/>
      <c r="AC1041" s="11" t="s">
        <v>85</v>
      </c>
      <c r="AD1041" s="11">
        <v>2274</v>
      </c>
      <c r="AE1041" s="11"/>
      <c r="AF1041" s="11"/>
      <c r="AG1041" s="11" t="s">
        <v>1438</v>
      </c>
      <c r="AH1041" s="13" t="s">
        <v>1432</v>
      </c>
      <c r="AI1041" s="105">
        <v>45890</v>
      </c>
      <c r="AJ1041" s="13" t="s">
        <v>1176</v>
      </c>
    </row>
    <row r="1042" spans="4:36">
      <c r="D1042" s="8" t="s">
        <v>1445</v>
      </c>
      <c r="E1042" s="8" t="s">
        <v>40</v>
      </c>
      <c r="F1042" s="11">
        <v>1001264</v>
      </c>
      <c r="G1042" s="11">
        <v>1</v>
      </c>
      <c r="H1042" s="8" t="s">
        <v>1143</v>
      </c>
      <c r="I1042" s="8">
        <v>1112</v>
      </c>
      <c r="J1042" s="8" t="s">
        <v>1148</v>
      </c>
      <c r="K1042" s="9">
        <v>45869</v>
      </c>
      <c r="L1042" s="9" t="s">
        <v>334</v>
      </c>
      <c r="M1042" s="9">
        <v>45869</v>
      </c>
      <c r="N1042" s="62" t="s">
        <v>334</v>
      </c>
      <c r="O1042" s="8">
        <v>911</v>
      </c>
      <c r="P1042" s="10">
        <v>0.40500000000000003</v>
      </c>
      <c r="Q1042" s="10" t="s">
        <v>50</v>
      </c>
      <c r="R1042" s="8" t="s">
        <v>51</v>
      </c>
      <c r="S1042" s="8" t="s">
        <v>7</v>
      </c>
      <c r="V1042" s="9"/>
      <c r="Z1042" s="9"/>
      <c r="AC1042" s="11" t="s">
        <v>85</v>
      </c>
      <c r="AD1042" s="11">
        <v>2274</v>
      </c>
      <c r="AE1042" s="11"/>
      <c r="AF1042" s="11"/>
      <c r="AG1042" s="11" t="s">
        <v>1396</v>
      </c>
      <c r="AH1042" s="13"/>
      <c r="AI1042" s="105"/>
      <c r="AJ1042" s="13"/>
    </row>
    <row r="1043" spans="4:36">
      <c r="D1043" s="8" t="s">
        <v>1445</v>
      </c>
      <c r="E1043" s="8" t="s">
        <v>40</v>
      </c>
      <c r="F1043" s="11">
        <v>1001264</v>
      </c>
      <c r="G1043" s="11">
        <v>1</v>
      </c>
      <c r="H1043" s="8" t="s">
        <v>1143</v>
      </c>
      <c r="I1043" s="8">
        <v>1112</v>
      </c>
      <c r="J1043" s="8" t="s">
        <v>1148</v>
      </c>
      <c r="K1043" s="9">
        <v>45869</v>
      </c>
      <c r="L1043" s="9" t="s">
        <v>334</v>
      </c>
      <c r="M1043" s="9">
        <v>45869</v>
      </c>
      <c r="N1043" s="62" t="s">
        <v>334</v>
      </c>
      <c r="O1043" s="8">
        <v>911</v>
      </c>
      <c r="P1043" s="10">
        <v>0.40500000000000003</v>
      </c>
      <c r="Q1043" s="10" t="s">
        <v>50</v>
      </c>
      <c r="R1043" s="8" t="s">
        <v>51</v>
      </c>
      <c r="S1043" s="8" t="s">
        <v>7</v>
      </c>
      <c r="V1043" s="9"/>
      <c r="Z1043" s="9"/>
      <c r="AC1043" s="11" t="s">
        <v>85</v>
      </c>
      <c r="AD1043" s="11">
        <v>2274</v>
      </c>
      <c r="AE1043" s="11"/>
      <c r="AF1043" s="11"/>
      <c r="AG1043" s="11" t="s">
        <v>1446</v>
      </c>
      <c r="AH1043" s="13" t="s">
        <v>1432</v>
      </c>
      <c r="AI1043" s="105">
        <v>45890</v>
      </c>
      <c r="AJ1043" s="13" t="s">
        <v>1176</v>
      </c>
    </row>
    <row r="1044" spans="4:36">
      <c r="D1044" s="8" t="s">
        <v>1447</v>
      </c>
      <c r="E1044" s="8" t="s">
        <v>40</v>
      </c>
      <c r="F1044" s="11">
        <v>1001266</v>
      </c>
      <c r="G1044" s="11">
        <v>1</v>
      </c>
      <c r="H1044" s="8" t="s">
        <v>140</v>
      </c>
      <c r="I1044" s="8">
        <v>1113</v>
      </c>
      <c r="J1044" s="8" t="s">
        <v>1149</v>
      </c>
      <c r="K1044" s="9">
        <v>45873</v>
      </c>
      <c r="L1044" s="9" t="s">
        <v>1176</v>
      </c>
      <c r="M1044" s="9">
        <v>45873</v>
      </c>
      <c r="N1044" s="62" t="s">
        <v>1176</v>
      </c>
      <c r="O1044" s="8">
        <v>941</v>
      </c>
      <c r="P1044" s="10">
        <v>0.58399999999999996</v>
      </c>
      <c r="Q1044" s="10" t="s">
        <v>51</v>
      </c>
      <c r="R1044" s="8" t="s">
        <v>51</v>
      </c>
      <c r="S1044" s="8" t="s">
        <v>8</v>
      </c>
      <c r="V1044" s="9"/>
      <c r="Z1044" s="9"/>
      <c r="AC1044" s="11" t="s">
        <v>85</v>
      </c>
      <c r="AD1044" s="11"/>
      <c r="AE1044" s="11"/>
      <c r="AF1044" s="11"/>
      <c r="AG1044" s="11" t="s">
        <v>1397</v>
      </c>
      <c r="AH1044" s="13"/>
      <c r="AI1044" s="105"/>
      <c r="AJ1044" s="13"/>
    </row>
    <row r="1045" spans="4:36">
      <c r="D1045" s="8" t="s">
        <v>1447</v>
      </c>
      <c r="E1045" s="8" t="s">
        <v>40</v>
      </c>
      <c r="F1045" s="11">
        <v>1001266</v>
      </c>
      <c r="G1045" s="11">
        <v>1</v>
      </c>
      <c r="H1045" s="8" t="s">
        <v>140</v>
      </c>
      <c r="I1045" s="8">
        <v>1113</v>
      </c>
      <c r="J1045" s="8" t="s">
        <v>1149</v>
      </c>
      <c r="K1045" s="9">
        <v>45873</v>
      </c>
      <c r="L1045" s="9" t="s">
        <v>1176</v>
      </c>
      <c r="M1045" s="9">
        <v>45873</v>
      </c>
      <c r="N1045" s="62" t="s">
        <v>1176</v>
      </c>
      <c r="O1045" s="8">
        <v>941</v>
      </c>
      <c r="P1045" s="10">
        <v>0.58399999999999996</v>
      </c>
      <c r="Q1045" s="10" t="s">
        <v>51</v>
      </c>
      <c r="R1045" s="8" t="s">
        <v>51</v>
      </c>
      <c r="S1045" s="8" t="s">
        <v>8</v>
      </c>
      <c r="V1045" s="9"/>
      <c r="Z1045" s="9"/>
      <c r="AC1045" s="11" t="s">
        <v>85</v>
      </c>
      <c r="AD1045" s="11"/>
      <c r="AE1045" s="11"/>
      <c r="AF1045" s="11"/>
      <c r="AG1045" s="11" t="s">
        <v>1448</v>
      </c>
      <c r="AH1045" s="13" t="s">
        <v>1432</v>
      </c>
      <c r="AI1045" s="105">
        <v>45890</v>
      </c>
      <c r="AJ1045" s="13" t="s">
        <v>1176</v>
      </c>
    </row>
    <row r="1046" spans="4:36">
      <c r="D1046" s="8" t="s">
        <v>1449</v>
      </c>
      <c r="E1046" s="8" t="s">
        <v>40</v>
      </c>
      <c r="F1046" s="11">
        <v>1001268</v>
      </c>
      <c r="G1046" s="11">
        <v>1</v>
      </c>
      <c r="H1046" s="8" t="s">
        <v>142</v>
      </c>
      <c r="I1046" s="8">
        <v>1110</v>
      </c>
      <c r="J1046" s="8" t="s">
        <v>1146</v>
      </c>
      <c r="K1046" s="9">
        <v>45873</v>
      </c>
      <c r="L1046" s="9" t="s">
        <v>1176</v>
      </c>
      <c r="M1046" s="9">
        <v>45873</v>
      </c>
      <c r="N1046" s="62" t="s">
        <v>1176</v>
      </c>
      <c r="O1046" s="8">
        <v>939</v>
      </c>
      <c r="P1046" s="10">
        <v>0.437</v>
      </c>
      <c r="Q1046" s="10" t="s">
        <v>51</v>
      </c>
      <c r="R1046" s="8" t="s">
        <v>51</v>
      </c>
      <c r="S1046" s="8" t="s">
        <v>8</v>
      </c>
      <c r="V1046" s="9"/>
      <c r="Z1046" s="9"/>
      <c r="AC1046" s="11" t="s">
        <v>85</v>
      </c>
      <c r="AD1046" s="11"/>
      <c r="AE1046" s="11"/>
      <c r="AF1046" s="11"/>
      <c r="AG1046" s="11" t="s">
        <v>1397</v>
      </c>
      <c r="AH1046" s="13"/>
      <c r="AI1046" s="105"/>
      <c r="AJ1046" s="13"/>
    </row>
    <row r="1047" spans="4:36">
      <c r="D1047" s="8" t="s">
        <v>1449</v>
      </c>
      <c r="E1047" s="8" t="s">
        <v>40</v>
      </c>
      <c r="F1047" s="11">
        <v>1001268</v>
      </c>
      <c r="G1047" s="11">
        <v>1</v>
      </c>
      <c r="H1047" s="8" t="s">
        <v>142</v>
      </c>
      <c r="I1047" s="8">
        <v>1110</v>
      </c>
      <c r="J1047" s="8" t="s">
        <v>1146</v>
      </c>
      <c r="K1047" s="9">
        <v>45873</v>
      </c>
      <c r="L1047" s="9" t="s">
        <v>1176</v>
      </c>
      <c r="M1047" s="9">
        <v>45873</v>
      </c>
      <c r="N1047" s="62" t="s">
        <v>1176</v>
      </c>
      <c r="O1047" s="8">
        <v>939</v>
      </c>
      <c r="P1047" s="10">
        <v>0.437</v>
      </c>
      <c r="Q1047" s="10" t="s">
        <v>51</v>
      </c>
      <c r="R1047" s="8" t="s">
        <v>51</v>
      </c>
      <c r="S1047" s="8" t="s">
        <v>8</v>
      </c>
      <c r="V1047" s="9"/>
      <c r="Z1047" s="9"/>
      <c r="AC1047" s="11" t="s">
        <v>85</v>
      </c>
      <c r="AD1047" s="11"/>
      <c r="AE1047" s="11"/>
      <c r="AF1047" s="11"/>
      <c r="AG1047" s="11" t="s">
        <v>1450</v>
      </c>
      <c r="AH1047" s="13" t="s">
        <v>1432</v>
      </c>
      <c r="AI1047" s="105">
        <v>45890</v>
      </c>
      <c r="AJ1047" s="13" t="s">
        <v>1176</v>
      </c>
    </row>
    <row r="1048" spans="4:36">
      <c r="D1048" s="8" t="s">
        <v>1451</v>
      </c>
      <c r="E1048" s="8" t="s">
        <v>40</v>
      </c>
      <c r="F1048" s="11">
        <v>1001269</v>
      </c>
      <c r="G1048" s="11">
        <v>1</v>
      </c>
      <c r="H1048" s="8" t="s">
        <v>1143</v>
      </c>
      <c r="I1048" s="8">
        <v>1112</v>
      </c>
      <c r="J1048" s="8" t="s">
        <v>1148</v>
      </c>
      <c r="K1048" s="9">
        <v>45873</v>
      </c>
      <c r="L1048" s="9" t="s">
        <v>1176</v>
      </c>
      <c r="M1048" s="9">
        <v>45873</v>
      </c>
      <c r="N1048" s="62" t="s">
        <v>1176</v>
      </c>
      <c r="O1048" s="8">
        <v>911</v>
      </c>
      <c r="P1048" s="10">
        <v>0.155</v>
      </c>
      <c r="Q1048" s="10" t="s">
        <v>50</v>
      </c>
      <c r="R1048" s="8" t="s">
        <v>51</v>
      </c>
      <c r="S1048" s="8" t="s">
        <v>7</v>
      </c>
      <c r="V1048" s="9"/>
      <c r="Z1048" s="9"/>
      <c r="AC1048" s="11" t="s">
        <v>85</v>
      </c>
      <c r="AD1048" s="11"/>
      <c r="AE1048" s="11"/>
      <c r="AF1048" s="11"/>
      <c r="AG1048" s="11" t="s">
        <v>1398</v>
      </c>
      <c r="AH1048" s="13"/>
      <c r="AI1048" s="105"/>
      <c r="AJ1048" s="13"/>
    </row>
    <row r="1049" spans="4:36">
      <c r="D1049" s="8" t="s">
        <v>1451</v>
      </c>
      <c r="E1049" s="8" t="s">
        <v>40</v>
      </c>
      <c r="F1049" s="11">
        <v>1001269</v>
      </c>
      <c r="G1049" s="11">
        <v>1</v>
      </c>
      <c r="H1049" s="8" t="s">
        <v>1143</v>
      </c>
      <c r="I1049" s="8">
        <v>1112</v>
      </c>
      <c r="J1049" s="8" t="s">
        <v>1148</v>
      </c>
      <c r="K1049" s="9">
        <v>45873</v>
      </c>
      <c r="L1049" s="9" t="s">
        <v>1176</v>
      </c>
      <c r="M1049" s="9">
        <v>45873</v>
      </c>
      <c r="N1049" s="62" t="s">
        <v>1176</v>
      </c>
      <c r="O1049" s="8">
        <v>911</v>
      </c>
      <c r="P1049" s="10">
        <v>0.155</v>
      </c>
      <c r="Q1049" s="10" t="s">
        <v>50</v>
      </c>
      <c r="R1049" s="8" t="s">
        <v>51</v>
      </c>
      <c r="S1049" s="8" t="s">
        <v>7</v>
      </c>
      <c r="V1049" s="9"/>
      <c r="Z1049" s="9"/>
      <c r="AC1049" s="11" t="s">
        <v>85</v>
      </c>
      <c r="AD1049" s="11"/>
      <c r="AE1049" s="11"/>
      <c r="AF1049" s="11"/>
      <c r="AG1049" s="11" t="s">
        <v>1452</v>
      </c>
      <c r="AH1049" s="13" t="s">
        <v>1432</v>
      </c>
      <c r="AI1049" s="105">
        <v>45890</v>
      </c>
      <c r="AJ1049" s="13" t="s">
        <v>1176</v>
      </c>
    </row>
    <row r="1050" spans="4:36">
      <c r="D1050" s="8" t="s">
        <v>1453</v>
      </c>
      <c r="E1050" s="8" t="s">
        <v>40</v>
      </c>
      <c r="F1050" s="11">
        <v>1001271</v>
      </c>
      <c r="G1050" s="11">
        <v>1</v>
      </c>
      <c r="H1050" s="8" t="s">
        <v>140</v>
      </c>
      <c r="I1050" s="8">
        <v>1113</v>
      </c>
      <c r="J1050" s="8" t="s">
        <v>1149</v>
      </c>
      <c r="K1050" s="9">
        <v>45875</v>
      </c>
      <c r="L1050" s="9" t="s">
        <v>1176</v>
      </c>
      <c r="M1050" s="9">
        <v>45875</v>
      </c>
      <c r="N1050" s="62" t="s">
        <v>1176</v>
      </c>
      <c r="O1050" s="8">
        <v>943</v>
      </c>
      <c r="P1050" s="10">
        <v>0.503</v>
      </c>
      <c r="Q1050" s="10" t="s">
        <v>51</v>
      </c>
      <c r="R1050" s="8" t="s">
        <v>51</v>
      </c>
      <c r="S1050" s="8" t="s">
        <v>8</v>
      </c>
      <c r="V1050" s="9"/>
      <c r="Z1050" s="9"/>
      <c r="AC1050" s="11" t="s">
        <v>85</v>
      </c>
      <c r="AD1050" s="11"/>
      <c r="AE1050" s="11"/>
      <c r="AF1050" s="11"/>
      <c r="AG1050" s="11"/>
      <c r="AH1050" s="13"/>
      <c r="AI1050" s="105"/>
      <c r="AJ1050" s="13"/>
    </row>
    <row r="1051" spans="4:36">
      <c r="D1051" s="8" t="s">
        <v>1453</v>
      </c>
      <c r="E1051" s="8" t="s">
        <v>40</v>
      </c>
      <c r="F1051" s="11">
        <v>1001271</v>
      </c>
      <c r="G1051" s="11">
        <v>1</v>
      </c>
      <c r="H1051" s="8" t="s">
        <v>140</v>
      </c>
      <c r="I1051" s="8">
        <v>1113</v>
      </c>
      <c r="J1051" s="8" t="s">
        <v>1149</v>
      </c>
      <c r="K1051" s="9">
        <v>45875</v>
      </c>
      <c r="L1051" s="9" t="s">
        <v>1176</v>
      </c>
      <c r="M1051" s="9">
        <v>45875</v>
      </c>
      <c r="N1051" s="62" t="s">
        <v>1176</v>
      </c>
      <c r="O1051" s="8">
        <v>943</v>
      </c>
      <c r="P1051" s="10">
        <v>0.503</v>
      </c>
      <c r="Q1051" s="10" t="s">
        <v>51</v>
      </c>
      <c r="R1051" s="8" t="s">
        <v>51</v>
      </c>
      <c r="S1051" s="8" t="s">
        <v>8</v>
      </c>
      <c r="V1051" s="9"/>
      <c r="Z1051" s="9"/>
      <c r="AC1051" s="11" t="s">
        <v>85</v>
      </c>
      <c r="AD1051" s="11"/>
      <c r="AE1051" s="11"/>
      <c r="AF1051" s="11"/>
      <c r="AG1051" s="11" t="s">
        <v>1424</v>
      </c>
      <c r="AH1051" s="13" t="s">
        <v>1432</v>
      </c>
      <c r="AI1051" s="105">
        <v>45890</v>
      </c>
      <c r="AJ1051" s="13" t="s">
        <v>1176</v>
      </c>
    </row>
    <row r="1052" spans="4:36">
      <c r="D1052" s="8" t="s">
        <v>1454</v>
      </c>
      <c r="E1052" s="8" t="s">
        <v>40</v>
      </c>
      <c r="F1052" s="11">
        <v>1001273</v>
      </c>
      <c r="G1052" s="11">
        <v>1</v>
      </c>
      <c r="H1052" s="8" t="s">
        <v>142</v>
      </c>
      <c r="I1052" s="8">
        <v>1115</v>
      </c>
      <c r="J1052" s="8" t="s">
        <v>1151</v>
      </c>
      <c r="K1052" s="9">
        <v>45875</v>
      </c>
      <c r="L1052" s="9" t="s">
        <v>1176</v>
      </c>
      <c r="M1052" s="9">
        <v>45875</v>
      </c>
      <c r="N1052" s="62" t="s">
        <v>1176</v>
      </c>
      <c r="O1052" s="8">
        <v>925</v>
      </c>
      <c r="P1052" s="10">
        <v>0.43</v>
      </c>
      <c r="Q1052" s="10" t="s">
        <v>50</v>
      </c>
      <c r="R1052" s="8" t="s">
        <v>51</v>
      </c>
      <c r="S1052" s="8" t="s">
        <v>7</v>
      </c>
      <c r="V1052" s="9"/>
      <c r="Z1052" s="9"/>
      <c r="AC1052" s="11" t="s">
        <v>85</v>
      </c>
      <c r="AD1052" s="11"/>
      <c r="AE1052" s="11"/>
      <c r="AF1052" s="11"/>
      <c r="AG1052" s="11" t="s">
        <v>1400</v>
      </c>
      <c r="AH1052" s="13"/>
      <c r="AI1052" s="105"/>
      <c r="AJ1052" s="13"/>
    </row>
    <row r="1053" spans="4:36">
      <c r="D1053" s="8" t="s">
        <v>1454</v>
      </c>
      <c r="E1053" s="8" t="s">
        <v>40</v>
      </c>
      <c r="F1053" s="11">
        <v>1001273</v>
      </c>
      <c r="G1053" s="11">
        <v>1</v>
      </c>
      <c r="H1053" s="8" t="s">
        <v>142</v>
      </c>
      <c r="I1053" s="8">
        <v>1115</v>
      </c>
      <c r="J1053" s="8" t="s">
        <v>1151</v>
      </c>
      <c r="K1053" s="9">
        <v>45875</v>
      </c>
      <c r="L1053" s="9" t="s">
        <v>1176</v>
      </c>
      <c r="M1053" s="9">
        <v>45875</v>
      </c>
      <c r="N1053" s="62" t="s">
        <v>1176</v>
      </c>
      <c r="O1053" s="8">
        <v>925</v>
      </c>
      <c r="P1053" s="10">
        <v>0.43</v>
      </c>
      <c r="Q1053" s="10" t="s">
        <v>50</v>
      </c>
      <c r="R1053" s="8" t="s">
        <v>51</v>
      </c>
      <c r="S1053" s="8" t="s">
        <v>7</v>
      </c>
      <c r="V1053" s="9"/>
      <c r="Z1053" s="9"/>
      <c r="AC1053" s="11" t="s">
        <v>85</v>
      </c>
      <c r="AD1053" s="11"/>
      <c r="AE1053" s="11"/>
      <c r="AF1053" s="11"/>
      <c r="AG1053" s="11" t="s">
        <v>1455</v>
      </c>
      <c r="AH1053" s="13" t="s">
        <v>1432</v>
      </c>
      <c r="AI1053" s="105">
        <v>45890</v>
      </c>
      <c r="AJ1053" s="13" t="s">
        <v>1176</v>
      </c>
    </row>
    <row r="1054" spans="4:36">
      <c r="D1054" s="8" t="s">
        <v>1456</v>
      </c>
      <c r="E1054" s="8" t="s">
        <v>40</v>
      </c>
      <c r="F1054" s="11">
        <v>1001274</v>
      </c>
      <c r="G1054" s="11">
        <v>1</v>
      </c>
      <c r="H1054" s="8" t="s">
        <v>1143</v>
      </c>
      <c r="I1054" s="8">
        <v>1112</v>
      </c>
      <c r="J1054" s="8" t="s">
        <v>1148</v>
      </c>
      <c r="K1054" s="9">
        <v>45875</v>
      </c>
      <c r="L1054" s="9" t="s">
        <v>1176</v>
      </c>
      <c r="M1054" s="9">
        <v>45875</v>
      </c>
      <c r="N1054" s="62" t="s">
        <v>1176</v>
      </c>
      <c r="O1054" s="8">
        <v>914</v>
      </c>
      <c r="P1054" s="10">
        <v>0.46500000000000002</v>
      </c>
      <c r="Q1054" s="10" t="s">
        <v>50</v>
      </c>
      <c r="R1054" s="8" t="s">
        <v>51</v>
      </c>
      <c r="S1054" s="8" t="s">
        <v>7</v>
      </c>
      <c r="V1054" s="9"/>
      <c r="Z1054" s="9"/>
      <c r="AC1054" s="11" t="s">
        <v>85</v>
      </c>
      <c r="AD1054" s="11"/>
      <c r="AE1054" s="11"/>
      <c r="AF1054" s="11"/>
      <c r="AG1054" s="11" t="s">
        <v>1401</v>
      </c>
      <c r="AH1054" s="13"/>
      <c r="AI1054" s="105"/>
      <c r="AJ1054" s="13"/>
    </row>
    <row r="1055" spans="4:36">
      <c r="D1055" s="8" t="s">
        <v>1456</v>
      </c>
      <c r="E1055" s="8" t="s">
        <v>40</v>
      </c>
      <c r="F1055" s="11">
        <v>1001274</v>
      </c>
      <c r="G1055" s="11">
        <v>1</v>
      </c>
      <c r="H1055" s="8" t="s">
        <v>1143</v>
      </c>
      <c r="I1055" s="8">
        <v>1112</v>
      </c>
      <c r="J1055" s="8" t="s">
        <v>1148</v>
      </c>
      <c r="K1055" s="9">
        <v>45875</v>
      </c>
      <c r="L1055" s="9" t="s">
        <v>1176</v>
      </c>
      <c r="M1055" s="9">
        <v>45875</v>
      </c>
      <c r="N1055" s="62" t="s">
        <v>1176</v>
      </c>
      <c r="O1055" s="8">
        <v>914</v>
      </c>
      <c r="P1055" s="10">
        <v>0.46500000000000002</v>
      </c>
      <c r="Q1055" s="10" t="s">
        <v>50</v>
      </c>
      <c r="R1055" s="8" t="s">
        <v>51</v>
      </c>
      <c r="S1055" s="8" t="s">
        <v>7</v>
      </c>
      <c r="V1055" s="9"/>
      <c r="Z1055" s="9"/>
      <c r="AC1055" s="11" t="s">
        <v>85</v>
      </c>
      <c r="AD1055" s="11"/>
      <c r="AE1055" s="11"/>
      <c r="AF1055" s="11"/>
      <c r="AG1055" s="11" t="s">
        <v>1426</v>
      </c>
      <c r="AH1055" s="13" t="s">
        <v>1432</v>
      </c>
      <c r="AI1055" s="105">
        <v>45890</v>
      </c>
      <c r="AJ1055" s="13" t="s">
        <v>1176</v>
      </c>
    </row>
    <row r="1056" spans="4:36">
      <c r="D1056" s="8" t="s">
        <v>1457</v>
      </c>
      <c r="E1056" s="8" t="s">
        <v>40</v>
      </c>
      <c r="F1056" s="11">
        <v>1001276</v>
      </c>
      <c r="G1056" s="11">
        <v>1</v>
      </c>
      <c r="H1056" s="8" t="s">
        <v>140</v>
      </c>
      <c r="I1056" s="8">
        <v>1113</v>
      </c>
      <c r="J1056" s="8" t="s">
        <v>1149</v>
      </c>
      <c r="K1056" s="9">
        <v>45877</v>
      </c>
      <c r="L1056" s="9" t="s">
        <v>1176</v>
      </c>
      <c r="M1056" s="9">
        <v>45877</v>
      </c>
      <c r="N1056" s="62" t="s">
        <v>1176</v>
      </c>
      <c r="O1056" s="8">
        <v>943</v>
      </c>
      <c r="P1056" s="10">
        <v>0.51700000000000002</v>
      </c>
      <c r="Q1056" s="10" t="s">
        <v>51</v>
      </c>
      <c r="R1056" s="8" t="s">
        <v>51</v>
      </c>
      <c r="S1056" s="8" t="s">
        <v>8</v>
      </c>
      <c r="V1056" s="9"/>
      <c r="Z1056" s="9"/>
      <c r="AC1056" s="11" t="s">
        <v>85</v>
      </c>
      <c r="AD1056" s="11"/>
      <c r="AE1056" s="11"/>
      <c r="AF1056" s="11"/>
      <c r="AG1056" s="11"/>
      <c r="AH1056" s="13"/>
      <c r="AI1056" s="105"/>
      <c r="AJ1056" s="13"/>
    </row>
    <row r="1057" spans="4:36">
      <c r="D1057" s="8" t="s">
        <v>1457</v>
      </c>
      <c r="E1057" s="8" t="s">
        <v>40</v>
      </c>
      <c r="F1057" s="11">
        <v>1001276</v>
      </c>
      <c r="G1057" s="11">
        <v>1</v>
      </c>
      <c r="H1057" s="8" t="s">
        <v>140</v>
      </c>
      <c r="I1057" s="8">
        <v>1113</v>
      </c>
      <c r="J1057" s="8" t="s">
        <v>1149</v>
      </c>
      <c r="K1057" s="9">
        <v>45877</v>
      </c>
      <c r="L1057" s="9" t="s">
        <v>1176</v>
      </c>
      <c r="M1057" s="9">
        <v>45877</v>
      </c>
      <c r="N1057" s="62" t="s">
        <v>1176</v>
      </c>
      <c r="O1057" s="8">
        <v>943</v>
      </c>
      <c r="P1057" s="10">
        <v>0.51700000000000002</v>
      </c>
      <c r="Q1057" s="10" t="s">
        <v>51</v>
      </c>
      <c r="R1057" s="8" t="s">
        <v>51</v>
      </c>
      <c r="S1057" s="8" t="s">
        <v>8</v>
      </c>
      <c r="V1057" s="9"/>
      <c r="Z1057" s="9"/>
      <c r="AC1057" s="11" t="s">
        <v>85</v>
      </c>
      <c r="AD1057" s="11"/>
      <c r="AE1057" s="11"/>
      <c r="AF1057" s="11"/>
      <c r="AG1057" s="11" t="s">
        <v>1424</v>
      </c>
      <c r="AH1057" s="13" t="s">
        <v>1432</v>
      </c>
      <c r="AI1057" s="105">
        <v>45890</v>
      </c>
      <c r="AJ1057" s="13" t="s">
        <v>1176</v>
      </c>
    </row>
    <row r="1058" spans="4:36">
      <c r="D1058" s="8" t="s">
        <v>1458</v>
      </c>
      <c r="E1058" s="8" t="s">
        <v>40</v>
      </c>
      <c r="F1058" s="11">
        <v>1001278</v>
      </c>
      <c r="G1058" s="11">
        <v>1</v>
      </c>
      <c r="H1058" s="8" t="s">
        <v>142</v>
      </c>
      <c r="I1058" s="8">
        <v>1115</v>
      </c>
      <c r="J1058" s="8" t="s">
        <v>1151</v>
      </c>
      <c r="K1058" s="9">
        <v>45877</v>
      </c>
      <c r="L1058" s="9" t="s">
        <v>1176</v>
      </c>
      <c r="M1058" s="9">
        <v>45877</v>
      </c>
      <c r="N1058" s="62" t="s">
        <v>1176</v>
      </c>
      <c r="O1058" s="8">
        <v>927</v>
      </c>
      <c r="P1058" s="10">
        <v>0.441</v>
      </c>
      <c r="Q1058" s="10" t="s">
        <v>50</v>
      </c>
      <c r="R1058" s="8" t="s">
        <v>51</v>
      </c>
      <c r="S1058" s="8" t="s">
        <v>7</v>
      </c>
      <c r="V1058" s="9"/>
      <c r="Z1058" s="9"/>
      <c r="AC1058" s="11" t="s">
        <v>85</v>
      </c>
      <c r="AD1058" s="11"/>
      <c r="AE1058" s="11"/>
      <c r="AF1058" s="11"/>
      <c r="AG1058" s="11" t="s">
        <v>1402</v>
      </c>
      <c r="AH1058" s="13"/>
      <c r="AI1058" s="105"/>
      <c r="AJ1058" s="13"/>
    </row>
    <row r="1059" spans="4:36">
      <c r="D1059" s="8" t="s">
        <v>1458</v>
      </c>
      <c r="E1059" s="8" t="s">
        <v>40</v>
      </c>
      <c r="F1059" s="11">
        <v>1001278</v>
      </c>
      <c r="G1059" s="11">
        <v>1</v>
      </c>
      <c r="H1059" s="8" t="s">
        <v>142</v>
      </c>
      <c r="I1059" s="8">
        <v>1115</v>
      </c>
      <c r="J1059" s="8" t="s">
        <v>1151</v>
      </c>
      <c r="K1059" s="9">
        <v>45877</v>
      </c>
      <c r="L1059" s="9" t="s">
        <v>1176</v>
      </c>
      <c r="M1059" s="9">
        <v>45877</v>
      </c>
      <c r="N1059" s="62" t="s">
        <v>1176</v>
      </c>
      <c r="O1059" s="8">
        <v>927</v>
      </c>
      <c r="P1059" s="10">
        <v>0.441</v>
      </c>
      <c r="Q1059" s="10" t="s">
        <v>50</v>
      </c>
      <c r="R1059" s="8" t="s">
        <v>51</v>
      </c>
      <c r="S1059" s="8" t="s">
        <v>7</v>
      </c>
      <c r="V1059" s="9"/>
      <c r="Z1059" s="9"/>
      <c r="AC1059" s="11" t="s">
        <v>85</v>
      </c>
      <c r="AD1059" s="11"/>
      <c r="AE1059" s="11"/>
      <c r="AF1059" s="11"/>
      <c r="AG1059" s="11" t="s">
        <v>1459</v>
      </c>
      <c r="AH1059" s="13" t="s">
        <v>1432</v>
      </c>
      <c r="AI1059" s="105">
        <v>45890</v>
      </c>
      <c r="AJ1059" s="13" t="s">
        <v>1176</v>
      </c>
    </row>
    <row r="1060" spans="4:36">
      <c r="D1060" s="8" t="s">
        <v>1460</v>
      </c>
      <c r="E1060" s="8" t="s">
        <v>40</v>
      </c>
      <c r="F1060" s="11">
        <v>1001279</v>
      </c>
      <c r="G1060" s="11">
        <v>1</v>
      </c>
      <c r="H1060" s="8" t="s">
        <v>1143</v>
      </c>
      <c r="I1060" s="8">
        <v>1112</v>
      </c>
      <c r="J1060" s="8" t="s">
        <v>1148</v>
      </c>
      <c r="K1060" s="9">
        <v>45877</v>
      </c>
      <c r="L1060" s="9" t="s">
        <v>1176</v>
      </c>
      <c r="M1060" s="9">
        <v>45877</v>
      </c>
      <c r="N1060" s="62" t="s">
        <v>1176</v>
      </c>
      <c r="O1060" s="8">
        <v>920</v>
      </c>
      <c r="P1060" s="10">
        <v>0.38700000000000001</v>
      </c>
      <c r="Q1060" s="10" t="s">
        <v>50</v>
      </c>
      <c r="R1060" s="8" t="s">
        <v>51</v>
      </c>
      <c r="S1060" s="8" t="s">
        <v>7</v>
      </c>
      <c r="V1060" s="9"/>
      <c r="Z1060" s="9"/>
      <c r="AC1060" s="11" t="s">
        <v>85</v>
      </c>
      <c r="AD1060" s="11"/>
      <c r="AE1060" s="11"/>
      <c r="AF1060" s="11"/>
      <c r="AG1060" s="11" t="s">
        <v>1400</v>
      </c>
      <c r="AH1060" s="13"/>
      <c r="AI1060" s="105"/>
      <c r="AJ1060" s="13"/>
    </row>
    <row r="1061" spans="4:36">
      <c r="D1061" s="8" t="s">
        <v>1460</v>
      </c>
      <c r="E1061" s="8" t="s">
        <v>40</v>
      </c>
      <c r="F1061" s="11">
        <v>1001279</v>
      </c>
      <c r="G1061" s="11">
        <v>1</v>
      </c>
      <c r="H1061" s="8" t="s">
        <v>1143</v>
      </c>
      <c r="I1061" s="8">
        <v>1112</v>
      </c>
      <c r="J1061" s="8" t="s">
        <v>1148</v>
      </c>
      <c r="K1061" s="9">
        <v>45877</v>
      </c>
      <c r="L1061" s="9" t="s">
        <v>1176</v>
      </c>
      <c r="M1061" s="9">
        <v>45877</v>
      </c>
      <c r="N1061" s="62" t="s">
        <v>1176</v>
      </c>
      <c r="O1061" s="8">
        <v>920</v>
      </c>
      <c r="P1061" s="10">
        <v>0.38700000000000001</v>
      </c>
      <c r="Q1061" s="10" t="s">
        <v>50</v>
      </c>
      <c r="R1061" s="8" t="s">
        <v>51</v>
      </c>
      <c r="S1061" s="8" t="s">
        <v>7</v>
      </c>
      <c r="V1061" s="9"/>
      <c r="Z1061" s="9"/>
      <c r="AC1061" s="11" t="s">
        <v>85</v>
      </c>
      <c r="AD1061" s="11"/>
      <c r="AE1061" s="11"/>
      <c r="AF1061" s="11"/>
      <c r="AG1061" s="11" t="s">
        <v>1455</v>
      </c>
      <c r="AH1061" s="13" t="s">
        <v>1432</v>
      </c>
      <c r="AI1061" s="105">
        <v>45890</v>
      </c>
      <c r="AJ1061" s="13" t="s">
        <v>1176</v>
      </c>
    </row>
    <row r="1062" spans="4:36">
      <c r="D1062" s="8" t="s">
        <v>1461</v>
      </c>
      <c r="E1062" s="8" t="s">
        <v>40</v>
      </c>
      <c r="F1062" s="11">
        <v>1001281</v>
      </c>
      <c r="G1062" s="11">
        <v>1</v>
      </c>
      <c r="H1062" s="8" t="s">
        <v>140</v>
      </c>
      <c r="I1062" s="8">
        <v>1116</v>
      </c>
      <c r="J1062" s="8" t="s">
        <v>1152</v>
      </c>
      <c r="K1062" s="9">
        <v>45880</v>
      </c>
      <c r="L1062" s="9" t="s">
        <v>1176</v>
      </c>
      <c r="M1062" s="9">
        <v>45880</v>
      </c>
      <c r="N1062" s="62" t="s">
        <v>1176</v>
      </c>
      <c r="O1062" s="8">
        <v>940</v>
      </c>
      <c r="P1062" s="10">
        <v>0.52200000000000002</v>
      </c>
      <c r="Q1062" s="10" t="s">
        <v>50</v>
      </c>
      <c r="R1062" s="8" t="s">
        <v>51</v>
      </c>
      <c r="S1062" s="8" t="s">
        <v>7</v>
      </c>
      <c r="V1062" s="9"/>
      <c r="Z1062" s="9"/>
      <c r="AC1062" s="11" t="s">
        <v>85</v>
      </c>
      <c r="AD1062" s="11"/>
      <c r="AE1062" s="11"/>
      <c r="AF1062" s="11"/>
      <c r="AG1062" s="11"/>
      <c r="AH1062" s="13"/>
      <c r="AI1062" s="105"/>
      <c r="AJ1062" s="13"/>
    </row>
    <row r="1063" spans="4:36">
      <c r="D1063" s="8" t="s">
        <v>1461</v>
      </c>
      <c r="E1063" s="8" t="s">
        <v>40</v>
      </c>
      <c r="F1063" s="11">
        <v>1001281</v>
      </c>
      <c r="G1063" s="11">
        <v>1</v>
      </c>
      <c r="H1063" s="8" t="s">
        <v>140</v>
      </c>
      <c r="I1063" s="8">
        <v>1116</v>
      </c>
      <c r="J1063" s="8" t="s">
        <v>1152</v>
      </c>
      <c r="K1063" s="9">
        <v>45880</v>
      </c>
      <c r="L1063" s="9" t="s">
        <v>1176</v>
      </c>
      <c r="M1063" s="9">
        <v>45880</v>
      </c>
      <c r="N1063" s="62" t="s">
        <v>1176</v>
      </c>
      <c r="O1063" s="8">
        <v>940</v>
      </c>
      <c r="P1063" s="10">
        <v>0.52200000000000002</v>
      </c>
      <c r="Q1063" s="10" t="s">
        <v>50</v>
      </c>
      <c r="R1063" s="8" t="s">
        <v>51</v>
      </c>
      <c r="S1063" s="8" t="s">
        <v>7</v>
      </c>
      <c r="V1063" s="9"/>
      <c r="Z1063" s="9"/>
      <c r="AC1063" s="11" t="s">
        <v>85</v>
      </c>
      <c r="AD1063" s="11"/>
      <c r="AE1063" s="11"/>
      <c r="AF1063" s="11"/>
      <c r="AG1063" s="11" t="s">
        <v>1424</v>
      </c>
      <c r="AH1063" s="13" t="s">
        <v>1432</v>
      </c>
      <c r="AI1063" s="105">
        <v>45890</v>
      </c>
      <c r="AJ1063" s="13" t="s">
        <v>1176</v>
      </c>
    </row>
    <row r="1064" spans="4:36">
      <c r="D1064" s="8" t="s">
        <v>1462</v>
      </c>
      <c r="E1064" s="8" t="s">
        <v>40</v>
      </c>
      <c r="F1064" s="11">
        <v>1001283</v>
      </c>
      <c r="G1064" s="11">
        <v>1</v>
      </c>
      <c r="H1064" s="8" t="s">
        <v>142</v>
      </c>
      <c r="I1064" s="8">
        <v>1115</v>
      </c>
      <c r="J1064" s="8" t="s">
        <v>1151</v>
      </c>
      <c r="K1064" s="9">
        <v>45880</v>
      </c>
      <c r="L1064" s="9" t="s">
        <v>1176</v>
      </c>
      <c r="M1064" s="9">
        <v>45880</v>
      </c>
      <c r="N1064" s="62" t="s">
        <v>1176</v>
      </c>
      <c r="O1064" s="8">
        <v>927</v>
      </c>
      <c r="P1064" s="10">
        <v>0.46300000000000002</v>
      </c>
      <c r="Q1064" s="10" t="s">
        <v>50</v>
      </c>
      <c r="R1064" s="8" t="s">
        <v>51</v>
      </c>
      <c r="S1064" s="8" t="s">
        <v>7</v>
      </c>
      <c r="V1064" s="9"/>
      <c r="Z1064" s="9"/>
      <c r="AC1064" s="11" t="s">
        <v>85</v>
      </c>
      <c r="AD1064" s="11"/>
      <c r="AE1064" s="11"/>
      <c r="AF1064" s="11"/>
      <c r="AG1064" s="11"/>
      <c r="AH1064" s="13"/>
      <c r="AI1064" s="105"/>
      <c r="AJ1064" s="13"/>
    </row>
    <row r="1065" spans="4:36">
      <c r="D1065" s="8" t="s">
        <v>1462</v>
      </c>
      <c r="E1065" s="8" t="s">
        <v>40</v>
      </c>
      <c r="F1065" s="11">
        <v>1001283</v>
      </c>
      <c r="G1065" s="11">
        <v>1</v>
      </c>
      <c r="H1065" s="8" t="s">
        <v>142</v>
      </c>
      <c r="I1065" s="8">
        <v>1115</v>
      </c>
      <c r="J1065" s="8" t="s">
        <v>1151</v>
      </c>
      <c r="K1065" s="9">
        <v>45880</v>
      </c>
      <c r="L1065" s="9" t="s">
        <v>1176</v>
      </c>
      <c r="M1065" s="9">
        <v>45880</v>
      </c>
      <c r="N1065" s="62" t="s">
        <v>1176</v>
      </c>
      <c r="O1065" s="8">
        <v>927</v>
      </c>
      <c r="P1065" s="10">
        <v>0.46300000000000002</v>
      </c>
      <c r="Q1065" s="10" t="s">
        <v>50</v>
      </c>
      <c r="R1065" s="8" t="s">
        <v>51</v>
      </c>
      <c r="S1065" s="8" t="s">
        <v>7</v>
      </c>
      <c r="V1065" s="9"/>
      <c r="Z1065" s="9"/>
      <c r="AC1065" s="11" t="s">
        <v>85</v>
      </c>
      <c r="AD1065" s="11"/>
      <c r="AE1065" s="11"/>
      <c r="AF1065" s="11"/>
      <c r="AG1065" s="11" t="s">
        <v>1438</v>
      </c>
      <c r="AH1065" s="13" t="s">
        <v>1432</v>
      </c>
      <c r="AI1065" s="105">
        <v>45890</v>
      </c>
      <c r="AJ1065" s="13" t="s">
        <v>1176</v>
      </c>
    </row>
    <row r="1066" spans="4:36">
      <c r="D1066" s="8" t="s">
        <v>1463</v>
      </c>
      <c r="E1066" s="8" t="s">
        <v>40</v>
      </c>
      <c r="F1066" s="11">
        <v>1001284</v>
      </c>
      <c r="G1066" s="11">
        <v>1</v>
      </c>
      <c r="H1066" s="8" t="s">
        <v>1143</v>
      </c>
      <c r="I1066" s="8">
        <v>1112</v>
      </c>
      <c r="J1066" s="8" t="s">
        <v>1148</v>
      </c>
      <c r="K1066" s="9">
        <v>45880</v>
      </c>
      <c r="L1066" s="9" t="s">
        <v>1176</v>
      </c>
      <c r="M1066" s="9">
        <v>45880</v>
      </c>
      <c r="N1066" s="62" t="s">
        <v>1176</v>
      </c>
      <c r="O1066" s="8">
        <v>918</v>
      </c>
      <c r="P1066" s="10">
        <v>0.38200000000000001</v>
      </c>
      <c r="Q1066" s="10" t="s">
        <v>50</v>
      </c>
      <c r="R1066" s="8" t="s">
        <v>51</v>
      </c>
      <c r="S1066" s="8" t="s">
        <v>7</v>
      </c>
      <c r="V1066" s="9"/>
      <c r="Z1066" s="9"/>
      <c r="AC1066" s="11" t="s">
        <v>85</v>
      </c>
      <c r="AD1066" s="11"/>
      <c r="AE1066" s="11"/>
      <c r="AF1066" s="11"/>
      <c r="AG1066" s="11" t="s">
        <v>1400</v>
      </c>
      <c r="AH1066" s="13"/>
      <c r="AI1066" s="105"/>
      <c r="AJ1066" s="13"/>
    </row>
    <row r="1067" spans="4:36">
      <c r="D1067" s="8" t="s">
        <v>1463</v>
      </c>
      <c r="E1067" s="8" t="s">
        <v>40</v>
      </c>
      <c r="F1067" s="11">
        <v>1001284</v>
      </c>
      <c r="G1067" s="11">
        <v>1</v>
      </c>
      <c r="H1067" s="8" t="s">
        <v>1143</v>
      </c>
      <c r="I1067" s="8">
        <v>1112</v>
      </c>
      <c r="J1067" s="8" t="s">
        <v>1148</v>
      </c>
      <c r="K1067" s="9">
        <v>45880</v>
      </c>
      <c r="L1067" s="9" t="s">
        <v>1176</v>
      </c>
      <c r="M1067" s="9">
        <v>45880</v>
      </c>
      <c r="N1067" s="62" t="s">
        <v>1176</v>
      </c>
      <c r="O1067" s="8">
        <v>918</v>
      </c>
      <c r="P1067" s="10">
        <v>0.38200000000000001</v>
      </c>
      <c r="Q1067" s="10" t="s">
        <v>50</v>
      </c>
      <c r="R1067" s="8" t="s">
        <v>51</v>
      </c>
      <c r="S1067" s="8" t="s">
        <v>7</v>
      </c>
      <c r="V1067" s="9"/>
      <c r="Z1067" s="9"/>
      <c r="AC1067" s="11" t="s">
        <v>85</v>
      </c>
      <c r="AD1067" s="11"/>
      <c r="AE1067" s="11"/>
      <c r="AF1067" s="11"/>
      <c r="AG1067" s="11" t="s">
        <v>1455</v>
      </c>
      <c r="AH1067" s="13" t="s">
        <v>1432</v>
      </c>
      <c r="AI1067" s="105">
        <v>45890</v>
      </c>
      <c r="AJ1067" s="13" t="s">
        <v>1176</v>
      </c>
    </row>
    <row r="1068" spans="4:36">
      <c r="D1068" s="8" t="s">
        <v>1464</v>
      </c>
      <c r="E1068" s="8" t="s">
        <v>40</v>
      </c>
      <c r="F1068" s="11">
        <v>1001286</v>
      </c>
      <c r="G1068" s="11">
        <v>1</v>
      </c>
      <c r="H1068" s="8" t="s">
        <v>140</v>
      </c>
      <c r="I1068" s="8">
        <v>1116</v>
      </c>
      <c r="J1068" s="8" t="s">
        <v>1152</v>
      </c>
      <c r="K1068" s="9">
        <v>45882</v>
      </c>
      <c r="L1068" s="9" t="s">
        <v>1176</v>
      </c>
      <c r="M1068" s="9">
        <v>45882</v>
      </c>
      <c r="N1068" s="62" t="s">
        <v>1176</v>
      </c>
      <c r="O1068" s="8">
        <v>941</v>
      </c>
      <c r="P1068" s="10">
        <v>0.55200000000000005</v>
      </c>
      <c r="Q1068" s="10" t="s">
        <v>50</v>
      </c>
      <c r="R1068" s="8" t="s">
        <v>51</v>
      </c>
      <c r="S1068" s="8" t="s">
        <v>7</v>
      </c>
      <c r="V1068" s="9"/>
      <c r="Z1068" s="9"/>
      <c r="AC1068" s="11" t="s">
        <v>85</v>
      </c>
      <c r="AD1068" s="11">
        <v>2275</v>
      </c>
      <c r="AE1068" s="11"/>
      <c r="AF1068" s="11"/>
      <c r="AG1068" s="11" t="s">
        <v>1400</v>
      </c>
      <c r="AH1068" s="13"/>
      <c r="AI1068" s="105"/>
      <c r="AJ1068" s="13"/>
    </row>
    <row r="1069" spans="4:36">
      <c r="D1069" s="8" t="s">
        <v>1464</v>
      </c>
      <c r="E1069" s="8" t="s">
        <v>40</v>
      </c>
      <c r="F1069" s="11">
        <v>1001286</v>
      </c>
      <c r="G1069" s="11">
        <v>1</v>
      </c>
      <c r="H1069" s="8" t="s">
        <v>140</v>
      </c>
      <c r="I1069" s="8">
        <v>1116</v>
      </c>
      <c r="J1069" s="8" t="s">
        <v>1152</v>
      </c>
      <c r="K1069" s="9">
        <v>45882</v>
      </c>
      <c r="L1069" s="9" t="s">
        <v>1176</v>
      </c>
      <c r="M1069" s="9">
        <v>45882</v>
      </c>
      <c r="N1069" s="62" t="s">
        <v>1176</v>
      </c>
      <c r="O1069" s="8">
        <v>941</v>
      </c>
      <c r="P1069" s="10">
        <v>0.55200000000000005</v>
      </c>
      <c r="Q1069" s="10" t="s">
        <v>50</v>
      </c>
      <c r="R1069" s="8" t="s">
        <v>51</v>
      </c>
      <c r="S1069" s="8" t="s">
        <v>7</v>
      </c>
      <c r="V1069" s="9"/>
      <c r="Z1069" s="9"/>
      <c r="AC1069" s="11" t="s">
        <v>85</v>
      </c>
      <c r="AD1069" s="11">
        <v>2275</v>
      </c>
      <c r="AE1069" s="11"/>
      <c r="AF1069" s="11"/>
      <c r="AG1069" s="11" t="s">
        <v>1465</v>
      </c>
      <c r="AH1069" s="13" t="s">
        <v>1432</v>
      </c>
      <c r="AI1069" s="105">
        <v>45890</v>
      </c>
      <c r="AJ1069" s="13" t="s">
        <v>1176</v>
      </c>
    </row>
    <row r="1070" spans="4:36">
      <c r="D1070" s="8" t="s">
        <v>1466</v>
      </c>
      <c r="E1070" s="8" t="s">
        <v>40</v>
      </c>
      <c r="F1070" s="11">
        <v>1001288</v>
      </c>
      <c r="G1070" s="11">
        <v>1</v>
      </c>
      <c r="H1070" s="8" t="s">
        <v>142</v>
      </c>
      <c r="I1070" s="8">
        <v>1115</v>
      </c>
      <c r="J1070" s="8" t="s">
        <v>1151</v>
      </c>
      <c r="K1070" s="9">
        <v>45882</v>
      </c>
      <c r="L1070" s="9" t="s">
        <v>1176</v>
      </c>
      <c r="M1070" s="9">
        <v>45882</v>
      </c>
      <c r="N1070" s="62" t="s">
        <v>1176</v>
      </c>
      <c r="O1070" s="8">
        <v>934</v>
      </c>
      <c r="P1070" s="10">
        <v>0.47399999999999998</v>
      </c>
      <c r="Q1070" s="10" t="s">
        <v>50</v>
      </c>
      <c r="R1070" s="8" t="s">
        <v>51</v>
      </c>
      <c r="S1070" s="8" t="s">
        <v>7</v>
      </c>
      <c r="V1070" s="9"/>
      <c r="Z1070" s="9"/>
      <c r="AC1070" s="11" t="s">
        <v>85</v>
      </c>
      <c r="AD1070" s="11">
        <v>2275</v>
      </c>
      <c r="AE1070" s="11"/>
      <c r="AF1070" s="11"/>
      <c r="AG1070" s="11" t="s">
        <v>1401</v>
      </c>
      <c r="AH1070" s="13"/>
      <c r="AI1070" s="105"/>
      <c r="AJ1070" s="13"/>
    </row>
    <row r="1071" spans="4:36">
      <c r="D1071" s="8" t="s">
        <v>1466</v>
      </c>
      <c r="E1071" s="8" t="s">
        <v>40</v>
      </c>
      <c r="F1071" s="11">
        <v>1001288</v>
      </c>
      <c r="G1071" s="11">
        <v>1</v>
      </c>
      <c r="H1071" s="8" t="s">
        <v>142</v>
      </c>
      <c r="I1071" s="8">
        <v>1115</v>
      </c>
      <c r="J1071" s="8" t="s">
        <v>1151</v>
      </c>
      <c r="K1071" s="9">
        <v>45882</v>
      </c>
      <c r="L1071" s="9" t="s">
        <v>1176</v>
      </c>
      <c r="M1071" s="9">
        <v>45882</v>
      </c>
      <c r="N1071" s="62" t="s">
        <v>1176</v>
      </c>
      <c r="O1071" s="8">
        <v>934</v>
      </c>
      <c r="P1071" s="10">
        <v>0.47399999999999998</v>
      </c>
      <c r="Q1071" s="10" t="s">
        <v>50</v>
      </c>
      <c r="R1071" s="8" t="s">
        <v>51</v>
      </c>
      <c r="S1071" s="8" t="s">
        <v>7</v>
      </c>
      <c r="V1071" s="9"/>
      <c r="Z1071" s="9"/>
      <c r="AC1071" s="11" t="s">
        <v>85</v>
      </c>
      <c r="AD1071" s="11">
        <v>2275</v>
      </c>
      <c r="AE1071" s="11"/>
      <c r="AF1071" s="11"/>
      <c r="AG1071" s="11" t="s">
        <v>1467</v>
      </c>
      <c r="AH1071" s="13" t="s">
        <v>1432</v>
      </c>
      <c r="AI1071" s="105">
        <v>45890</v>
      </c>
      <c r="AJ1071" s="13" t="s">
        <v>1176</v>
      </c>
    </row>
    <row r="1072" spans="4:36">
      <c r="D1072" s="8" t="s">
        <v>1468</v>
      </c>
      <c r="E1072" s="8" t="s">
        <v>40</v>
      </c>
      <c r="F1072" s="11">
        <v>1001289</v>
      </c>
      <c r="G1072" s="11">
        <v>1</v>
      </c>
      <c r="H1072" s="8" t="s">
        <v>1143</v>
      </c>
      <c r="I1072" s="8">
        <v>1112</v>
      </c>
      <c r="J1072" s="8" t="s">
        <v>1148</v>
      </c>
      <c r="K1072" s="9">
        <v>45882</v>
      </c>
      <c r="L1072" s="9" t="s">
        <v>1176</v>
      </c>
      <c r="M1072" s="9">
        <v>45882</v>
      </c>
      <c r="N1072" s="62" t="s">
        <v>1176</v>
      </c>
      <c r="O1072" s="8">
        <v>921</v>
      </c>
      <c r="P1072" s="10">
        <v>0.40899999999999997</v>
      </c>
      <c r="Q1072" s="10" t="s">
        <v>51</v>
      </c>
      <c r="R1072" s="8" t="s">
        <v>51</v>
      </c>
      <c r="S1072" s="8" t="s">
        <v>8</v>
      </c>
      <c r="V1072" s="9"/>
      <c r="Z1072" s="9"/>
      <c r="AC1072" s="11" t="s">
        <v>85</v>
      </c>
      <c r="AD1072" s="11">
        <v>2275</v>
      </c>
      <c r="AE1072" s="11"/>
      <c r="AF1072" s="11"/>
      <c r="AG1072" s="11"/>
      <c r="AH1072" s="13"/>
      <c r="AI1072" s="105"/>
      <c r="AJ1072" s="13"/>
    </row>
    <row r="1073" spans="4:36">
      <c r="D1073" s="8" t="s">
        <v>1468</v>
      </c>
      <c r="E1073" s="8" t="s">
        <v>40</v>
      </c>
      <c r="F1073" s="11">
        <v>1001289</v>
      </c>
      <c r="G1073" s="11">
        <v>1</v>
      </c>
      <c r="H1073" s="8" t="s">
        <v>1143</v>
      </c>
      <c r="I1073" s="8">
        <v>1112</v>
      </c>
      <c r="J1073" s="8" t="s">
        <v>1148</v>
      </c>
      <c r="K1073" s="9">
        <v>45882</v>
      </c>
      <c r="L1073" s="9" t="s">
        <v>1176</v>
      </c>
      <c r="M1073" s="9">
        <v>45882</v>
      </c>
      <c r="N1073" s="62" t="s">
        <v>1176</v>
      </c>
      <c r="O1073" s="8">
        <v>921</v>
      </c>
      <c r="P1073" s="10">
        <v>0.40899999999999997</v>
      </c>
      <c r="Q1073" s="10" t="s">
        <v>51</v>
      </c>
      <c r="R1073" s="8" t="s">
        <v>51</v>
      </c>
      <c r="S1073" s="8" t="s">
        <v>8</v>
      </c>
      <c r="V1073" s="9"/>
      <c r="Z1073" s="9"/>
      <c r="AC1073" s="11" t="s">
        <v>85</v>
      </c>
      <c r="AD1073" s="11">
        <v>2275</v>
      </c>
      <c r="AE1073" s="11"/>
      <c r="AF1073" s="11"/>
      <c r="AG1073" s="11" t="s">
        <v>1438</v>
      </c>
      <c r="AH1073" s="13" t="s">
        <v>1432</v>
      </c>
      <c r="AI1073" s="105">
        <v>45890</v>
      </c>
      <c r="AJ1073" s="13" t="s">
        <v>1176</v>
      </c>
    </row>
    <row r="1074" spans="4:36">
      <c r="D1074" s="8" t="s">
        <v>1469</v>
      </c>
      <c r="E1074" s="8" t="s">
        <v>40</v>
      </c>
      <c r="F1074" s="11">
        <v>1001291</v>
      </c>
      <c r="G1074" s="11">
        <v>1</v>
      </c>
      <c r="H1074" s="8" t="s">
        <v>140</v>
      </c>
      <c r="I1074" s="8">
        <v>1116</v>
      </c>
      <c r="J1074" s="8" t="s">
        <v>1152</v>
      </c>
      <c r="K1074" s="9">
        <v>45884</v>
      </c>
      <c r="L1074" s="9" t="s">
        <v>1176</v>
      </c>
      <c r="M1074" s="9">
        <v>45884</v>
      </c>
      <c r="N1074" s="62" t="s">
        <v>1176</v>
      </c>
      <c r="O1074" s="8">
        <v>939</v>
      </c>
      <c r="P1074" s="10">
        <v>0.59499999999999997</v>
      </c>
      <c r="Q1074" s="10" t="s">
        <v>51</v>
      </c>
      <c r="R1074" s="8" t="s">
        <v>51</v>
      </c>
      <c r="S1074" s="8" t="s">
        <v>8</v>
      </c>
      <c r="V1074" s="9"/>
      <c r="Z1074" s="9"/>
      <c r="AC1074" s="11" t="s">
        <v>85</v>
      </c>
      <c r="AD1074" s="11">
        <v>2275</v>
      </c>
      <c r="AE1074" s="11"/>
      <c r="AF1074" s="11"/>
      <c r="AG1074" s="11"/>
      <c r="AH1074" s="13"/>
      <c r="AI1074" s="105"/>
      <c r="AJ1074" s="13"/>
    </row>
    <row r="1075" spans="4:36">
      <c r="D1075" s="8" t="s">
        <v>1469</v>
      </c>
      <c r="E1075" s="8" t="s">
        <v>40</v>
      </c>
      <c r="F1075" s="11">
        <v>1001291</v>
      </c>
      <c r="G1075" s="11">
        <v>1</v>
      </c>
      <c r="H1075" s="8" t="s">
        <v>140</v>
      </c>
      <c r="I1075" s="8">
        <v>1116</v>
      </c>
      <c r="J1075" s="8" t="s">
        <v>1152</v>
      </c>
      <c r="K1075" s="9">
        <v>45884</v>
      </c>
      <c r="L1075" s="9" t="s">
        <v>1176</v>
      </c>
      <c r="M1075" s="9">
        <v>45884</v>
      </c>
      <c r="N1075" s="62" t="s">
        <v>1176</v>
      </c>
      <c r="O1075" s="8">
        <v>939</v>
      </c>
      <c r="P1075" s="10">
        <v>0.59499999999999997</v>
      </c>
      <c r="Q1075" s="10" t="s">
        <v>51</v>
      </c>
      <c r="R1075" s="8" t="s">
        <v>51</v>
      </c>
      <c r="S1075" s="8" t="s">
        <v>8</v>
      </c>
      <c r="V1075" s="9"/>
      <c r="Z1075" s="9"/>
      <c r="AC1075" s="11" t="s">
        <v>85</v>
      </c>
      <c r="AD1075" s="11">
        <v>2275</v>
      </c>
      <c r="AE1075" s="11"/>
      <c r="AF1075" s="11"/>
      <c r="AG1075" s="11" t="s">
        <v>1424</v>
      </c>
      <c r="AH1075" s="13" t="s">
        <v>1432</v>
      </c>
      <c r="AI1075" s="105">
        <v>45890</v>
      </c>
      <c r="AJ1075" s="13" t="s">
        <v>1176</v>
      </c>
    </row>
    <row r="1076" spans="4:36">
      <c r="D1076" s="8" t="s">
        <v>1470</v>
      </c>
      <c r="E1076" s="8" t="s">
        <v>40</v>
      </c>
      <c r="F1076" s="11">
        <v>1001296</v>
      </c>
      <c r="G1076" s="11">
        <v>1</v>
      </c>
      <c r="H1076" s="8" t="s">
        <v>140</v>
      </c>
      <c r="I1076" s="8">
        <v>1116</v>
      </c>
      <c r="J1076" s="8" t="s">
        <v>1152</v>
      </c>
      <c r="K1076" s="9">
        <v>45887</v>
      </c>
      <c r="L1076" s="9" t="s">
        <v>1176</v>
      </c>
      <c r="M1076" s="9">
        <v>45887</v>
      </c>
      <c r="N1076" s="62" t="s">
        <v>1176</v>
      </c>
      <c r="O1076" s="8">
        <v>937</v>
      </c>
      <c r="P1076" s="10">
        <v>0.51600000000000001</v>
      </c>
      <c r="Q1076" s="10" t="s">
        <v>51</v>
      </c>
      <c r="R1076" s="8" t="s">
        <v>51</v>
      </c>
      <c r="S1076" s="8" t="s">
        <v>8</v>
      </c>
      <c r="V1076" s="9"/>
      <c r="Z1076" s="9"/>
      <c r="AC1076" s="11" t="s">
        <v>85</v>
      </c>
      <c r="AD1076" s="11"/>
      <c r="AE1076" s="11"/>
      <c r="AF1076" s="11"/>
      <c r="AG1076" s="11"/>
      <c r="AH1076" s="13"/>
      <c r="AI1076" s="105"/>
      <c r="AJ1076" s="13"/>
    </row>
    <row r="1077" spans="4:36">
      <c r="D1077" s="8" t="s">
        <v>1470</v>
      </c>
      <c r="E1077" s="8" t="s">
        <v>40</v>
      </c>
      <c r="F1077" s="11">
        <v>1001296</v>
      </c>
      <c r="G1077" s="11">
        <v>1</v>
      </c>
      <c r="H1077" s="8" t="s">
        <v>140</v>
      </c>
      <c r="I1077" s="8">
        <v>1116</v>
      </c>
      <c r="J1077" s="8" t="s">
        <v>1152</v>
      </c>
      <c r="K1077" s="9">
        <v>45887</v>
      </c>
      <c r="L1077" s="9" t="s">
        <v>1176</v>
      </c>
      <c r="M1077" s="9">
        <v>45887</v>
      </c>
      <c r="N1077" s="62" t="s">
        <v>1176</v>
      </c>
      <c r="O1077" s="8">
        <v>937</v>
      </c>
      <c r="P1077" s="10">
        <v>0.51600000000000001</v>
      </c>
      <c r="Q1077" s="10" t="s">
        <v>51</v>
      </c>
      <c r="R1077" s="8" t="s">
        <v>51</v>
      </c>
      <c r="S1077" s="8" t="s">
        <v>8</v>
      </c>
      <c r="V1077" s="9"/>
      <c r="Z1077" s="9"/>
      <c r="AC1077" s="11" t="s">
        <v>85</v>
      </c>
      <c r="AD1077" s="11"/>
      <c r="AE1077" s="11"/>
      <c r="AF1077" s="11"/>
      <c r="AG1077" s="11" t="s">
        <v>1424</v>
      </c>
      <c r="AH1077" s="13" t="s">
        <v>1432</v>
      </c>
      <c r="AI1077" s="105">
        <v>45890</v>
      </c>
      <c r="AJ1077" s="13" t="s">
        <v>1176</v>
      </c>
    </row>
    <row r="1078" spans="4:36">
      <c r="D1078" s="8" t="s">
        <v>1483</v>
      </c>
      <c r="E1078" s="8" t="s">
        <v>41</v>
      </c>
      <c r="F1078" s="11">
        <v>1001152</v>
      </c>
      <c r="G1078" s="11">
        <v>1</v>
      </c>
      <c r="H1078" s="8" t="s">
        <v>140</v>
      </c>
      <c r="I1078" s="8">
        <v>1085</v>
      </c>
      <c r="J1078" s="8" t="s">
        <v>838</v>
      </c>
      <c r="K1078" s="9">
        <v>45736</v>
      </c>
      <c r="L1078" s="9" t="s">
        <v>334</v>
      </c>
      <c r="M1078" s="9">
        <v>45736</v>
      </c>
      <c r="N1078" s="62" t="s">
        <v>334</v>
      </c>
      <c r="O1078" s="8">
        <v>150</v>
      </c>
      <c r="P1078" s="10">
        <v>0.45200000000000001</v>
      </c>
      <c r="Q1078" s="10" t="s">
        <v>51</v>
      </c>
      <c r="R1078" s="8" t="s">
        <v>51</v>
      </c>
      <c r="S1078" s="8" t="s">
        <v>7</v>
      </c>
      <c r="V1078" s="9"/>
      <c r="Z1078" s="9"/>
      <c r="AC1078" s="11" t="s">
        <v>85</v>
      </c>
      <c r="AD1078" s="11"/>
      <c r="AE1078" s="11"/>
      <c r="AF1078" s="11"/>
      <c r="AG1078" s="11" t="s">
        <v>1291</v>
      </c>
      <c r="AH1078" s="13"/>
      <c r="AI1078" s="105"/>
      <c r="AJ1078" s="13"/>
    </row>
    <row r="1079" spans="4:36">
      <c r="D1079" s="8" t="s">
        <v>1483</v>
      </c>
      <c r="E1079" s="8" t="s">
        <v>41</v>
      </c>
      <c r="F1079" s="11">
        <v>1001152</v>
      </c>
      <c r="G1079" s="11">
        <v>1</v>
      </c>
      <c r="H1079" s="8" t="s">
        <v>140</v>
      </c>
      <c r="I1079" s="8">
        <v>1085</v>
      </c>
      <c r="J1079" s="8" t="s">
        <v>838</v>
      </c>
      <c r="K1079" s="9">
        <v>45736</v>
      </c>
      <c r="L1079" s="9" t="s">
        <v>334</v>
      </c>
      <c r="M1079" s="9">
        <v>45736</v>
      </c>
      <c r="N1079" s="62" t="s">
        <v>334</v>
      </c>
      <c r="O1079" s="8">
        <v>150</v>
      </c>
      <c r="P1079" s="10">
        <v>0.45200000000000001</v>
      </c>
      <c r="Q1079" s="10" t="s">
        <v>51</v>
      </c>
      <c r="R1079" s="8" t="s">
        <v>51</v>
      </c>
      <c r="S1079" s="8" t="s">
        <v>7</v>
      </c>
      <c r="V1079" s="9"/>
      <c r="Z1079" s="9"/>
      <c r="AC1079" s="11" t="s">
        <v>148</v>
      </c>
      <c r="AD1079" s="11"/>
      <c r="AE1079" s="11"/>
      <c r="AF1079" s="11"/>
      <c r="AG1079" s="11" t="s">
        <v>1484</v>
      </c>
      <c r="AH1079" s="13" t="s">
        <v>1485</v>
      </c>
      <c r="AI1079" s="105">
        <v>45901</v>
      </c>
      <c r="AJ1079" s="13" t="s">
        <v>339</v>
      </c>
    </row>
    <row r="1080" spans="4:36">
      <c r="D1080" s="8" t="s">
        <v>1486</v>
      </c>
      <c r="E1080" s="8" t="s">
        <v>41</v>
      </c>
      <c r="F1080" s="11">
        <v>1001154</v>
      </c>
      <c r="G1080" s="11">
        <v>1</v>
      </c>
      <c r="H1080" s="8" t="s">
        <v>140</v>
      </c>
      <c r="I1080" s="8">
        <v>1085</v>
      </c>
      <c r="J1080" s="8" t="s">
        <v>838</v>
      </c>
      <c r="K1080" s="9">
        <v>45736</v>
      </c>
      <c r="L1080" s="9" t="s">
        <v>334</v>
      </c>
      <c r="M1080" s="9">
        <v>45736</v>
      </c>
      <c r="N1080" s="62" t="s">
        <v>334</v>
      </c>
      <c r="O1080" s="8">
        <v>149</v>
      </c>
      <c r="P1080" s="10">
        <v>1.651</v>
      </c>
      <c r="Q1080" s="10" t="s">
        <v>50</v>
      </c>
      <c r="R1080" s="8" t="s">
        <v>51</v>
      </c>
      <c r="S1080" s="8" t="s">
        <v>7</v>
      </c>
      <c r="V1080" s="9"/>
      <c r="Z1080" s="9"/>
      <c r="AC1080" s="11" t="s">
        <v>85</v>
      </c>
      <c r="AD1080" s="11"/>
      <c r="AE1080" s="11"/>
      <c r="AF1080" s="11"/>
      <c r="AG1080" s="11" t="s">
        <v>953</v>
      </c>
      <c r="AH1080" s="13"/>
      <c r="AI1080" s="105"/>
      <c r="AJ1080" s="13"/>
    </row>
    <row r="1081" spans="4:36">
      <c r="D1081" s="8" t="s">
        <v>1486</v>
      </c>
      <c r="E1081" s="8" t="s">
        <v>41</v>
      </c>
      <c r="F1081" s="11">
        <v>1001154</v>
      </c>
      <c r="G1081" s="11">
        <v>1</v>
      </c>
      <c r="H1081" s="8" t="s">
        <v>140</v>
      </c>
      <c r="I1081" s="8">
        <v>1085</v>
      </c>
      <c r="J1081" s="8" t="s">
        <v>838</v>
      </c>
      <c r="K1081" s="9">
        <v>45736</v>
      </c>
      <c r="L1081" s="9" t="s">
        <v>334</v>
      </c>
      <c r="M1081" s="9">
        <v>45736</v>
      </c>
      <c r="N1081" s="62" t="s">
        <v>334</v>
      </c>
      <c r="O1081" s="8">
        <v>149</v>
      </c>
      <c r="P1081" s="10">
        <v>1.651</v>
      </c>
      <c r="Q1081" s="10" t="s">
        <v>50</v>
      </c>
      <c r="R1081" s="8" t="s">
        <v>51</v>
      </c>
      <c r="S1081" s="8" t="s">
        <v>7</v>
      </c>
      <c r="V1081" s="9"/>
      <c r="Z1081" s="9"/>
      <c r="AC1081" s="11" t="s">
        <v>148</v>
      </c>
      <c r="AD1081" s="11"/>
      <c r="AE1081" s="11"/>
      <c r="AF1081" s="11"/>
      <c r="AG1081" s="11" t="s">
        <v>1487</v>
      </c>
      <c r="AH1081" s="13" t="s">
        <v>1488</v>
      </c>
      <c r="AI1081" s="105">
        <v>45901</v>
      </c>
      <c r="AJ1081" s="13" t="s">
        <v>339</v>
      </c>
    </row>
    <row r="1082" spans="4:36">
      <c r="D1082" s="8" t="s">
        <v>1489</v>
      </c>
      <c r="E1082" s="8" t="s">
        <v>40</v>
      </c>
      <c r="F1082" s="11">
        <v>1001151</v>
      </c>
      <c r="G1082" s="11">
        <v>1</v>
      </c>
      <c r="H1082" s="8" t="s">
        <v>142</v>
      </c>
      <c r="I1082" s="8">
        <v>1087</v>
      </c>
      <c r="J1082" s="8" t="s">
        <v>840</v>
      </c>
      <c r="K1082" s="9">
        <v>45735</v>
      </c>
      <c r="L1082" s="9" t="s">
        <v>334</v>
      </c>
      <c r="M1082" s="9">
        <v>45735</v>
      </c>
      <c r="N1082" s="62" t="s">
        <v>334</v>
      </c>
      <c r="O1082" s="8">
        <v>874</v>
      </c>
      <c r="P1082" s="10">
        <v>1.08</v>
      </c>
      <c r="Q1082" s="10" t="s">
        <v>50</v>
      </c>
      <c r="R1082" s="8" t="s">
        <v>51</v>
      </c>
      <c r="S1082" s="8" t="s">
        <v>7</v>
      </c>
      <c r="T1082" s="8" t="s">
        <v>7</v>
      </c>
      <c r="U1082" s="8" t="s">
        <v>7</v>
      </c>
      <c r="V1082" s="9">
        <v>45845</v>
      </c>
      <c r="W1082" s="8" t="s">
        <v>339</v>
      </c>
      <c r="X1082" s="8" t="s">
        <v>1187</v>
      </c>
      <c r="Y1082" s="8" t="s">
        <v>51</v>
      </c>
      <c r="Z1082" s="9">
        <v>45847</v>
      </c>
      <c r="AA1082" s="8" t="s">
        <v>337</v>
      </c>
      <c r="AB1082" s="8" t="s">
        <v>51</v>
      </c>
      <c r="AC1082" s="11" t="s">
        <v>145</v>
      </c>
      <c r="AD1082" s="11" t="s">
        <v>134</v>
      </c>
      <c r="AE1082" s="11"/>
      <c r="AF1082" s="11"/>
      <c r="AG1082" s="11" t="s">
        <v>951</v>
      </c>
      <c r="AH1082" s="13"/>
      <c r="AI1082" s="105"/>
      <c r="AJ1082" s="13"/>
    </row>
    <row r="1083" spans="4:36">
      <c r="D1083" s="8" t="s">
        <v>1489</v>
      </c>
      <c r="E1083" s="8" t="s">
        <v>40</v>
      </c>
      <c r="F1083" s="11">
        <v>1001151</v>
      </c>
      <c r="G1083" s="11">
        <v>1</v>
      </c>
      <c r="H1083" s="8" t="s">
        <v>142</v>
      </c>
      <c r="I1083" s="8">
        <v>1087</v>
      </c>
      <c r="J1083" s="8" t="s">
        <v>840</v>
      </c>
      <c r="K1083" s="9">
        <v>45735</v>
      </c>
      <c r="L1083" s="9" t="s">
        <v>334</v>
      </c>
      <c r="M1083" s="9">
        <v>45735</v>
      </c>
      <c r="N1083" s="62" t="s">
        <v>334</v>
      </c>
      <c r="O1083" s="8">
        <v>874</v>
      </c>
      <c r="P1083" s="10">
        <v>1.08</v>
      </c>
      <c r="Q1083" s="10" t="s">
        <v>50</v>
      </c>
      <c r="R1083" s="8" t="s">
        <v>51</v>
      </c>
      <c r="S1083" s="8" t="s">
        <v>7</v>
      </c>
      <c r="T1083" s="8" t="s">
        <v>7</v>
      </c>
      <c r="U1083" s="8" t="s">
        <v>7</v>
      </c>
      <c r="V1083" s="9">
        <v>45845</v>
      </c>
      <c r="W1083" s="8" t="s">
        <v>339</v>
      </c>
      <c r="X1083" s="8" t="s">
        <v>1187</v>
      </c>
      <c r="Y1083" s="8" t="s">
        <v>51</v>
      </c>
      <c r="Z1083" s="9">
        <v>45847</v>
      </c>
      <c r="AA1083" s="8" t="s">
        <v>337</v>
      </c>
      <c r="AB1083" s="8" t="s">
        <v>51</v>
      </c>
      <c r="AC1083" s="11" t="s">
        <v>145</v>
      </c>
      <c r="AD1083" s="11" t="s">
        <v>134</v>
      </c>
      <c r="AE1083" s="11"/>
      <c r="AF1083" s="11"/>
      <c r="AG1083" s="11" t="s">
        <v>951</v>
      </c>
      <c r="AH1083" s="13" t="s">
        <v>1490</v>
      </c>
      <c r="AI1083" s="105">
        <v>45901</v>
      </c>
      <c r="AJ1083" s="13" t="s">
        <v>339</v>
      </c>
    </row>
    <row r="1084" spans="4:36">
      <c r="D1084" s="8" t="s">
        <v>1491</v>
      </c>
      <c r="E1084" s="8" t="s">
        <v>41</v>
      </c>
      <c r="F1084" s="11">
        <v>1001152</v>
      </c>
      <c r="G1084" s="11">
        <v>1</v>
      </c>
      <c r="H1084" s="8" t="s">
        <v>140</v>
      </c>
      <c r="I1084" s="8">
        <v>1085</v>
      </c>
      <c r="J1084" s="8" t="s">
        <v>838</v>
      </c>
      <c r="K1084" s="9">
        <v>45736</v>
      </c>
      <c r="L1084" s="9" t="s">
        <v>334</v>
      </c>
      <c r="M1084" s="9">
        <v>45736</v>
      </c>
      <c r="N1084" s="62" t="s">
        <v>334</v>
      </c>
      <c r="O1084" s="8">
        <v>150</v>
      </c>
      <c r="P1084" s="10">
        <v>0.45200000000000001</v>
      </c>
      <c r="Q1084" s="10" t="s">
        <v>51</v>
      </c>
      <c r="R1084" s="8" t="s">
        <v>51</v>
      </c>
      <c r="S1084" s="8" t="s">
        <v>7</v>
      </c>
      <c r="V1084" s="9"/>
      <c r="Z1084" s="9"/>
      <c r="AC1084" s="11" t="s">
        <v>148</v>
      </c>
      <c r="AD1084" s="11"/>
      <c r="AE1084" s="11"/>
      <c r="AF1084" s="11"/>
      <c r="AG1084" s="11" t="s">
        <v>1484</v>
      </c>
      <c r="AH1084" s="13"/>
      <c r="AI1084" s="105"/>
      <c r="AJ1084" s="13"/>
    </row>
    <row r="1085" spans="4:36">
      <c r="D1085" s="8" t="s">
        <v>1491</v>
      </c>
      <c r="E1085" s="8" t="s">
        <v>41</v>
      </c>
      <c r="F1085" s="11">
        <v>1001152</v>
      </c>
      <c r="G1085" s="11">
        <v>1</v>
      </c>
      <c r="H1085" s="8" t="s">
        <v>140</v>
      </c>
      <c r="I1085" s="8">
        <v>1085</v>
      </c>
      <c r="J1085" s="8" t="s">
        <v>838</v>
      </c>
      <c r="K1085" s="9">
        <v>45736</v>
      </c>
      <c r="L1085" s="9" t="s">
        <v>334</v>
      </c>
      <c r="M1085" s="9">
        <v>45736</v>
      </c>
      <c r="N1085" s="62" t="s">
        <v>334</v>
      </c>
      <c r="O1085" s="8">
        <v>150</v>
      </c>
      <c r="P1085" s="10">
        <v>0.45200000000000001</v>
      </c>
      <c r="Q1085" s="10" t="s">
        <v>51</v>
      </c>
      <c r="R1085" s="8" t="s">
        <v>51</v>
      </c>
      <c r="S1085" s="8" t="s">
        <v>7</v>
      </c>
      <c r="V1085" s="9"/>
      <c r="Z1085" s="9"/>
      <c r="AC1085" s="11" t="s">
        <v>148</v>
      </c>
      <c r="AD1085" s="11"/>
      <c r="AE1085" s="11"/>
      <c r="AF1085" s="11"/>
      <c r="AG1085" s="11" t="s">
        <v>1492</v>
      </c>
      <c r="AH1085" s="13" t="s">
        <v>1493</v>
      </c>
      <c r="AI1085" s="105">
        <v>45901</v>
      </c>
      <c r="AJ1085" s="13" t="s">
        <v>339</v>
      </c>
    </row>
    <row r="1086" spans="4:36">
      <c r="D1086" s="8" t="s">
        <v>1494</v>
      </c>
      <c r="E1086" s="8" t="s">
        <v>41</v>
      </c>
      <c r="F1086" s="11">
        <v>1001155</v>
      </c>
      <c r="G1086" s="11">
        <v>1</v>
      </c>
      <c r="H1086" s="8" t="s">
        <v>141</v>
      </c>
      <c r="I1086" s="8">
        <v>1086</v>
      </c>
      <c r="J1086" s="8" t="s">
        <v>839</v>
      </c>
      <c r="K1086" s="9">
        <v>45736</v>
      </c>
      <c r="L1086" s="9" t="s">
        <v>334</v>
      </c>
      <c r="M1086" s="9">
        <v>45736</v>
      </c>
      <c r="N1086" s="62" t="s">
        <v>334</v>
      </c>
      <c r="O1086" s="8">
        <v>149</v>
      </c>
      <c r="P1086" s="10">
        <v>0.52800000000000002</v>
      </c>
      <c r="Q1086" s="10" t="s">
        <v>50</v>
      </c>
      <c r="R1086" s="8" t="s">
        <v>51</v>
      </c>
      <c r="S1086" s="8" t="s">
        <v>7</v>
      </c>
      <c r="V1086" s="9"/>
      <c r="Z1086" s="9"/>
      <c r="AC1086" s="11" t="s">
        <v>85</v>
      </c>
      <c r="AD1086" s="11"/>
      <c r="AE1086" s="11"/>
      <c r="AF1086" s="11"/>
      <c r="AG1086" s="11" t="s">
        <v>954</v>
      </c>
      <c r="AH1086" s="13"/>
      <c r="AI1086" s="105"/>
      <c r="AJ1086" s="13"/>
    </row>
    <row r="1087" spans="4:36">
      <c r="D1087" s="8" t="s">
        <v>1494</v>
      </c>
      <c r="E1087" s="8" t="s">
        <v>41</v>
      </c>
      <c r="F1087" s="11">
        <v>1001155</v>
      </c>
      <c r="G1087" s="11">
        <v>1</v>
      </c>
      <c r="H1087" s="8" t="s">
        <v>141</v>
      </c>
      <c r="I1087" s="8">
        <v>1086</v>
      </c>
      <c r="J1087" s="8" t="s">
        <v>839</v>
      </c>
      <c r="K1087" s="9">
        <v>45736</v>
      </c>
      <c r="L1087" s="9" t="s">
        <v>334</v>
      </c>
      <c r="M1087" s="9">
        <v>45736</v>
      </c>
      <c r="N1087" s="62" t="s">
        <v>334</v>
      </c>
      <c r="O1087" s="8">
        <v>149</v>
      </c>
      <c r="P1087" s="10">
        <v>0.52800000000000002</v>
      </c>
      <c r="Q1087" s="10" t="s">
        <v>50</v>
      </c>
      <c r="R1087" s="8" t="s">
        <v>51</v>
      </c>
      <c r="S1087" s="8" t="s">
        <v>7</v>
      </c>
      <c r="V1087" s="9"/>
      <c r="Z1087" s="9"/>
      <c r="AC1087" s="11" t="s">
        <v>148</v>
      </c>
      <c r="AD1087" s="11"/>
      <c r="AE1087" s="11"/>
      <c r="AF1087" s="11"/>
      <c r="AG1087" s="11" t="s">
        <v>1495</v>
      </c>
      <c r="AH1087" s="13" t="s">
        <v>1496</v>
      </c>
      <c r="AI1087" s="105">
        <v>45901</v>
      </c>
      <c r="AJ1087" s="13" t="s">
        <v>339</v>
      </c>
    </row>
    <row r="1088" spans="4:36">
      <c r="D1088" s="8" t="s">
        <v>1497</v>
      </c>
      <c r="E1088" s="8" t="s">
        <v>41</v>
      </c>
      <c r="F1088" s="11">
        <v>1001155</v>
      </c>
      <c r="G1088" s="11">
        <v>1</v>
      </c>
      <c r="H1088" s="8" t="s">
        <v>141</v>
      </c>
      <c r="I1088" s="8">
        <v>1086</v>
      </c>
      <c r="J1088" s="8" t="s">
        <v>839</v>
      </c>
      <c r="K1088" s="9">
        <v>45736</v>
      </c>
      <c r="L1088" s="9" t="s">
        <v>334</v>
      </c>
      <c r="M1088" s="9">
        <v>45736</v>
      </c>
      <c r="N1088" s="62" t="s">
        <v>334</v>
      </c>
      <c r="O1088" s="8">
        <v>149</v>
      </c>
      <c r="P1088" s="10">
        <v>0.52800000000000002</v>
      </c>
      <c r="Q1088" s="10" t="s">
        <v>50</v>
      </c>
      <c r="R1088" s="8" t="s">
        <v>51</v>
      </c>
      <c r="S1088" s="8" t="s">
        <v>7</v>
      </c>
      <c r="V1088" s="9"/>
      <c r="Z1088" s="9"/>
      <c r="AC1088" s="11" t="s">
        <v>148</v>
      </c>
      <c r="AD1088" s="11"/>
      <c r="AE1088" s="11"/>
      <c r="AF1088" s="11"/>
      <c r="AG1088" s="11" t="s">
        <v>1495</v>
      </c>
      <c r="AH1088" s="13"/>
      <c r="AI1088" s="105"/>
      <c r="AJ1088" s="13"/>
    </row>
    <row r="1089" spans="4:36">
      <c r="D1089" s="8" t="s">
        <v>1497</v>
      </c>
      <c r="E1089" s="8" t="s">
        <v>41</v>
      </c>
      <c r="F1089" s="11">
        <v>1001155</v>
      </c>
      <c r="G1089" s="11">
        <v>1</v>
      </c>
      <c r="H1089" s="8" t="s">
        <v>141</v>
      </c>
      <c r="I1089" s="8">
        <v>1086</v>
      </c>
      <c r="J1089" s="8" t="s">
        <v>839</v>
      </c>
      <c r="K1089" s="9">
        <v>45736</v>
      </c>
      <c r="L1089" s="9" t="s">
        <v>334</v>
      </c>
      <c r="M1089" s="9">
        <v>45736</v>
      </c>
      <c r="N1089" s="62" t="s">
        <v>334</v>
      </c>
      <c r="O1089" s="8">
        <v>149</v>
      </c>
      <c r="P1089" s="10">
        <v>0.52800000000000002</v>
      </c>
      <c r="Q1089" s="10" t="s">
        <v>50</v>
      </c>
      <c r="R1089" s="8" t="s">
        <v>51</v>
      </c>
      <c r="S1089" s="8" t="s">
        <v>7</v>
      </c>
      <c r="V1089" s="9"/>
      <c r="Z1089" s="9"/>
      <c r="AC1089" s="11" t="s">
        <v>148</v>
      </c>
      <c r="AD1089" s="11"/>
      <c r="AE1089" s="11"/>
      <c r="AF1089" s="11"/>
      <c r="AG1089" s="11" t="s">
        <v>1498</v>
      </c>
      <c r="AH1089" s="13" t="s">
        <v>1499</v>
      </c>
      <c r="AI1089" s="105">
        <v>45901</v>
      </c>
      <c r="AJ1089" s="13" t="s">
        <v>339</v>
      </c>
    </row>
    <row r="1090" spans="4:36">
      <c r="D1090" s="8" t="s">
        <v>1500</v>
      </c>
      <c r="E1090" s="8" t="s">
        <v>41</v>
      </c>
      <c r="F1090" s="11">
        <v>1001158</v>
      </c>
      <c r="G1090" s="11">
        <v>1</v>
      </c>
      <c r="H1090" s="8" t="s">
        <v>142</v>
      </c>
      <c r="I1090" s="8">
        <v>1087</v>
      </c>
      <c r="J1090" s="8" t="s">
        <v>840</v>
      </c>
      <c r="K1090" s="9">
        <v>45736</v>
      </c>
      <c r="L1090" s="9" t="s">
        <v>334</v>
      </c>
      <c r="M1090" s="9">
        <v>45736</v>
      </c>
      <c r="N1090" s="62" t="s">
        <v>334</v>
      </c>
      <c r="O1090" s="8">
        <v>148</v>
      </c>
      <c r="P1090" s="10">
        <v>0.52400000000000002</v>
      </c>
      <c r="Q1090" s="10" t="s">
        <v>51</v>
      </c>
      <c r="R1090" s="8" t="s">
        <v>51</v>
      </c>
      <c r="S1090" s="8" t="s">
        <v>7</v>
      </c>
      <c r="V1090" s="9"/>
      <c r="Z1090" s="9"/>
      <c r="AC1090" s="11" t="s">
        <v>85</v>
      </c>
      <c r="AD1090" s="11"/>
      <c r="AE1090" s="11"/>
      <c r="AF1090" s="11"/>
      <c r="AG1090" s="11" t="s">
        <v>1293</v>
      </c>
      <c r="AH1090" s="13"/>
      <c r="AI1090" s="105"/>
      <c r="AJ1090" s="13"/>
    </row>
    <row r="1091" spans="4:36">
      <c r="D1091" s="8" t="s">
        <v>1500</v>
      </c>
      <c r="E1091" s="8" t="s">
        <v>41</v>
      </c>
      <c r="F1091" s="11">
        <v>1001158</v>
      </c>
      <c r="G1091" s="11">
        <v>1</v>
      </c>
      <c r="H1091" s="8" t="s">
        <v>142</v>
      </c>
      <c r="I1091" s="8">
        <v>1087</v>
      </c>
      <c r="J1091" s="8" t="s">
        <v>840</v>
      </c>
      <c r="K1091" s="9">
        <v>45736</v>
      </c>
      <c r="L1091" s="9" t="s">
        <v>334</v>
      </c>
      <c r="M1091" s="9">
        <v>45736</v>
      </c>
      <c r="N1091" s="62" t="s">
        <v>334</v>
      </c>
      <c r="O1091" s="8">
        <v>148</v>
      </c>
      <c r="P1091" s="10">
        <v>0.52400000000000002</v>
      </c>
      <c r="Q1091" s="10" t="s">
        <v>51</v>
      </c>
      <c r="R1091" s="8" t="s">
        <v>51</v>
      </c>
      <c r="S1091" s="8" t="s">
        <v>7</v>
      </c>
      <c r="V1091" s="9"/>
      <c r="Z1091" s="9"/>
      <c r="AC1091" s="11" t="s">
        <v>148</v>
      </c>
      <c r="AD1091" s="11"/>
      <c r="AE1091" s="11"/>
      <c r="AF1091" s="11"/>
      <c r="AG1091" s="11" t="s">
        <v>1501</v>
      </c>
      <c r="AH1091" s="13" t="s">
        <v>1502</v>
      </c>
      <c r="AI1091" s="105">
        <v>45901</v>
      </c>
      <c r="AJ1091" s="13" t="s">
        <v>339</v>
      </c>
    </row>
    <row r="1092" spans="4:36">
      <c r="D1092" s="8" t="s">
        <v>1503</v>
      </c>
      <c r="E1092" s="8" t="s">
        <v>41</v>
      </c>
      <c r="F1092" s="11">
        <v>1001159</v>
      </c>
      <c r="G1092" s="11">
        <v>1</v>
      </c>
      <c r="H1092" s="8" t="s">
        <v>142</v>
      </c>
      <c r="I1092" s="8">
        <v>1087</v>
      </c>
      <c r="J1092" s="8" t="s">
        <v>840</v>
      </c>
      <c r="K1092" s="9">
        <v>45736</v>
      </c>
      <c r="L1092" s="9" t="s">
        <v>334</v>
      </c>
      <c r="M1092" s="9">
        <v>45736</v>
      </c>
      <c r="N1092" s="62" t="s">
        <v>334</v>
      </c>
      <c r="O1092" s="8">
        <v>147</v>
      </c>
      <c r="P1092" s="10">
        <v>2.8769999999999998</v>
      </c>
      <c r="Q1092" s="10" t="s">
        <v>50</v>
      </c>
      <c r="R1092" s="8" t="s">
        <v>51</v>
      </c>
      <c r="S1092" s="8" t="s">
        <v>7</v>
      </c>
      <c r="V1092" s="9"/>
      <c r="Z1092" s="9"/>
      <c r="AC1092" s="11" t="s">
        <v>85</v>
      </c>
      <c r="AD1092" s="11"/>
      <c r="AE1092" s="11"/>
      <c r="AF1092" s="11"/>
      <c r="AG1092" s="11" t="s">
        <v>957</v>
      </c>
      <c r="AH1092" s="13"/>
      <c r="AI1092" s="105"/>
      <c r="AJ1092" s="13"/>
    </row>
    <row r="1093" spans="4:36">
      <c r="D1093" s="8" t="s">
        <v>1503</v>
      </c>
      <c r="E1093" s="8" t="s">
        <v>41</v>
      </c>
      <c r="F1093" s="11">
        <v>1001159</v>
      </c>
      <c r="G1093" s="11">
        <v>1</v>
      </c>
      <c r="H1093" s="8" t="s">
        <v>142</v>
      </c>
      <c r="I1093" s="8">
        <v>1087</v>
      </c>
      <c r="J1093" s="8" t="s">
        <v>840</v>
      </c>
      <c r="K1093" s="9">
        <v>45736</v>
      </c>
      <c r="L1093" s="9" t="s">
        <v>334</v>
      </c>
      <c r="M1093" s="9">
        <v>45736</v>
      </c>
      <c r="N1093" s="62" t="s">
        <v>334</v>
      </c>
      <c r="O1093" s="8">
        <v>147</v>
      </c>
      <c r="P1093" s="10">
        <v>2.8769999999999998</v>
      </c>
      <c r="Q1093" s="10" t="s">
        <v>50</v>
      </c>
      <c r="R1093" s="8" t="s">
        <v>51</v>
      </c>
      <c r="S1093" s="8" t="s">
        <v>7</v>
      </c>
      <c r="V1093" s="9"/>
      <c r="Z1093" s="9"/>
      <c r="AC1093" s="11" t="s">
        <v>148</v>
      </c>
      <c r="AD1093" s="11"/>
      <c r="AE1093" s="11"/>
      <c r="AF1093" s="11"/>
      <c r="AG1093" s="11" t="s">
        <v>1504</v>
      </c>
      <c r="AH1093" s="13" t="s">
        <v>1502</v>
      </c>
      <c r="AI1093" s="105">
        <v>45901</v>
      </c>
      <c r="AJ1093" s="13" t="s">
        <v>339</v>
      </c>
    </row>
    <row r="1094" spans="4:36">
      <c r="D1094" s="8" t="s">
        <v>1505</v>
      </c>
      <c r="E1094" s="8" t="s">
        <v>41</v>
      </c>
      <c r="F1094" s="11">
        <v>1001160</v>
      </c>
      <c r="G1094" s="11">
        <v>1</v>
      </c>
      <c r="H1094" s="8" t="s">
        <v>142</v>
      </c>
      <c r="I1094" s="8">
        <v>1087</v>
      </c>
      <c r="J1094" s="8" t="s">
        <v>840</v>
      </c>
      <c r="K1094" s="9">
        <v>45736</v>
      </c>
      <c r="L1094" s="9" t="s">
        <v>334</v>
      </c>
      <c r="M1094" s="9">
        <v>45736</v>
      </c>
      <c r="N1094" s="62" t="s">
        <v>334</v>
      </c>
      <c r="O1094" s="8">
        <v>147</v>
      </c>
      <c r="P1094" s="10">
        <v>2.8050000000000002</v>
      </c>
      <c r="Q1094" s="10" t="s">
        <v>51</v>
      </c>
      <c r="R1094" s="8" t="s">
        <v>51</v>
      </c>
      <c r="S1094" s="8" t="s">
        <v>7</v>
      </c>
      <c r="V1094" s="9"/>
      <c r="Z1094" s="9"/>
      <c r="AC1094" s="11" t="s">
        <v>85</v>
      </c>
      <c r="AD1094" s="11"/>
      <c r="AE1094" s="11"/>
      <c r="AF1094" s="11"/>
      <c r="AG1094" s="11" t="s">
        <v>1293</v>
      </c>
      <c r="AH1094" s="13"/>
      <c r="AI1094" s="105"/>
      <c r="AJ1094" s="13"/>
    </row>
    <row r="1095" spans="4:36">
      <c r="D1095" s="8" t="s">
        <v>1505</v>
      </c>
      <c r="E1095" s="8" t="s">
        <v>41</v>
      </c>
      <c r="F1095" s="11">
        <v>1001160</v>
      </c>
      <c r="G1095" s="11">
        <v>1</v>
      </c>
      <c r="H1095" s="8" t="s">
        <v>142</v>
      </c>
      <c r="I1095" s="8">
        <v>1087</v>
      </c>
      <c r="J1095" s="8" t="s">
        <v>840</v>
      </c>
      <c r="K1095" s="9">
        <v>45736</v>
      </c>
      <c r="L1095" s="9" t="s">
        <v>334</v>
      </c>
      <c r="M1095" s="9">
        <v>45736</v>
      </c>
      <c r="N1095" s="62" t="s">
        <v>334</v>
      </c>
      <c r="O1095" s="8">
        <v>147</v>
      </c>
      <c r="P1095" s="10">
        <v>2.8050000000000002</v>
      </c>
      <c r="Q1095" s="10" t="s">
        <v>51</v>
      </c>
      <c r="R1095" s="8" t="s">
        <v>51</v>
      </c>
      <c r="S1095" s="8" t="s">
        <v>7</v>
      </c>
      <c r="V1095" s="9"/>
      <c r="Z1095" s="9"/>
      <c r="AC1095" s="11" t="s">
        <v>148</v>
      </c>
      <c r="AD1095" s="11"/>
      <c r="AE1095" s="11"/>
      <c r="AF1095" s="11"/>
      <c r="AG1095" s="11" t="s">
        <v>1501</v>
      </c>
      <c r="AH1095" s="13" t="s">
        <v>1502</v>
      </c>
      <c r="AI1095" s="105">
        <v>45901</v>
      </c>
      <c r="AJ1095" s="13" t="s">
        <v>339</v>
      </c>
    </row>
    <row r="1096" spans="4:36">
      <c r="D1096" s="8" t="s">
        <v>1506</v>
      </c>
      <c r="E1096" s="8" t="s">
        <v>30</v>
      </c>
      <c r="F1096" s="11">
        <v>1001226</v>
      </c>
      <c r="G1096" s="11">
        <v>1</v>
      </c>
      <c r="H1096" s="8" t="s">
        <v>222</v>
      </c>
      <c r="I1096" s="8">
        <v>1109</v>
      </c>
      <c r="J1096" s="8" t="s">
        <v>1145</v>
      </c>
      <c r="K1096" s="9">
        <v>45853</v>
      </c>
      <c r="L1096" s="9" t="s">
        <v>1176</v>
      </c>
      <c r="M1096" s="9">
        <v>45853</v>
      </c>
      <c r="N1096" s="62" t="s">
        <v>1176</v>
      </c>
      <c r="O1096" s="8">
        <v>611</v>
      </c>
      <c r="P1096" s="10">
        <v>0.72399999999999998</v>
      </c>
      <c r="Q1096" s="10" t="s">
        <v>50</v>
      </c>
      <c r="R1096" s="8" t="s">
        <v>51</v>
      </c>
      <c r="S1096" s="8" t="s">
        <v>7</v>
      </c>
      <c r="V1096" s="9"/>
      <c r="Z1096" s="9"/>
      <c r="AC1096" s="11" t="s">
        <v>85</v>
      </c>
      <c r="AD1096" s="11"/>
      <c r="AE1096" s="11"/>
      <c r="AF1096" s="11"/>
      <c r="AG1096" s="11" t="s">
        <v>1289</v>
      </c>
      <c r="AH1096" s="13"/>
      <c r="AI1096" s="105"/>
      <c r="AJ1096" s="13"/>
    </row>
    <row r="1097" spans="4:36">
      <c r="D1097" s="8" t="s">
        <v>1506</v>
      </c>
      <c r="E1097" s="8" t="s">
        <v>30</v>
      </c>
      <c r="F1097" s="11">
        <v>1001226</v>
      </c>
      <c r="G1097" s="11">
        <v>1</v>
      </c>
      <c r="H1097" s="8" t="s">
        <v>222</v>
      </c>
      <c r="I1097" s="8">
        <v>1109</v>
      </c>
      <c r="J1097" s="8" t="s">
        <v>1145</v>
      </c>
      <c r="K1097" s="9">
        <v>45853</v>
      </c>
      <c r="L1097" s="9" t="s">
        <v>1176</v>
      </c>
      <c r="M1097" s="9">
        <v>45853</v>
      </c>
      <c r="N1097" s="62" t="s">
        <v>1176</v>
      </c>
      <c r="O1097" s="8">
        <v>611</v>
      </c>
      <c r="P1097" s="10">
        <v>0.72399999999999998</v>
      </c>
      <c r="Q1097" s="10" t="s">
        <v>50</v>
      </c>
      <c r="R1097" s="8" t="s">
        <v>51</v>
      </c>
      <c r="S1097" s="8" t="s">
        <v>7</v>
      </c>
      <c r="V1097" s="9"/>
      <c r="Z1097" s="9"/>
      <c r="AC1097" s="11" t="s">
        <v>147</v>
      </c>
      <c r="AD1097" s="11"/>
      <c r="AE1097" s="11"/>
      <c r="AF1097" s="11"/>
      <c r="AG1097" s="11" t="s">
        <v>1507</v>
      </c>
      <c r="AH1097" s="13" t="s">
        <v>1508</v>
      </c>
      <c r="AI1097" s="105">
        <v>45901</v>
      </c>
      <c r="AJ1097" s="13" t="s">
        <v>339</v>
      </c>
    </row>
    <row r="1098" spans="4:36">
      <c r="D1098" s="8" t="s">
        <v>1509</v>
      </c>
      <c r="E1098" s="8" t="s">
        <v>40</v>
      </c>
      <c r="F1098" s="11">
        <v>1001250</v>
      </c>
      <c r="G1098" s="11">
        <v>1</v>
      </c>
      <c r="H1098" s="8" t="s">
        <v>222</v>
      </c>
      <c r="I1098" s="8">
        <v>1109</v>
      </c>
      <c r="J1098" s="8" t="s">
        <v>1145</v>
      </c>
      <c r="K1098" s="9">
        <v>45861</v>
      </c>
      <c r="L1098" s="9" t="s">
        <v>1176</v>
      </c>
      <c r="M1098" s="9">
        <v>45861</v>
      </c>
      <c r="N1098" s="62" t="s">
        <v>1176</v>
      </c>
      <c r="O1098" s="8">
        <v>925</v>
      </c>
      <c r="P1098" s="10">
        <v>0.63200000000000001</v>
      </c>
      <c r="Q1098" s="10" t="s">
        <v>50</v>
      </c>
      <c r="R1098" s="8" t="s">
        <v>51</v>
      </c>
      <c r="S1098" s="8" t="s">
        <v>7</v>
      </c>
      <c r="V1098" s="9"/>
      <c r="Z1098" s="9"/>
      <c r="AC1098" s="11" t="s">
        <v>85</v>
      </c>
      <c r="AD1098" s="11"/>
      <c r="AE1098" s="11"/>
      <c r="AF1098" s="11"/>
      <c r="AG1098" s="11" t="s">
        <v>1385</v>
      </c>
      <c r="AH1098" s="13"/>
      <c r="AI1098" s="105"/>
      <c r="AJ1098" s="13"/>
    </row>
    <row r="1099" spans="4:36">
      <c r="D1099" s="8" t="s">
        <v>1509</v>
      </c>
      <c r="E1099" s="8" t="s">
        <v>40</v>
      </c>
      <c r="F1099" s="11">
        <v>1001250</v>
      </c>
      <c r="G1099" s="11">
        <v>1</v>
      </c>
      <c r="H1099" s="8" t="s">
        <v>222</v>
      </c>
      <c r="I1099" s="8">
        <v>1109</v>
      </c>
      <c r="J1099" s="8" t="s">
        <v>1145</v>
      </c>
      <c r="K1099" s="9">
        <v>45861</v>
      </c>
      <c r="L1099" s="9" t="s">
        <v>1176</v>
      </c>
      <c r="M1099" s="9">
        <v>45861</v>
      </c>
      <c r="N1099" s="62" t="s">
        <v>1176</v>
      </c>
      <c r="O1099" s="8">
        <v>925</v>
      </c>
      <c r="P1099" s="10">
        <v>0.63200000000000001</v>
      </c>
      <c r="Q1099" s="10" t="s">
        <v>50</v>
      </c>
      <c r="R1099" s="8" t="s">
        <v>51</v>
      </c>
      <c r="S1099" s="8" t="s">
        <v>7</v>
      </c>
      <c r="V1099" s="9"/>
      <c r="Z1099" s="9"/>
      <c r="AC1099" s="11" t="s">
        <v>147</v>
      </c>
      <c r="AD1099" s="11"/>
      <c r="AE1099" s="11"/>
      <c r="AF1099" s="11"/>
      <c r="AG1099" s="11" t="s">
        <v>1510</v>
      </c>
      <c r="AH1099" s="13" t="s">
        <v>1511</v>
      </c>
      <c r="AI1099" s="105">
        <v>45901</v>
      </c>
      <c r="AJ1099" s="13" t="s">
        <v>339</v>
      </c>
    </row>
    <row r="1100" spans="4:36">
      <c r="D1100" s="8" t="s">
        <v>1512</v>
      </c>
      <c r="E1100" s="8" t="s">
        <v>41</v>
      </c>
      <c r="F1100" s="11">
        <v>1000952</v>
      </c>
      <c r="G1100" s="11">
        <v>1</v>
      </c>
      <c r="H1100" s="8" t="s">
        <v>140</v>
      </c>
      <c r="I1100" s="8">
        <v>1071</v>
      </c>
      <c r="J1100" s="8" t="s">
        <v>846</v>
      </c>
      <c r="K1100" s="9">
        <v>45635</v>
      </c>
      <c r="L1100" s="9" t="s">
        <v>334</v>
      </c>
      <c r="M1100" s="9">
        <v>45635</v>
      </c>
      <c r="N1100" s="62" t="s">
        <v>334</v>
      </c>
      <c r="O1100" s="8">
        <v>144</v>
      </c>
      <c r="P1100" s="10">
        <v>0.74299999999999999</v>
      </c>
      <c r="Q1100" s="10" t="s">
        <v>51</v>
      </c>
      <c r="R1100" s="8" t="s">
        <v>51</v>
      </c>
      <c r="S1100" s="8" t="s">
        <v>7</v>
      </c>
      <c r="T1100" s="8" t="s">
        <v>7</v>
      </c>
      <c r="U1100" s="8" t="s">
        <v>7</v>
      </c>
      <c r="V1100" s="9">
        <v>45845</v>
      </c>
      <c r="W1100" s="8" t="s">
        <v>339</v>
      </c>
      <c r="X1100" s="8" t="s">
        <v>1187</v>
      </c>
      <c r="Y1100" s="8" t="s">
        <v>51</v>
      </c>
      <c r="Z1100" s="9">
        <v>45847</v>
      </c>
      <c r="AA1100" s="8" t="s">
        <v>337</v>
      </c>
      <c r="AB1100" s="8" t="s">
        <v>51</v>
      </c>
      <c r="AC1100" s="11" t="s">
        <v>145</v>
      </c>
      <c r="AD1100" s="11"/>
      <c r="AE1100" s="11"/>
      <c r="AF1100" s="11"/>
      <c r="AG1100" s="11" t="s">
        <v>1224</v>
      </c>
      <c r="AH1100" s="13"/>
      <c r="AI1100" s="105"/>
      <c r="AJ1100" s="13"/>
    </row>
    <row r="1101" spans="4:36">
      <c r="D1101" s="8" t="s">
        <v>1512</v>
      </c>
      <c r="E1101" s="8" t="s">
        <v>41</v>
      </c>
      <c r="F1101" s="11">
        <v>1000952</v>
      </c>
      <c r="G1101" s="11">
        <v>1</v>
      </c>
      <c r="H1101" s="8" t="s">
        <v>140</v>
      </c>
      <c r="I1101" s="8">
        <v>1071</v>
      </c>
      <c r="J1101" s="8" t="s">
        <v>846</v>
      </c>
      <c r="K1101" s="9">
        <v>45635</v>
      </c>
      <c r="L1101" s="9" t="s">
        <v>334</v>
      </c>
      <c r="M1101" s="9">
        <v>45635</v>
      </c>
      <c r="N1101" s="62" t="s">
        <v>334</v>
      </c>
      <c r="O1101" s="8">
        <v>144</v>
      </c>
      <c r="P1101" s="10">
        <v>0.74299999999999999</v>
      </c>
      <c r="Q1101" s="10" t="s">
        <v>51</v>
      </c>
      <c r="R1101" s="8" t="s">
        <v>51</v>
      </c>
      <c r="S1101" s="8" t="s">
        <v>7</v>
      </c>
      <c r="T1101" s="8" t="s">
        <v>7</v>
      </c>
      <c r="U1101" s="8" t="s">
        <v>7</v>
      </c>
      <c r="V1101" s="9">
        <v>45845</v>
      </c>
      <c r="W1101" s="8" t="s">
        <v>339</v>
      </c>
      <c r="X1101" s="8" t="s">
        <v>1187</v>
      </c>
      <c r="Y1101" s="8" t="s">
        <v>51</v>
      </c>
      <c r="Z1101" s="9">
        <v>45847</v>
      </c>
      <c r="AA1101" s="8" t="s">
        <v>337</v>
      </c>
      <c r="AB1101" s="8" t="s">
        <v>51</v>
      </c>
      <c r="AC1101" s="11" t="s">
        <v>148</v>
      </c>
      <c r="AD1101" s="11"/>
      <c r="AE1101" s="11"/>
      <c r="AF1101" s="11"/>
      <c r="AG1101" s="11" t="s">
        <v>1513</v>
      </c>
      <c r="AH1101" s="13" t="s">
        <v>1514</v>
      </c>
      <c r="AI1101" s="105">
        <v>45901</v>
      </c>
      <c r="AJ1101" s="13" t="s">
        <v>339</v>
      </c>
    </row>
    <row r="1102" spans="4:36">
      <c r="D1102" s="8" t="s">
        <v>1515</v>
      </c>
      <c r="E1102" s="8" t="s">
        <v>41</v>
      </c>
      <c r="F1102" s="11">
        <v>1000956</v>
      </c>
      <c r="G1102" s="11">
        <v>1</v>
      </c>
      <c r="H1102" s="8" t="s">
        <v>141</v>
      </c>
      <c r="I1102" s="8">
        <v>1073</v>
      </c>
      <c r="J1102" s="8" t="s">
        <v>844</v>
      </c>
      <c r="K1102" s="9">
        <v>45635</v>
      </c>
      <c r="L1102" s="9" t="s">
        <v>334</v>
      </c>
      <c r="M1102" s="9">
        <v>45635</v>
      </c>
      <c r="N1102" s="62" t="s">
        <v>334</v>
      </c>
      <c r="O1102" s="8">
        <v>143</v>
      </c>
      <c r="P1102" s="10">
        <v>2.286</v>
      </c>
      <c r="Q1102" s="10" t="s">
        <v>51</v>
      </c>
      <c r="R1102" s="8" t="s">
        <v>51</v>
      </c>
      <c r="S1102" s="8" t="s">
        <v>7</v>
      </c>
      <c r="T1102" s="8" t="s">
        <v>7</v>
      </c>
      <c r="U1102" s="8" t="s">
        <v>7</v>
      </c>
      <c r="V1102" s="9">
        <v>45845</v>
      </c>
      <c r="W1102" s="8" t="s">
        <v>339</v>
      </c>
      <c r="X1102" s="8" t="s">
        <v>1187</v>
      </c>
      <c r="Y1102" s="8" t="s">
        <v>51</v>
      </c>
      <c r="Z1102" s="9">
        <v>45847</v>
      </c>
      <c r="AA1102" s="8" t="s">
        <v>337</v>
      </c>
      <c r="AB1102" s="8" t="s">
        <v>51</v>
      </c>
      <c r="AC1102" s="11" t="s">
        <v>145</v>
      </c>
      <c r="AD1102" s="11"/>
      <c r="AE1102" s="11"/>
      <c r="AF1102" s="11"/>
      <c r="AG1102" s="11" t="s">
        <v>1224</v>
      </c>
      <c r="AH1102" s="13"/>
      <c r="AI1102" s="105"/>
      <c r="AJ1102" s="13"/>
    </row>
    <row r="1103" spans="4:36">
      <c r="D1103" s="8" t="s">
        <v>1515</v>
      </c>
      <c r="E1103" s="8" t="s">
        <v>41</v>
      </c>
      <c r="F1103" s="11">
        <v>1000956</v>
      </c>
      <c r="G1103" s="11">
        <v>1</v>
      </c>
      <c r="H1103" s="8" t="s">
        <v>141</v>
      </c>
      <c r="I1103" s="8">
        <v>1073</v>
      </c>
      <c r="J1103" s="8" t="s">
        <v>844</v>
      </c>
      <c r="K1103" s="9">
        <v>45635</v>
      </c>
      <c r="L1103" s="9" t="s">
        <v>334</v>
      </c>
      <c r="M1103" s="9">
        <v>45635</v>
      </c>
      <c r="N1103" s="62" t="s">
        <v>334</v>
      </c>
      <c r="O1103" s="8">
        <v>143</v>
      </c>
      <c r="P1103" s="10">
        <v>2.286</v>
      </c>
      <c r="Q1103" s="10" t="s">
        <v>51</v>
      </c>
      <c r="R1103" s="8" t="s">
        <v>51</v>
      </c>
      <c r="S1103" s="8" t="s">
        <v>7</v>
      </c>
      <c r="T1103" s="8" t="s">
        <v>7</v>
      </c>
      <c r="U1103" s="8" t="s">
        <v>7</v>
      </c>
      <c r="V1103" s="9">
        <v>45845</v>
      </c>
      <c r="W1103" s="8" t="s">
        <v>339</v>
      </c>
      <c r="X1103" s="8" t="s">
        <v>1187</v>
      </c>
      <c r="Y1103" s="8" t="s">
        <v>51</v>
      </c>
      <c r="Z1103" s="9">
        <v>45847</v>
      </c>
      <c r="AA1103" s="8" t="s">
        <v>337</v>
      </c>
      <c r="AB1103" s="8" t="s">
        <v>51</v>
      </c>
      <c r="AC1103" s="11" t="s">
        <v>148</v>
      </c>
      <c r="AD1103" s="11"/>
      <c r="AE1103" s="11"/>
      <c r="AF1103" s="11"/>
      <c r="AG1103" s="11" t="s">
        <v>1513</v>
      </c>
      <c r="AH1103" s="13" t="s">
        <v>1516</v>
      </c>
      <c r="AI1103" s="105">
        <v>45901</v>
      </c>
      <c r="AJ1103" s="13" t="s">
        <v>339</v>
      </c>
    </row>
    <row r="1104" spans="4:36">
      <c r="D1104" s="8" t="s">
        <v>1517</v>
      </c>
      <c r="E1104" s="8" t="s">
        <v>41</v>
      </c>
      <c r="F1104" s="11">
        <v>1000957</v>
      </c>
      <c r="G1104" s="11">
        <v>1</v>
      </c>
      <c r="H1104" s="8" t="s">
        <v>141</v>
      </c>
      <c r="I1104" s="8">
        <v>1073</v>
      </c>
      <c r="J1104" s="8" t="s">
        <v>844</v>
      </c>
      <c r="K1104" s="9">
        <v>45635</v>
      </c>
      <c r="L1104" s="9" t="s">
        <v>334</v>
      </c>
      <c r="M1104" s="9">
        <v>45635</v>
      </c>
      <c r="N1104" s="62" t="s">
        <v>334</v>
      </c>
      <c r="O1104" s="8">
        <v>142</v>
      </c>
      <c r="P1104" s="10">
        <v>2.67</v>
      </c>
      <c r="Q1104" s="10" t="s">
        <v>51</v>
      </c>
      <c r="R1104" s="8" t="s">
        <v>51</v>
      </c>
      <c r="S1104" s="8" t="s">
        <v>7</v>
      </c>
      <c r="T1104" s="8" t="s">
        <v>7</v>
      </c>
      <c r="U1104" s="8" t="s">
        <v>7</v>
      </c>
      <c r="V1104" s="9">
        <v>45845</v>
      </c>
      <c r="W1104" s="8" t="s">
        <v>339</v>
      </c>
      <c r="X1104" s="8" t="s">
        <v>1187</v>
      </c>
      <c r="Y1104" s="8" t="s">
        <v>51</v>
      </c>
      <c r="Z1104" s="9">
        <v>45847</v>
      </c>
      <c r="AA1104" s="8" t="s">
        <v>337</v>
      </c>
      <c r="AB1104" s="8" t="s">
        <v>51</v>
      </c>
      <c r="AC1104" s="11" t="s">
        <v>145</v>
      </c>
      <c r="AD1104" s="11"/>
      <c r="AE1104" s="11"/>
      <c r="AF1104" s="11"/>
      <c r="AG1104" s="11" t="s">
        <v>1224</v>
      </c>
      <c r="AH1104" s="13"/>
      <c r="AI1104" s="105"/>
      <c r="AJ1104" s="13"/>
    </row>
    <row r="1105" spans="4:36">
      <c r="D1105" s="8" t="s">
        <v>1517</v>
      </c>
      <c r="E1105" s="8" t="s">
        <v>41</v>
      </c>
      <c r="F1105" s="11">
        <v>1000957</v>
      </c>
      <c r="G1105" s="11">
        <v>1</v>
      </c>
      <c r="H1105" s="8" t="s">
        <v>141</v>
      </c>
      <c r="I1105" s="8">
        <v>1073</v>
      </c>
      <c r="J1105" s="8" t="s">
        <v>844</v>
      </c>
      <c r="K1105" s="9">
        <v>45635</v>
      </c>
      <c r="L1105" s="9" t="s">
        <v>334</v>
      </c>
      <c r="M1105" s="9">
        <v>45635</v>
      </c>
      <c r="N1105" s="62" t="s">
        <v>334</v>
      </c>
      <c r="O1105" s="8">
        <v>142</v>
      </c>
      <c r="P1105" s="10">
        <v>2.67</v>
      </c>
      <c r="Q1105" s="10" t="s">
        <v>51</v>
      </c>
      <c r="R1105" s="8" t="s">
        <v>51</v>
      </c>
      <c r="S1105" s="8" t="s">
        <v>7</v>
      </c>
      <c r="T1105" s="8" t="s">
        <v>7</v>
      </c>
      <c r="U1105" s="8" t="s">
        <v>7</v>
      </c>
      <c r="V1105" s="9">
        <v>45845</v>
      </c>
      <c r="W1105" s="8" t="s">
        <v>339</v>
      </c>
      <c r="X1105" s="8" t="s">
        <v>1187</v>
      </c>
      <c r="Y1105" s="8" t="s">
        <v>51</v>
      </c>
      <c r="Z1105" s="9">
        <v>45847</v>
      </c>
      <c r="AA1105" s="8" t="s">
        <v>337</v>
      </c>
      <c r="AB1105" s="8" t="s">
        <v>51</v>
      </c>
      <c r="AC1105" s="11" t="s">
        <v>148</v>
      </c>
      <c r="AD1105" s="11"/>
      <c r="AE1105" s="11"/>
      <c r="AF1105" s="11"/>
      <c r="AG1105" s="11" t="s">
        <v>1513</v>
      </c>
      <c r="AH1105" s="13" t="s">
        <v>1516</v>
      </c>
      <c r="AI1105" s="105">
        <v>45901</v>
      </c>
      <c r="AJ1105" s="13" t="s">
        <v>339</v>
      </c>
    </row>
    <row r="1106" spans="4:36" ht="247.5">
      <c r="D1106" s="8" t="s">
        <v>1518</v>
      </c>
      <c r="E1106" s="8" t="s">
        <v>41</v>
      </c>
      <c r="F1106" s="11">
        <v>1000711</v>
      </c>
      <c r="G1106" s="11">
        <v>1</v>
      </c>
      <c r="H1106" s="8" t="s">
        <v>140</v>
      </c>
      <c r="I1106" s="8">
        <v>1065</v>
      </c>
      <c r="J1106" s="8">
        <v>55925</v>
      </c>
      <c r="K1106" s="9">
        <v>45532</v>
      </c>
      <c r="L1106" s="9" t="s">
        <v>334</v>
      </c>
      <c r="M1106" s="9">
        <v>45532</v>
      </c>
      <c r="N1106" s="62" t="s">
        <v>334</v>
      </c>
      <c r="O1106" s="8">
        <v>124</v>
      </c>
      <c r="P1106" s="10">
        <v>3.6539999999999999</v>
      </c>
      <c r="Q1106" s="10" t="s">
        <v>50</v>
      </c>
      <c r="R1106" s="8" t="s">
        <v>51</v>
      </c>
      <c r="S1106" s="8" t="s">
        <v>7</v>
      </c>
      <c r="T1106" s="8" t="s">
        <v>7</v>
      </c>
      <c r="U1106" s="8" t="s">
        <v>7</v>
      </c>
      <c r="V1106" s="9">
        <v>45625</v>
      </c>
      <c r="W1106" s="8" t="s">
        <v>339</v>
      </c>
      <c r="X1106" s="8" t="s">
        <v>753</v>
      </c>
      <c r="Y1106" s="8" t="s">
        <v>51</v>
      </c>
      <c r="Z1106" s="9">
        <v>45688</v>
      </c>
      <c r="AA1106" s="8" t="s">
        <v>337</v>
      </c>
      <c r="AB1106" s="8" t="s">
        <v>51</v>
      </c>
      <c r="AC1106" s="11" t="s">
        <v>145</v>
      </c>
      <c r="AD1106" s="11" t="s">
        <v>134</v>
      </c>
      <c r="AE1106" s="11"/>
      <c r="AF1106" s="11"/>
      <c r="AG1106" s="122" t="s">
        <v>623</v>
      </c>
      <c r="AH1106" s="13"/>
      <c r="AI1106" s="105"/>
      <c r="AJ1106" s="13"/>
    </row>
    <row r="1107" spans="4:36" ht="292.5">
      <c r="D1107" s="8" t="s">
        <v>1518</v>
      </c>
      <c r="E1107" s="8" t="s">
        <v>41</v>
      </c>
      <c r="F1107" s="11">
        <v>1000711</v>
      </c>
      <c r="G1107" s="11">
        <v>1</v>
      </c>
      <c r="H1107" s="8" t="s">
        <v>140</v>
      </c>
      <c r="I1107" s="8">
        <v>1065</v>
      </c>
      <c r="J1107" s="8">
        <v>55925</v>
      </c>
      <c r="K1107" s="9">
        <v>45532</v>
      </c>
      <c r="L1107" s="9" t="s">
        <v>334</v>
      </c>
      <c r="M1107" s="9">
        <v>45532</v>
      </c>
      <c r="N1107" s="62" t="s">
        <v>334</v>
      </c>
      <c r="O1107" s="8">
        <v>124</v>
      </c>
      <c r="P1107" s="10">
        <v>3.6539999999999999</v>
      </c>
      <c r="Q1107" s="10" t="s">
        <v>50</v>
      </c>
      <c r="R1107" s="8" t="s">
        <v>51</v>
      </c>
      <c r="S1107" s="8" t="s">
        <v>7</v>
      </c>
      <c r="T1107" s="8" t="s">
        <v>7</v>
      </c>
      <c r="U1107" s="8" t="s">
        <v>7</v>
      </c>
      <c r="V1107" s="9">
        <v>45625</v>
      </c>
      <c r="W1107" s="8" t="s">
        <v>339</v>
      </c>
      <c r="X1107" s="8" t="s">
        <v>753</v>
      </c>
      <c r="Y1107" s="8" t="s">
        <v>51</v>
      </c>
      <c r="Z1107" s="9">
        <v>45688</v>
      </c>
      <c r="AA1107" s="8" t="s">
        <v>337</v>
      </c>
      <c r="AB1107" s="8" t="s">
        <v>51</v>
      </c>
      <c r="AC1107" s="11" t="s">
        <v>148</v>
      </c>
      <c r="AD1107" s="11"/>
      <c r="AE1107" s="11"/>
      <c r="AF1107" s="11"/>
      <c r="AG1107" s="122" t="s">
        <v>1519</v>
      </c>
      <c r="AH1107" s="13" t="s">
        <v>1516</v>
      </c>
      <c r="AI1107" s="105">
        <v>45901</v>
      </c>
      <c r="AJ1107" s="13" t="s">
        <v>339</v>
      </c>
    </row>
    <row r="1108" spans="4:36" ht="247.5">
      <c r="D1108" s="8" t="s">
        <v>1520</v>
      </c>
      <c r="E1108" s="8" t="s">
        <v>41</v>
      </c>
      <c r="F1108" s="11">
        <v>1000712</v>
      </c>
      <c r="G1108" s="11">
        <v>1</v>
      </c>
      <c r="H1108" s="8" t="s">
        <v>140</v>
      </c>
      <c r="I1108" s="8">
        <v>1065</v>
      </c>
      <c r="J1108" s="8">
        <v>55925</v>
      </c>
      <c r="K1108" s="9">
        <v>45532</v>
      </c>
      <c r="L1108" s="9" t="s">
        <v>334</v>
      </c>
      <c r="M1108" s="9">
        <v>45532</v>
      </c>
      <c r="N1108" s="62" t="s">
        <v>334</v>
      </c>
      <c r="O1108" s="8">
        <v>124</v>
      </c>
      <c r="P1108" s="10">
        <v>2.1890000000000001</v>
      </c>
      <c r="Q1108" s="10" t="s">
        <v>50</v>
      </c>
      <c r="R1108" s="8" t="s">
        <v>51</v>
      </c>
      <c r="S1108" s="8" t="s">
        <v>7</v>
      </c>
      <c r="T1108" s="8" t="s">
        <v>7</v>
      </c>
      <c r="U1108" s="8" t="s">
        <v>7</v>
      </c>
      <c r="V1108" s="9">
        <v>45625</v>
      </c>
      <c r="W1108" s="8" t="s">
        <v>339</v>
      </c>
      <c r="X1108" s="8" t="s">
        <v>753</v>
      </c>
      <c r="Y1108" s="8" t="s">
        <v>51</v>
      </c>
      <c r="Z1108" s="9">
        <v>45688</v>
      </c>
      <c r="AA1108" s="8" t="s">
        <v>337</v>
      </c>
      <c r="AB1108" s="8" t="s">
        <v>51</v>
      </c>
      <c r="AC1108" s="11" t="s">
        <v>145</v>
      </c>
      <c r="AD1108" s="11" t="s">
        <v>134</v>
      </c>
      <c r="AE1108" s="11"/>
      <c r="AF1108" s="11"/>
      <c r="AG1108" s="122" t="s">
        <v>625</v>
      </c>
      <c r="AH1108" s="13"/>
      <c r="AI1108" s="105"/>
      <c r="AJ1108" s="13"/>
    </row>
    <row r="1109" spans="4:36" ht="292.5">
      <c r="D1109" s="8" t="s">
        <v>1520</v>
      </c>
      <c r="E1109" s="8" t="s">
        <v>41</v>
      </c>
      <c r="F1109" s="11">
        <v>1000712</v>
      </c>
      <c r="G1109" s="11">
        <v>1</v>
      </c>
      <c r="H1109" s="8" t="s">
        <v>140</v>
      </c>
      <c r="I1109" s="8">
        <v>1065</v>
      </c>
      <c r="J1109" s="8">
        <v>55925</v>
      </c>
      <c r="K1109" s="9">
        <v>45532</v>
      </c>
      <c r="L1109" s="9" t="s">
        <v>334</v>
      </c>
      <c r="M1109" s="9">
        <v>45532</v>
      </c>
      <c r="N1109" s="62" t="s">
        <v>334</v>
      </c>
      <c r="O1109" s="8">
        <v>124</v>
      </c>
      <c r="P1109" s="10">
        <v>2.1890000000000001</v>
      </c>
      <c r="Q1109" s="10" t="s">
        <v>50</v>
      </c>
      <c r="R1109" s="8" t="s">
        <v>51</v>
      </c>
      <c r="S1109" s="8" t="s">
        <v>7</v>
      </c>
      <c r="T1109" s="8" t="s">
        <v>7</v>
      </c>
      <c r="U1109" s="8" t="s">
        <v>7</v>
      </c>
      <c r="V1109" s="9">
        <v>45625</v>
      </c>
      <c r="W1109" s="8" t="s">
        <v>339</v>
      </c>
      <c r="X1109" s="8" t="s">
        <v>753</v>
      </c>
      <c r="Y1109" s="8" t="s">
        <v>51</v>
      </c>
      <c r="Z1109" s="9">
        <v>45688</v>
      </c>
      <c r="AA1109" s="8" t="s">
        <v>337</v>
      </c>
      <c r="AB1109" s="8" t="s">
        <v>51</v>
      </c>
      <c r="AC1109" s="11" t="s">
        <v>148</v>
      </c>
      <c r="AD1109" s="11"/>
      <c r="AE1109" s="11"/>
      <c r="AF1109" s="11"/>
      <c r="AG1109" s="122" t="s">
        <v>1521</v>
      </c>
      <c r="AH1109" s="13" t="s">
        <v>1516</v>
      </c>
      <c r="AI1109" s="105">
        <v>45901</v>
      </c>
      <c r="AJ1109" s="13" t="s">
        <v>339</v>
      </c>
    </row>
    <row r="1110" spans="4:36" ht="247.5">
      <c r="D1110" s="8" t="s">
        <v>1522</v>
      </c>
      <c r="E1110" s="8" t="s">
        <v>41</v>
      </c>
      <c r="F1110" s="11">
        <v>1000713</v>
      </c>
      <c r="G1110" s="11">
        <v>1</v>
      </c>
      <c r="H1110" s="8" t="s">
        <v>140</v>
      </c>
      <c r="I1110" s="8">
        <v>1065</v>
      </c>
      <c r="J1110" s="8">
        <v>55925</v>
      </c>
      <c r="K1110" s="9">
        <v>45532</v>
      </c>
      <c r="L1110" s="9" t="s">
        <v>334</v>
      </c>
      <c r="M1110" s="9">
        <v>45532</v>
      </c>
      <c r="N1110" s="62" t="s">
        <v>334</v>
      </c>
      <c r="O1110" s="8">
        <v>123</v>
      </c>
      <c r="P1110" s="10">
        <v>2.5459999999999998</v>
      </c>
      <c r="Q1110" s="10" t="s">
        <v>50</v>
      </c>
      <c r="R1110" s="8" t="s">
        <v>51</v>
      </c>
      <c r="S1110" s="8" t="s">
        <v>7</v>
      </c>
      <c r="T1110" s="8" t="s">
        <v>7</v>
      </c>
      <c r="U1110" s="8" t="s">
        <v>7</v>
      </c>
      <c r="V1110" s="9">
        <v>45625</v>
      </c>
      <c r="W1110" s="8" t="s">
        <v>339</v>
      </c>
      <c r="X1110" s="8" t="s">
        <v>753</v>
      </c>
      <c r="Y1110" s="8" t="s">
        <v>51</v>
      </c>
      <c r="Z1110" s="9">
        <v>45688</v>
      </c>
      <c r="AA1110" s="8" t="s">
        <v>337</v>
      </c>
      <c r="AB1110" s="8" t="s">
        <v>51</v>
      </c>
      <c r="AC1110" s="11" t="s">
        <v>145</v>
      </c>
      <c r="AD1110" s="11" t="s">
        <v>134</v>
      </c>
      <c r="AE1110" s="11"/>
      <c r="AF1110" s="11"/>
      <c r="AG1110" s="122" t="s">
        <v>623</v>
      </c>
      <c r="AH1110" s="13"/>
      <c r="AI1110" s="105"/>
      <c r="AJ1110" s="13"/>
    </row>
    <row r="1111" spans="4:36" ht="292.5">
      <c r="D1111" s="8" t="s">
        <v>1522</v>
      </c>
      <c r="E1111" s="8" t="s">
        <v>41</v>
      </c>
      <c r="F1111" s="11">
        <v>1000713</v>
      </c>
      <c r="G1111" s="11">
        <v>1</v>
      </c>
      <c r="H1111" s="8" t="s">
        <v>140</v>
      </c>
      <c r="I1111" s="8">
        <v>1065</v>
      </c>
      <c r="J1111" s="8">
        <v>55925</v>
      </c>
      <c r="K1111" s="9">
        <v>45532</v>
      </c>
      <c r="L1111" s="9" t="s">
        <v>334</v>
      </c>
      <c r="M1111" s="9">
        <v>45532</v>
      </c>
      <c r="N1111" s="62" t="s">
        <v>334</v>
      </c>
      <c r="O1111" s="8">
        <v>123</v>
      </c>
      <c r="P1111" s="10">
        <v>2.5459999999999998</v>
      </c>
      <c r="Q1111" s="10" t="s">
        <v>50</v>
      </c>
      <c r="R1111" s="8" t="s">
        <v>51</v>
      </c>
      <c r="S1111" s="8" t="s">
        <v>7</v>
      </c>
      <c r="T1111" s="8" t="s">
        <v>7</v>
      </c>
      <c r="U1111" s="8" t="s">
        <v>7</v>
      </c>
      <c r="V1111" s="9">
        <v>45625</v>
      </c>
      <c r="W1111" s="8" t="s">
        <v>339</v>
      </c>
      <c r="X1111" s="8" t="s">
        <v>753</v>
      </c>
      <c r="Y1111" s="8" t="s">
        <v>51</v>
      </c>
      <c r="Z1111" s="9">
        <v>45688</v>
      </c>
      <c r="AA1111" s="8" t="s">
        <v>337</v>
      </c>
      <c r="AB1111" s="8" t="s">
        <v>51</v>
      </c>
      <c r="AC1111" s="11" t="s">
        <v>148</v>
      </c>
      <c r="AD1111" s="11"/>
      <c r="AE1111" s="11"/>
      <c r="AF1111" s="11"/>
      <c r="AG1111" s="122" t="s">
        <v>1519</v>
      </c>
      <c r="AH1111" s="13" t="s">
        <v>1516</v>
      </c>
      <c r="AI1111" s="105">
        <v>45901</v>
      </c>
      <c r="AJ1111" s="13" t="s">
        <v>339</v>
      </c>
    </row>
    <row r="1112" spans="4:36">
      <c r="D1112" s="8" t="s">
        <v>1523</v>
      </c>
      <c r="E1112" s="8" t="s">
        <v>41</v>
      </c>
      <c r="F1112" s="11">
        <v>1000921</v>
      </c>
      <c r="G1112" s="11">
        <v>1</v>
      </c>
      <c r="H1112" s="8" t="s">
        <v>140</v>
      </c>
      <c r="I1112" s="8">
        <v>1068</v>
      </c>
      <c r="J1112" s="8">
        <v>55925</v>
      </c>
      <c r="K1112" s="9">
        <v>45622</v>
      </c>
      <c r="L1112" s="9" t="s">
        <v>334</v>
      </c>
      <c r="M1112" s="9">
        <v>45622</v>
      </c>
      <c r="N1112" s="62" t="s">
        <v>334</v>
      </c>
      <c r="O1112" s="8">
        <v>149</v>
      </c>
      <c r="P1112" s="10">
        <v>2.2389999999999999</v>
      </c>
      <c r="Q1112" s="10" t="s">
        <v>51</v>
      </c>
      <c r="R1112" s="8" t="s">
        <v>51</v>
      </c>
      <c r="S1112" s="8" t="s">
        <v>7</v>
      </c>
      <c r="T1112" s="8" t="s">
        <v>7</v>
      </c>
      <c r="U1112" s="8" t="s">
        <v>7</v>
      </c>
      <c r="V1112" s="9">
        <v>45845</v>
      </c>
      <c r="W1112" s="8" t="s">
        <v>339</v>
      </c>
      <c r="X1112" s="8" t="s">
        <v>1187</v>
      </c>
      <c r="Y1112" s="8" t="s">
        <v>51</v>
      </c>
      <c r="Z1112" s="9">
        <v>45847</v>
      </c>
      <c r="AA1112" s="8" t="s">
        <v>337</v>
      </c>
      <c r="AB1112" s="8" t="s">
        <v>51</v>
      </c>
      <c r="AC1112" s="11" t="s">
        <v>145</v>
      </c>
      <c r="AD1112" s="11"/>
      <c r="AE1112" s="11"/>
      <c r="AF1112" s="11"/>
      <c r="AG1112" s="11" t="s">
        <v>1247</v>
      </c>
      <c r="AH1112" s="13"/>
      <c r="AI1112" s="105"/>
      <c r="AJ1112" s="13"/>
    </row>
    <row r="1113" spans="4:36">
      <c r="D1113" s="8" t="s">
        <v>1523</v>
      </c>
      <c r="E1113" s="8" t="s">
        <v>41</v>
      </c>
      <c r="F1113" s="11">
        <v>1000921</v>
      </c>
      <c r="G1113" s="11">
        <v>1</v>
      </c>
      <c r="H1113" s="8" t="s">
        <v>140</v>
      </c>
      <c r="I1113" s="8">
        <v>1068</v>
      </c>
      <c r="J1113" s="8">
        <v>55925</v>
      </c>
      <c r="K1113" s="9">
        <v>45622</v>
      </c>
      <c r="L1113" s="9" t="s">
        <v>334</v>
      </c>
      <c r="M1113" s="9">
        <v>45622</v>
      </c>
      <c r="N1113" s="62" t="s">
        <v>334</v>
      </c>
      <c r="O1113" s="8">
        <v>149</v>
      </c>
      <c r="P1113" s="10">
        <v>2.2389999999999999</v>
      </c>
      <c r="Q1113" s="10" t="s">
        <v>51</v>
      </c>
      <c r="R1113" s="8" t="s">
        <v>51</v>
      </c>
      <c r="S1113" s="8" t="s">
        <v>7</v>
      </c>
      <c r="T1113" s="8" t="s">
        <v>7</v>
      </c>
      <c r="U1113" s="8" t="s">
        <v>7</v>
      </c>
      <c r="V1113" s="9">
        <v>45845</v>
      </c>
      <c r="W1113" s="8" t="s">
        <v>339</v>
      </c>
      <c r="X1113" s="8" t="s">
        <v>1187</v>
      </c>
      <c r="Y1113" s="8" t="s">
        <v>51</v>
      </c>
      <c r="Z1113" s="9">
        <v>45847</v>
      </c>
      <c r="AA1113" s="8" t="s">
        <v>337</v>
      </c>
      <c r="AB1113" s="8" t="s">
        <v>51</v>
      </c>
      <c r="AC1113" s="11" t="s">
        <v>148</v>
      </c>
      <c r="AD1113" s="11"/>
      <c r="AE1113" s="11"/>
      <c r="AF1113" s="11"/>
      <c r="AG1113" s="11" t="s">
        <v>1524</v>
      </c>
      <c r="AH1113" s="13" t="s">
        <v>1516</v>
      </c>
      <c r="AI1113" s="105">
        <v>45901</v>
      </c>
      <c r="AJ1113" s="13" t="s">
        <v>339</v>
      </c>
    </row>
    <row r="1114" spans="4:36">
      <c r="D1114" s="8" t="s">
        <v>1525</v>
      </c>
      <c r="E1114" s="8" t="s">
        <v>41</v>
      </c>
      <c r="F1114" s="11">
        <v>1000922</v>
      </c>
      <c r="G1114" s="11">
        <v>1</v>
      </c>
      <c r="H1114" s="8" t="s">
        <v>141</v>
      </c>
      <c r="I1114" s="8">
        <v>1075</v>
      </c>
      <c r="J1114" s="8">
        <v>56544</v>
      </c>
      <c r="K1114" s="9">
        <v>45622</v>
      </c>
      <c r="L1114" s="9" t="s">
        <v>334</v>
      </c>
      <c r="M1114" s="9">
        <v>45622</v>
      </c>
      <c r="N1114" s="62" t="s">
        <v>334</v>
      </c>
      <c r="O1114" s="8">
        <v>142</v>
      </c>
      <c r="P1114" s="10">
        <v>1.581</v>
      </c>
      <c r="Q1114" s="10" t="s">
        <v>51</v>
      </c>
      <c r="R1114" s="8" t="s">
        <v>51</v>
      </c>
      <c r="S1114" s="8" t="s">
        <v>7</v>
      </c>
      <c r="T1114" s="8" t="s">
        <v>7</v>
      </c>
      <c r="U1114" s="8" t="s">
        <v>7</v>
      </c>
      <c r="V1114" s="9">
        <v>45845</v>
      </c>
      <c r="W1114" s="8" t="s">
        <v>339</v>
      </c>
      <c r="X1114" s="8" t="s">
        <v>1187</v>
      </c>
      <c r="Y1114" s="8" t="s">
        <v>51</v>
      </c>
      <c r="Z1114" s="9">
        <v>45847</v>
      </c>
      <c r="AA1114" s="8" t="s">
        <v>337</v>
      </c>
      <c r="AB1114" s="8" t="s">
        <v>51</v>
      </c>
      <c r="AC1114" s="11" t="s">
        <v>145</v>
      </c>
      <c r="AD1114" s="11"/>
      <c r="AE1114" s="11"/>
      <c r="AF1114" s="11"/>
      <c r="AG1114" s="11" t="s">
        <v>1252</v>
      </c>
      <c r="AH1114" s="13"/>
      <c r="AI1114" s="105"/>
      <c r="AJ1114" s="13"/>
    </row>
    <row r="1115" spans="4:36">
      <c r="D1115" s="8" t="s">
        <v>1525</v>
      </c>
      <c r="E1115" s="8" t="s">
        <v>41</v>
      </c>
      <c r="F1115" s="11">
        <v>1000922</v>
      </c>
      <c r="G1115" s="11">
        <v>1</v>
      </c>
      <c r="H1115" s="8" t="s">
        <v>141</v>
      </c>
      <c r="I1115" s="8">
        <v>1075</v>
      </c>
      <c r="J1115" s="8">
        <v>56544</v>
      </c>
      <c r="K1115" s="9">
        <v>45622</v>
      </c>
      <c r="L1115" s="9" t="s">
        <v>334</v>
      </c>
      <c r="M1115" s="9">
        <v>45622</v>
      </c>
      <c r="N1115" s="62" t="s">
        <v>334</v>
      </c>
      <c r="O1115" s="8">
        <v>142</v>
      </c>
      <c r="P1115" s="10">
        <v>1.581</v>
      </c>
      <c r="Q1115" s="10" t="s">
        <v>51</v>
      </c>
      <c r="R1115" s="8" t="s">
        <v>51</v>
      </c>
      <c r="S1115" s="8" t="s">
        <v>7</v>
      </c>
      <c r="T1115" s="8" t="s">
        <v>7</v>
      </c>
      <c r="U1115" s="8" t="s">
        <v>7</v>
      </c>
      <c r="V1115" s="9">
        <v>45845</v>
      </c>
      <c r="W1115" s="8" t="s">
        <v>339</v>
      </c>
      <c r="X1115" s="8" t="s">
        <v>1187</v>
      </c>
      <c r="Y1115" s="8" t="s">
        <v>51</v>
      </c>
      <c r="Z1115" s="9">
        <v>45847</v>
      </c>
      <c r="AA1115" s="8" t="s">
        <v>337</v>
      </c>
      <c r="AB1115" s="8" t="s">
        <v>51</v>
      </c>
      <c r="AC1115" s="11" t="s">
        <v>148</v>
      </c>
      <c r="AD1115" s="11"/>
      <c r="AE1115" s="11"/>
      <c r="AF1115" s="11"/>
      <c r="AG1115" s="11" t="s">
        <v>1526</v>
      </c>
      <c r="AH1115" s="13" t="s">
        <v>1516</v>
      </c>
      <c r="AI1115" s="105">
        <v>45901</v>
      </c>
      <c r="AJ1115" s="13" t="s">
        <v>339</v>
      </c>
    </row>
    <row r="1116" spans="4:36">
      <c r="D1116" s="8" t="s">
        <v>1527</v>
      </c>
      <c r="E1116" s="8" t="s">
        <v>41</v>
      </c>
      <c r="F1116" s="11">
        <v>1000928</v>
      </c>
      <c r="G1116" s="11">
        <v>1</v>
      </c>
      <c r="H1116" s="8" t="s">
        <v>140</v>
      </c>
      <c r="I1116" s="8">
        <v>1071</v>
      </c>
      <c r="J1116" s="8">
        <v>55925</v>
      </c>
      <c r="K1116" s="9">
        <v>45623</v>
      </c>
      <c r="L1116" s="9" t="s">
        <v>334</v>
      </c>
      <c r="M1116" s="9">
        <v>45623</v>
      </c>
      <c r="N1116" s="62" t="s">
        <v>334</v>
      </c>
      <c r="O1116" s="8">
        <v>147</v>
      </c>
      <c r="P1116" s="10">
        <v>0.46800000000000003</v>
      </c>
      <c r="Q1116" s="10" t="s">
        <v>51</v>
      </c>
      <c r="R1116" s="8" t="s">
        <v>51</v>
      </c>
      <c r="S1116" s="8" t="s">
        <v>7</v>
      </c>
      <c r="T1116" s="8" t="s">
        <v>7</v>
      </c>
      <c r="U1116" s="8" t="s">
        <v>7</v>
      </c>
      <c r="V1116" s="9">
        <v>45845</v>
      </c>
      <c r="W1116" s="8" t="s">
        <v>339</v>
      </c>
      <c r="X1116" s="8" t="s">
        <v>1187</v>
      </c>
      <c r="Y1116" s="8" t="s">
        <v>51</v>
      </c>
      <c r="Z1116" s="9">
        <v>45847</v>
      </c>
      <c r="AA1116" s="8" t="s">
        <v>337</v>
      </c>
      <c r="AB1116" s="8" t="s">
        <v>51</v>
      </c>
      <c r="AC1116" s="11" t="s">
        <v>145</v>
      </c>
      <c r="AD1116" s="11"/>
      <c r="AE1116" s="11"/>
      <c r="AF1116" s="11"/>
      <c r="AG1116" s="11" t="s">
        <v>1250</v>
      </c>
      <c r="AH1116" s="13"/>
      <c r="AI1116" s="105"/>
      <c r="AJ1116" s="13"/>
    </row>
    <row r="1117" spans="4:36">
      <c r="D1117" s="8" t="s">
        <v>1527</v>
      </c>
      <c r="E1117" s="8" t="s">
        <v>41</v>
      </c>
      <c r="F1117" s="11">
        <v>1000928</v>
      </c>
      <c r="G1117" s="11">
        <v>1</v>
      </c>
      <c r="H1117" s="8" t="s">
        <v>140</v>
      </c>
      <c r="I1117" s="8">
        <v>1071</v>
      </c>
      <c r="J1117" s="8">
        <v>55925</v>
      </c>
      <c r="K1117" s="9">
        <v>45623</v>
      </c>
      <c r="L1117" s="9" t="s">
        <v>334</v>
      </c>
      <c r="M1117" s="9">
        <v>45623</v>
      </c>
      <c r="N1117" s="62" t="s">
        <v>334</v>
      </c>
      <c r="O1117" s="8">
        <v>147</v>
      </c>
      <c r="P1117" s="10">
        <v>0.46800000000000003</v>
      </c>
      <c r="Q1117" s="10" t="s">
        <v>51</v>
      </c>
      <c r="R1117" s="8" t="s">
        <v>51</v>
      </c>
      <c r="S1117" s="8" t="s">
        <v>7</v>
      </c>
      <c r="T1117" s="8" t="s">
        <v>7</v>
      </c>
      <c r="U1117" s="8" t="s">
        <v>7</v>
      </c>
      <c r="V1117" s="9">
        <v>45845</v>
      </c>
      <c r="W1117" s="8" t="s">
        <v>339</v>
      </c>
      <c r="X1117" s="8" t="s">
        <v>1187</v>
      </c>
      <c r="Y1117" s="8" t="s">
        <v>51</v>
      </c>
      <c r="Z1117" s="9">
        <v>45847</v>
      </c>
      <c r="AA1117" s="8" t="s">
        <v>337</v>
      </c>
      <c r="AB1117" s="8" t="s">
        <v>51</v>
      </c>
      <c r="AC1117" s="11" t="s">
        <v>148</v>
      </c>
      <c r="AD1117" s="11"/>
      <c r="AE1117" s="11"/>
      <c r="AF1117" s="11"/>
      <c r="AG1117" s="11" t="s">
        <v>1528</v>
      </c>
      <c r="AH1117" s="13" t="s">
        <v>1516</v>
      </c>
      <c r="AI1117" s="105">
        <v>45901</v>
      </c>
      <c r="AJ1117" s="13" t="s">
        <v>339</v>
      </c>
    </row>
    <row r="1118" spans="4:36">
      <c r="D1118" s="8" t="s">
        <v>1529</v>
      </c>
      <c r="E1118" s="8" t="s">
        <v>41</v>
      </c>
      <c r="F1118" s="11">
        <v>1000912</v>
      </c>
      <c r="G1118" s="11">
        <v>1</v>
      </c>
      <c r="H1118" s="8" t="s">
        <v>142</v>
      </c>
      <c r="I1118" s="8">
        <v>1072</v>
      </c>
      <c r="J1118" s="8">
        <v>56544</v>
      </c>
      <c r="K1118" s="9">
        <v>45617</v>
      </c>
      <c r="L1118" s="9" t="s">
        <v>334</v>
      </c>
      <c r="M1118" s="9">
        <v>45618</v>
      </c>
      <c r="N1118" s="62" t="s">
        <v>334</v>
      </c>
      <c r="O1118" s="8">
        <v>151</v>
      </c>
      <c r="P1118" s="10">
        <v>0.376</v>
      </c>
      <c r="Q1118" s="10" t="s">
        <v>51</v>
      </c>
      <c r="R1118" s="8" t="s">
        <v>51</v>
      </c>
      <c r="S1118" s="8" t="s">
        <v>7</v>
      </c>
      <c r="T1118" s="8" t="s">
        <v>7</v>
      </c>
      <c r="U1118" s="8" t="s">
        <v>7</v>
      </c>
      <c r="V1118" s="9">
        <v>45845</v>
      </c>
      <c r="W1118" s="8" t="s">
        <v>339</v>
      </c>
      <c r="X1118" s="8" t="s">
        <v>1187</v>
      </c>
      <c r="Y1118" s="8" t="s">
        <v>51</v>
      </c>
      <c r="Z1118" s="9">
        <v>45847</v>
      </c>
      <c r="AA1118" s="8" t="s">
        <v>337</v>
      </c>
      <c r="AB1118" s="8" t="s">
        <v>51</v>
      </c>
      <c r="AC1118" s="11" t="s">
        <v>145</v>
      </c>
      <c r="AD1118" s="11" t="s">
        <v>322</v>
      </c>
      <c r="AE1118" s="11"/>
      <c r="AF1118" s="11"/>
      <c r="AG1118" s="11" t="s">
        <v>1244</v>
      </c>
      <c r="AH1118" s="13"/>
      <c r="AI1118" s="105"/>
      <c r="AJ1118" s="13"/>
    </row>
    <row r="1119" spans="4:36">
      <c r="D1119" s="8" t="s">
        <v>1529</v>
      </c>
      <c r="E1119" s="8" t="s">
        <v>41</v>
      </c>
      <c r="F1119" s="11">
        <v>1000912</v>
      </c>
      <c r="G1119" s="11">
        <v>1</v>
      </c>
      <c r="H1119" s="8" t="s">
        <v>142</v>
      </c>
      <c r="I1119" s="8">
        <v>1072</v>
      </c>
      <c r="J1119" s="8">
        <v>56544</v>
      </c>
      <c r="K1119" s="9">
        <v>45617</v>
      </c>
      <c r="L1119" s="9" t="s">
        <v>334</v>
      </c>
      <c r="M1119" s="9">
        <v>45618</v>
      </c>
      <c r="N1119" s="62" t="s">
        <v>334</v>
      </c>
      <c r="O1119" s="8">
        <v>151</v>
      </c>
      <c r="P1119" s="10">
        <v>0.376</v>
      </c>
      <c r="Q1119" s="10" t="s">
        <v>51</v>
      </c>
      <c r="R1119" s="8" t="s">
        <v>51</v>
      </c>
      <c r="S1119" s="8" t="s">
        <v>7</v>
      </c>
      <c r="T1119" s="8" t="s">
        <v>7</v>
      </c>
      <c r="U1119" s="8" t="s">
        <v>7</v>
      </c>
      <c r="V1119" s="9">
        <v>45845</v>
      </c>
      <c r="W1119" s="8" t="s">
        <v>339</v>
      </c>
      <c r="X1119" s="8" t="s">
        <v>1187</v>
      </c>
      <c r="Y1119" s="8" t="s">
        <v>51</v>
      </c>
      <c r="Z1119" s="9">
        <v>45847</v>
      </c>
      <c r="AA1119" s="8" t="s">
        <v>337</v>
      </c>
      <c r="AB1119" s="8" t="s">
        <v>51</v>
      </c>
      <c r="AC1119" s="11" t="s">
        <v>280</v>
      </c>
      <c r="AD1119" s="11" t="s">
        <v>322</v>
      </c>
      <c r="AE1119" s="11"/>
      <c r="AF1119" s="11"/>
      <c r="AG1119" s="11" t="s">
        <v>1244</v>
      </c>
      <c r="AH1119" s="13" t="s">
        <v>1530</v>
      </c>
      <c r="AI1119" s="105">
        <v>45901</v>
      </c>
      <c r="AJ1119" s="13" t="s">
        <v>339</v>
      </c>
    </row>
    <row r="1120" spans="4:36">
      <c r="D1120" s="8" t="s">
        <v>1531</v>
      </c>
      <c r="E1120" s="8" t="s">
        <v>41</v>
      </c>
      <c r="F1120" s="11">
        <v>1000883</v>
      </c>
      <c r="G1120" s="11">
        <v>1</v>
      </c>
      <c r="H1120" s="8" t="s">
        <v>141</v>
      </c>
      <c r="I1120" s="8">
        <v>1075</v>
      </c>
      <c r="J1120" s="8">
        <v>56544</v>
      </c>
      <c r="K1120" s="9">
        <v>45614</v>
      </c>
      <c r="L1120" s="9" t="s">
        <v>334</v>
      </c>
      <c r="M1120" s="9">
        <v>45617</v>
      </c>
      <c r="N1120" s="62" t="s">
        <v>334</v>
      </c>
      <c r="O1120" s="8">
        <v>155</v>
      </c>
      <c r="P1120" s="10">
        <v>0.42599999999999999</v>
      </c>
      <c r="Q1120" s="10" t="s">
        <v>51</v>
      </c>
      <c r="R1120" s="8" t="s">
        <v>51</v>
      </c>
      <c r="S1120" s="8" t="s">
        <v>7</v>
      </c>
      <c r="T1120" s="8" t="s">
        <v>7</v>
      </c>
      <c r="U1120" s="8" t="s">
        <v>7</v>
      </c>
      <c r="V1120" s="9">
        <v>45845</v>
      </c>
      <c r="W1120" s="8" t="s">
        <v>339</v>
      </c>
      <c r="X1120" s="8" t="s">
        <v>1187</v>
      </c>
      <c r="Y1120" s="8" t="s">
        <v>51</v>
      </c>
      <c r="Z1120" s="9">
        <v>45847</v>
      </c>
      <c r="AA1120" s="8" t="s">
        <v>337</v>
      </c>
      <c r="AB1120" s="8" t="s">
        <v>51</v>
      </c>
      <c r="AC1120" s="11" t="s">
        <v>145</v>
      </c>
      <c r="AD1120" s="11"/>
      <c r="AE1120" s="11"/>
      <c r="AF1120" s="11"/>
      <c r="AG1120" s="11" t="s">
        <v>1229</v>
      </c>
      <c r="AH1120" s="13"/>
      <c r="AI1120" s="105"/>
      <c r="AJ1120" s="13"/>
    </row>
    <row r="1121" spans="4:36">
      <c r="D1121" s="8" t="s">
        <v>1531</v>
      </c>
      <c r="E1121" s="8" t="s">
        <v>41</v>
      </c>
      <c r="F1121" s="11">
        <v>1000883</v>
      </c>
      <c r="G1121" s="11">
        <v>1</v>
      </c>
      <c r="H1121" s="8" t="s">
        <v>141</v>
      </c>
      <c r="I1121" s="8">
        <v>1075</v>
      </c>
      <c r="J1121" s="8">
        <v>56544</v>
      </c>
      <c r="K1121" s="9">
        <v>45614</v>
      </c>
      <c r="L1121" s="9" t="s">
        <v>334</v>
      </c>
      <c r="M1121" s="9">
        <v>45617</v>
      </c>
      <c r="N1121" s="62" t="s">
        <v>334</v>
      </c>
      <c r="O1121" s="8">
        <v>155</v>
      </c>
      <c r="P1121" s="10">
        <v>0.42599999999999999</v>
      </c>
      <c r="Q1121" s="10" t="s">
        <v>51</v>
      </c>
      <c r="R1121" s="8" t="s">
        <v>51</v>
      </c>
      <c r="S1121" s="8" t="s">
        <v>7</v>
      </c>
      <c r="T1121" s="8" t="s">
        <v>7</v>
      </c>
      <c r="U1121" s="8" t="s">
        <v>7</v>
      </c>
      <c r="V1121" s="9">
        <v>45845</v>
      </c>
      <c r="W1121" s="8" t="s">
        <v>339</v>
      </c>
      <c r="X1121" s="8" t="s">
        <v>1187</v>
      </c>
      <c r="Y1121" s="8" t="s">
        <v>51</v>
      </c>
      <c r="Z1121" s="9">
        <v>45847</v>
      </c>
      <c r="AA1121" s="8" t="s">
        <v>337</v>
      </c>
      <c r="AB1121" s="8" t="s">
        <v>51</v>
      </c>
      <c r="AC1121" s="11" t="s">
        <v>148</v>
      </c>
      <c r="AD1121" s="11"/>
      <c r="AE1121" s="11"/>
      <c r="AF1121" s="11"/>
      <c r="AG1121" s="11" t="s">
        <v>1532</v>
      </c>
      <c r="AH1121" s="13" t="s">
        <v>1516</v>
      </c>
      <c r="AI1121" s="105">
        <v>45901</v>
      </c>
      <c r="AJ1121" s="13" t="s">
        <v>339</v>
      </c>
    </row>
    <row r="1122" spans="4:36">
      <c r="D1122" s="8" t="s">
        <v>1533</v>
      </c>
      <c r="E1122" s="8" t="s">
        <v>41</v>
      </c>
      <c r="F1122" s="11">
        <v>1000884</v>
      </c>
      <c r="G1122" s="11">
        <v>1</v>
      </c>
      <c r="H1122" s="8" t="s">
        <v>141</v>
      </c>
      <c r="I1122" s="8">
        <v>1075</v>
      </c>
      <c r="J1122" s="8">
        <v>56544</v>
      </c>
      <c r="K1122" s="9">
        <v>45614</v>
      </c>
      <c r="L1122" s="9" t="s">
        <v>334</v>
      </c>
      <c r="M1122" s="9">
        <v>45617</v>
      </c>
      <c r="N1122" s="62" t="s">
        <v>334</v>
      </c>
      <c r="O1122" s="8">
        <v>145</v>
      </c>
      <c r="P1122" s="10">
        <v>1.405</v>
      </c>
      <c r="Q1122" s="10" t="s">
        <v>51</v>
      </c>
      <c r="R1122" s="8" t="s">
        <v>51</v>
      </c>
      <c r="S1122" s="8" t="s">
        <v>7</v>
      </c>
      <c r="T1122" s="8" t="s">
        <v>7</v>
      </c>
      <c r="U1122" s="8" t="s">
        <v>7</v>
      </c>
      <c r="V1122" s="9">
        <v>45845</v>
      </c>
      <c r="W1122" s="8" t="s">
        <v>339</v>
      </c>
      <c r="X1122" s="8" t="s">
        <v>1187</v>
      </c>
      <c r="Y1122" s="8" t="s">
        <v>51</v>
      </c>
      <c r="Z1122" s="9">
        <v>45847</v>
      </c>
      <c r="AA1122" s="8" t="s">
        <v>337</v>
      </c>
      <c r="AB1122" s="8" t="s">
        <v>51</v>
      </c>
      <c r="AC1122" s="11" t="s">
        <v>145</v>
      </c>
      <c r="AD1122" s="11"/>
      <c r="AE1122" s="11"/>
      <c r="AF1122" s="11"/>
      <c r="AG1122" s="11" t="s">
        <v>1229</v>
      </c>
      <c r="AH1122" s="13"/>
      <c r="AI1122" s="105"/>
      <c r="AJ1122" s="13"/>
    </row>
    <row r="1123" spans="4:36">
      <c r="D1123" s="8" t="s">
        <v>1533</v>
      </c>
      <c r="E1123" s="8" t="s">
        <v>41</v>
      </c>
      <c r="F1123" s="11">
        <v>1000884</v>
      </c>
      <c r="G1123" s="11">
        <v>1</v>
      </c>
      <c r="H1123" s="8" t="s">
        <v>141</v>
      </c>
      <c r="I1123" s="8">
        <v>1075</v>
      </c>
      <c r="J1123" s="8">
        <v>56544</v>
      </c>
      <c r="K1123" s="9">
        <v>45614</v>
      </c>
      <c r="L1123" s="9" t="s">
        <v>334</v>
      </c>
      <c r="M1123" s="9">
        <v>45617</v>
      </c>
      <c r="N1123" s="62" t="s">
        <v>334</v>
      </c>
      <c r="O1123" s="8">
        <v>145</v>
      </c>
      <c r="P1123" s="10">
        <v>1.405</v>
      </c>
      <c r="Q1123" s="10" t="s">
        <v>51</v>
      </c>
      <c r="R1123" s="8" t="s">
        <v>51</v>
      </c>
      <c r="S1123" s="8" t="s">
        <v>7</v>
      </c>
      <c r="T1123" s="8" t="s">
        <v>7</v>
      </c>
      <c r="U1123" s="8" t="s">
        <v>7</v>
      </c>
      <c r="V1123" s="9">
        <v>45845</v>
      </c>
      <c r="W1123" s="8" t="s">
        <v>339</v>
      </c>
      <c r="X1123" s="8" t="s">
        <v>1187</v>
      </c>
      <c r="Y1123" s="8" t="s">
        <v>51</v>
      </c>
      <c r="Z1123" s="9">
        <v>45847</v>
      </c>
      <c r="AA1123" s="8" t="s">
        <v>337</v>
      </c>
      <c r="AB1123" s="8" t="s">
        <v>51</v>
      </c>
      <c r="AC1123" s="11" t="s">
        <v>148</v>
      </c>
      <c r="AD1123" s="11"/>
      <c r="AE1123" s="11"/>
      <c r="AF1123" s="11"/>
      <c r="AG1123" s="11" t="s">
        <v>1532</v>
      </c>
      <c r="AH1123" s="13" t="s">
        <v>1516</v>
      </c>
      <c r="AI1123" s="105">
        <v>45901</v>
      </c>
      <c r="AJ1123" s="13" t="s">
        <v>339</v>
      </c>
    </row>
    <row r="1124" spans="4:36">
      <c r="D1124" s="8" t="s">
        <v>1534</v>
      </c>
      <c r="E1124" s="8" t="s">
        <v>41</v>
      </c>
      <c r="F1124" s="11">
        <v>1000885</v>
      </c>
      <c r="G1124" s="11">
        <v>1</v>
      </c>
      <c r="H1124" s="8" t="s">
        <v>142</v>
      </c>
      <c r="I1124" s="8">
        <v>1072</v>
      </c>
      <c r="J1124" s="8">
        <v>56544</v>
      </c>
      <c r="K1124" s="9">
        <v>45614</v>
      </c>
      <c r="L1124" s="9" t="s">
        <v>334</v>
      </c>
      <c r="M1124" s="9">
        <v>45617</v>
      </c>
      <c r="N1124" s="62" t="s">
        <v>334</v>
      </c>
      <c r="O1124" s="8">
        <v>151</v>
      </c>
      <c r="P1124" s="10">
        <v>0.14599999999999999</v>
      </c>
      <c r="Q1124" s="10" t="s">
        <v>51</v>
      </c>
      <c r="R1124" s="8" t="s">
        <v>51</v>
      </c>
      <c r="S1124" s="8" t="s">
        <v>7</v>
      </c>
      <c r="T1124" s="8" t="s">
        <v>7</v>
      </c>
      <c r="U1124" s="8" t="s">
        <v>7</v>
      </c>
      <c r="V1124" s="9">
        <v>45845</v>
      </c>
      <c r="W1124" s="8" t="s">
        <v>339</v>
      </c>
      <c r="X1124" s="8" t="s">
        <v>1187</v>
      </c>
      <c r="Y1124" s="8" t="s">
        <v>51</v>
      </c>
      <c r="Z1124" s="9">
        <v>45847</v>
      </c>
      <c r="AA1124" s="8" t="s">
        <v>337</v>
      </c>
      <c r="AB1124" s="8" t="s">
        <v>51</v>
      </c>
      <c r="AC1124" s="11" t="s">
        <v>145</v>
      </c>
      <c r="AD1124" s="11"/>
      <c r="AE1124" s="11"/>
      <c r="AF1124" s="11"/>
      <c r="AG1124" s="11" t="s">
        <v>1229</v>
      </c>
      <c r="AH1124" s="13"/>
      <c r="AI1124" s="105"/>
      <c r="AJ1124" s="13"/>
    </row>
    <row r="1125" spans="4:36">
      <c r="D1125" s="8" t="s">
        <v>1534</v>
      </c>
      <c r="E1125" s="8" t="s">
        <v>41</v>
      </c>
      <c r="F1125" s="11">
        <v>1000885</v>
      </c>
      <c r="G1125" s="11">
        <v>1</v>
      </c>
      <c r="H1125" s="8" t="s">
        <v>142</v>
      </c>
      <c r="I1125" s="8">
        <v>1072</v>
      </c>
      <c r="J1125" s="8">
        <v>56544</v>
      </c>
      <c r="K1125" s="9">
        <v>45614</v>
      </c>
      <c r="L1125" s="9" t="s">
        <v>334</v>
      </c>
      <c r="M1125" s="9">
        <v>45617</v>
      </c>
      <c r="N1125" s="62" t="s">
        <v>334</v>
      </c>
      <c r="O1125" s="8">
        <v>151</v>
      </c>
      <c r="P1125" s="10">
        <v>0.14599999999999999</v>
      </c>
      <c r="Q1125" s="10" t="s">
        <v>51</v>
      </c>
      <c r="R1125" s="8" t="s">
        <v>51</v>
      </c>
      <c r="S1125" s="8" t="s">
        <v>7</v>
      </c>
      <c r="T1125" s="8" t="s">
        <v>7</v>
      </c>
      <c r="U1125" s="8" t="s">
        <v>7</v>
      </c>
      <c r="V1125" s="9">
        <v>45845</v>
      </c>
      <c r="W1125" s="8" t="s">
        <v>339</v>
      </c>
      <c r="X1125" s="8" t="s">
        <v>1187</v>
      </c>
      <c r="Y1125" s="8" t="s">
        <v>51</v>
      </c>
      <c r="Z1125" s="9">
        <v>45847</v>
      </c>
      <c r="AA1125" s="8" t="s">
        <v>337</v>
      </c>
      <c r="AB1125" s="8" t="s">
        <v>51</v>
      </c>
      <c r="AC1125" s="11" t="s">
        <v>148</v>
      </c>
      <c r="AD1125" s="11"/>
      <c r="AE1125" s="11"/>
      <c r="AF1125" s="11"/>
      <c r="AG1125" s="11" t="s">
        <v>1532</v>
      </c>
      <c r="AH1125" s="13" t="s">
        <v>1516</v>
      </c>
      <c r="AI1125" s="105">
        <v>45901</v>
      </c>
      <c r="AJ1125" s="13" t="s">
        <v>339</v>
      </c>
    </row>
    <row r="1126" spans="4:36">
      <c r="D1126" s="8" t="s">
        <v>1535</v>
      </c>
      <c r="E1126" s="8" t="s">
        <v>41</v>
      </c>
      <c r="F1126" s="11">
        <v>1000909</v>
      </c>
      <c r="G1126" s="11">
        <v>1</v>
      </c>
      <c r="H1126" s="8" t="s">
        <v>141</v>
      </c>
      <c r="I1126" s="8">
        <v>1073</v>
      </c>
      <c r="J1126" s="8">
        <v>56544</v>
      </c>
      <c r="K1126" s="9">
        <v>45617</v>
      </c>
      <c r="L1126" s="9" t="s">
        <v>334</v>
      </c>
      <c r="M1126" s="9">
        <v>45618</v>
      </c>
      <c r="N1126" s="62" t="s">
        <v>334</v>
      </c>
      <c r="O1126" s="8">
        <v>140</v>
      </c>
      <c r="P1126" s="10">
        <v>1.9630000000000001</v>
      </c>
      <c r="Q1126" s="10" t="s">
        <v>51</v>
      </c>
      <c r="R1126" s="8" t="s">
        <v>51</v>
      </c>
      <c r="S1126" s="8" t="s">
        <v>7</v>
      </c>
      <c r="T1126" s="8" t="s">
        <v>7</v>
      </c>
      <c r="U1126" s="8" t="s">
        <v>7</v>
      </c>
      <c r="V1126" s="9">
        <v>45845</v>
      </c>
      <c r="W1126" s="8" t="s">
        <v>339</v>
      </c>
      <c r="X1126" s="8" t="s">
        <v>1187</v>
      </c>
      <c r="Y1126" s="8" t="s">
        <v>51</v>
      </c>
      <c r="Z1126" s="9">
        <v>45847</v>
      </c>
      <c r="AA1126" s="8" t="s">
        <v>337</v>
      </c>
      <c r="AB1126" s="8" t="s">
        <v>51</v>
      </c>
      <c r="AC1126" s="11" t="s">
        <v>145</v>
      </c>
      <c r="AD1126" s="11"/>
      <c r="AE1126" s="11"/>
      <c r="AF1126" s="11"/>
      <c r="AG1126" s="11" t="s">
        <v>1239</v>
      </c>
      <c r="AH1126" s="13"/>
      <c r="AI1126" s="105"/>
      <c r="AJ1126" s="13"/>
    </row>
    <row r="1127" spans="4:36">
      <c r="D1127" s="8" t="s">
        <v>1535</v>
      </c>
      <c r="E1127" s="8" t="s">
        <v>41</v>
      </c>
      <c r="F1127" s="11">
        <v>1000909</v>
      </c>
      <c r="G1127" s="11">
        <v>1</v>
      </c>
      <c r="H1127" s="8" t="s">
        <v>141</v>
      </c>
      <c r="I1127" s="8">
        <v>1073</v>
      </c>
      <c r="J1127" s="8">
        <v>56544</v>
      </c>
      <c r="K1127" s="9">
        <v>45617</v>
      </c>
      <c r="L1127" s="9" t="s">
        <v>334</v>
      </c>
      <c r="M1127" s="9">
        <v>45618</v>
      </c>
      <c r="N1127" s="62" t="s">
        <v>334</v>
      </c>
      <c r="O1127" s="8">
        <v>140</v>
      </c>
      <c r="P1127" s="10">
        <v>1.9630000000000001</v>
      </c>
      <c r="Q1127" s="10" t="s">
        <v>51</v>
      </c>
      <c r="R1127" s="8" t="s">
        <v>51</v>
      </c>
      <c r="S1127" s="8" t="s">
        <v>7</v>
      </c>
      <c r="T1127" s="8" t="s">
        <v>7</v>
      </c>
      <c r="U1127" s="8" t="s">
        <v>7</v>
      </c>
      <c r="V1127" s="9">
        <v>45845</v>
      </c>
      <c r="W1127" s="8" t="s">
        <v>339</v>
      </c>
      <c r="X1127" s="8" t="s">
        <v>1187</v>
      </c>
      <c r="Y1127" s="8" t="s">
        <v>51</v>
      </c>
      <c r="Z1127" s="9">
        <v>45847</v>
      </c>
      <c r="AA1127" s="8" t="s">
        <v>337</v>
      </c>
      <c r="AB1127" s="8" t="s">
        <v>51</v>
      </c>
      <c r="AC1127" s="11" t="s">
        <v>145</v>
      </c>
      <c r="AD1127" s="11" t="s">
        <v>134</v>
      </c>
      <c r="AE1127" s="11"/>
      <c r="AF1127" s="11"/>
      <c r="AG1127" s="11" t="s">
        <v>1239</v>
      </c>
      <c r="AH1127" s="13" t="s">
        <v>1536</v>
      </c>
      <c r="AI1127" s="105">
        <v>45901</v>
      </c>
      <c r="AJ1127" s="13" t="s">
        <v>339</v>
      </c>
    </row>
    <row r="1128" spans="4:36">
      <c r="D1128" s="8" t="s">
        <v>1537</v>
      </c>
      <c r="E1128" s="8" t="s">
        <v>41</v>
      </c>
      <c r="F1128" s="11">
        <v>1000910</v>
      </c>
      <c r="G1128" s="11">
        <v>1</v>
      </c>
      <c r="H1128" s="8" t="s">
        <v>141</v>
      </c>
      <c r="I1128" s="8">
        <v>1073</v>
      </c>
      <c r="J1128" s="8">
        <v>56544</v>
      </c>
      <c r="K1128" s="9">
        <v>45617</v>
      </c>
      <c r="L1128" s="9" t="s">
        <v>334</v>
      </c>
      <c r="M1128" s="9">
        <v>45618</v>
      </c>
      <c r="N1128" s="62" t="s">
        <v>334</v>
      </c>
      <c r="O1128" s="8">
        <v>138</v>
      </c>
      <c r="P1128" s="10">
        <v>1.129</v>
      </c>
      <c r="Q1128" s="10" t="s">
        <v>51</v>
      </c>
      <c r="R1128" s="8" t="s">
        <v>51</v>
      </c>
      <c r="S1128" s="8" t="s">
        <v>7</v>
      </c>
      <c r="T1128" s="8" t="s">
        <v>7</v>
      </c>
      <c r="U1128" s="8" t="s">
        <v>7</v>
      </c>
      <c r="V1128" s="9">
        <v>45845</v>
      </c>
      <c r="W1128" s="8" t="s">
        <v>339</v>
      </c>
      <c r="X1128" s="8" t="s">
        <v>1187</v>
      </c>
      <c r="Y1128" s="8" t="s">
        <v>51</v>
      </c>
      <c r="Z1128" s="9">
        <v>45847</v>
      </c>
      <c r="AA1128" s="8" t="s">
        <v>337</v>
      </c>
      <c r="AB1128" s="8" t="s">
        <v>51</v>
      </c>
      <c r="AC1128" s="11" t="s">
        <v>145</v>
      </c>
      <c r="AD1128" s="11"/>
      <c r="AE1128" s="11"/>
      <c r="AF1128" s="11"/>
      <c r="AG1128" s="11" t="s">
        <v>1242</v>
      </c>
      <c r="AH1128" s="13"/>
      <c r="AI1128" s="105"/>
      <c r="AJ1128" s="13"/>
    </row>
    <row r="1129" spans="4:36">
      <c r="D1129" s="8" t="s">
        <v>1537</v>
      </c>
      <c r="E1129" s="8" t="s">
        <v>41</v>
      </c>
      <c r="F1129" s="11">
        <v>1000910</v>
      </c>
      <c r="G1129" s="11">
        <v>1</v>
      </c>
      <c r="H1129" s="8" t="s">
        <v>141</v>
      </c>
      <c r="I1129" s="8">
        <v>1073</v>
      </c>
      <c r="J1129" s="8">
        <v>56544</v>
      </c>
      <c r="K1129" s="9">
        <v>45617</v>
      </c>
      <c r="L1129" s="9" t="s">
        <v>334</v>
      </c>
      <c r="M1129" s="9">
        <v>45618</v>
      </c>
      <c r="N1129" s="62" t="s">
        <v>334</v>
      </c>
      <c r="O1129" s="8">
        <v>138</v>
      </c>
      <c r="P1129" s="10">
        <v>1.129</v>
      </c>
      <c r="Q1129" s="10" t="s">
        <v>51</v>
      </c>
      <c r="R1129" s="8" t="s">
        <v>51</v>
      </c>
      <c r="S1129" s="8" t="s">
        <v>7</v>
      </c>
      <c r="T1129" s="8" t="s">
        <v>7</v>
      </c>
      <c r="U1129" s="8" t="s">
        <v>7</v>
      </c>
      <c r="V1129" s="9">
        <v>45845</v>
      </c>
      <c r="W1129" s="8" t="s">
        <v>339</v>
      </c>
      <c r="X1129" s="8" t="s">
        <v>1187</v>
      </c>
      <c r="Y1129" s="8" t="s">
        <v>51</v>
      </c>
      <c r="Z1129" s="9">
        <v>45847</v>
      </c>
      <c r="AA1129" s="8" t="s">
        <v>337</v>
      </c>
      <c r="AB1129" s="8" t="s">
        <v>51</v>
      </c>
      <c r="AC1129" s="11" t="s">
        <v>145</v>
      </c>
      <c r="AD1129" s="11" t="s">
        <v>134</v>
      </c>
      <c r="AE1129" s="11"/>
      <c r="AF1129" s="11"/>
      <c r="AG1129" s="11" t="s">
        <v>1242</v>
      </c>
      <c r="AH1129" s="13" t="s">
        <v>1536</v>
      </c>
      <c r="AI1129" s="105">
        <v>45901</v>
      </c>
      <c r="AJ1129" s="13" t="s">
        <v>339</v>
      </c>
    </row>
    <row r="1130" spans="4:36">
      <c r="D1130" s="8" t="s">
        <v>1538</v>
      </c>
      <c r="E1130" s="8" t="s">
        <v>41</v>
      </c>
      <c r="F1130" s="11">
        <v>1000991</v>
      </c>
      <c r="G1130" s="11">
        <v>1</v>
      </c>
      <c r="H1130" s="8" t="s">
        <v>141</v>
      </c>
      <c r="I1130" s="8">
        <v>1073</v>
      </c>
      <c r="J1130" s="8" t="s">
        <v>844</v>
      </c>
      <c r="K1130" s="9">
        <v>45643</v>
      </c>
      <c r="L1130" s="9" t="s">
        <v>335</v>
      </c>
      <c r="M1130" s="9">
        <v>45643</v>
      </c>
      <c r="N1130" s="62" t="s">
        <v>335</v>
      </c>
      <c r="O1130" s="8">
        <v>144</v>
      </c>
      <c r="P1130" s="10">
        <v>0.63200000000000001</v>
      </c>
      <c r="Q1130" s="10" t="s">
        <v>51</v>
      </c>
      <c r="R1130" s="8" t="s">
        <v>51</v>
      </c>
      <c r="S1130" s="8" t="s">
        <v>7</v>
      </c>
      <c r="T1130" s="8" t="s">
        <v>7</v>
      </c>
      <c r="U1130" s="8" t="s">
        <v>7</v>
      </c>
      <c r="V1130" s="9">
        <v>45845</v>
      </c>
      <c r="W1130" s="8" t="s">
        <v>339</v>
      </c>
      <c r="X1130" s="8" t="s">
        <v>1187</v>
      </c>
      <c r="Y1130" s="8" t="s">
        <v>51</v>
      </c>
      <c r="Z1130" s="9">
        <v>45847</v>
      </c>
      <c r="AA1130" s="8" t="s">
        <v>337</v>
      </c>
      <c r="AB1130" s="8" t="s">
        <v>51</v>
      </c>
      <c r="AC1130" s="11" t="s">
        <v>145</v>
      </c>
      <c r="AD1130" s="11"/>
      <c r="AE1130" s="11"/>
      <c r="AF1130" s="11"/>
      <c r="AG1130" s="11" t="s">
        <v>1258</v>
      </c>
      <c r="AH1130" s="13"/>
      <c r="AI1130" s="105"/>
      <c r="AJ1130" s="13"/>
    </row>
    <row r="1131" spans="4:36">
      <c r="D1131" s="8" t="s">
        <v>1538</v>
      </c>
      <c r="E1131" s="8" t="s">
        <v>41</v>
      </c>
      <c r="F1131" s="11">
        <v>1000991</v>
      </c>
      <c r="G1131" s="11">
        <v>1</v>
      </c>
      <c r="H1131" s="8" t="s">
        <v>141</v>
      </c>
      <c r="I1131" s="8">
        <v>1073</v>
      </c>
      <c r="J1131" s="8" t="s">
        <v>844</v>
      </c>
      <c r="K1131" s="9">
        <v>45643</v>
      </c>
      <c r="L1131" s="9" t="s">
        <v>335</v>
      </c>
      <c r="M1131" s="9">
        <v>45643</v>
      </c>
      <c r="N1131" s="62" t="s">
        <v>335</v>
      </c>
      <c r="O1131" s="8">
        <v>144</v>
      </c>
      <c r="P1131" s="10">
        <v>0.63200000000000001</v>
      </c>
      <c r="Q1131" s="10" t="s">
        <v>51</v>
      </c>
      <c r="R1131" s="8" t="s">
        <v>51</v>
      </c>
      <c r="S1131" s="8" t="s">
        <v>7</v>
      </c>
      <c r="T1131" s="8" t="s">
        <v>7</v>
      </c>
      <c r="U1131" s="8" t="s">
        <v>7</v>
      </c>
      <c r="V1131" s="9">
        <v>45845</v>
      </c>
      <c r="W1131" s="8" t="s">
        <v>339</v>
      </c>
      <c r="X1131" s="8" t="s">
        <v>1187</v>
      </c>
      <c r="Y1131" s="8" t="s">
        <v>51</v>
      </c>
      <c r="Z1131" s="9">
        <v>45847</v>
      </c>
      <c r="AA1131" s="8" t="s">
        <v>337</v>
      </c>
      <c r="AB1131" s="8" t="s">
        <v>51</v>
      </c>
      <c r="AC1131" s="11" t="s">
        <v>145</v>
      </c>
      <c r="AD1131" s="11" t="s">
        <v>134</v>
      </c>
      <c r="AE1131" s="11"/>
      <c r="AF1131" s="11"/>
      <c r="AG1131" s="11" t="s">
        <v>1258</v>
      </c>
      <c r="AH1131" s="13" t="s">
        <v>1536</v>
      </c>
      <c r="AI1131" s="105">
        <v>45901</v>
      </c>
      <c r="AJ1131" s="13" t="s">
        <v>339</v>
      </c>
    </row>
    <row r="1132" spans="4:36">
      <c r="D1132" s="8" t="s">
        <v>1539</v>
      </c>
      <c r="E1132" s="8" t="s">
        <v>41</v>
      </c>
      <c r="F1132" s="11">
        <v>1000994</v>
      </c>
      <c r="G1132" s="11">
        <v>1</v>
      </c>
      <c r="H1132" s="8" t="s">
        <v>142</v>
      </c>
      <c r="I1132" s="8">
        <v>1074</v>
      </c>
      <c r="J1132" s="8" t="s">
        <v>843</v>
      </c>
      <c r="K1132" s="9">
        <v>45643</v>
      </c>
      <c r="L1132" s="9" t="s">
        <v>335</v>
      </c>
      <c r="M1132" s="9">
        <v>45643</v>
      </c>
      <c r="N1132" s="62" t="s">
        <v>335</v>
      </c>
      <c r="O1132" s="8">
        <v>150</v>
      </c>
      <c r="P1132" s="10">
        <v>0.32600000000000001</v>
      </c>
      <c r="Q1132" s="10" t="s">
        <v>51</v>
      </c>
      <c r="R1132" s="8" t="s">
        <v>51</v>
      </c>
      <c r="S1132" s="8" t="s">
        <v>7</v>
      </c>
      <c r="T1132" s="8" t="s">
        <v>7</v>
      </c>
      <c r="U1132" s="8" t="s">
        <v>7</v>
      </c>
      <c r="V1132" s="9">
        <v>45845</v>
      </c>
      <c r="W1132" s="8" t="s">
        <v>339</v>
      </c>
      <c r="X1132" s="8" t="s">
        <v>1187</v>
      </c>
      <c r="Y1132" s="8" t="s">
        <v>51</v>
      </c>
      <c r="Z1132" s="9">
        <v>45847</v>
      </c>
      <c r="AA1132" s="8" t="s">
        <v>337</v>
      </c>
      <c r="AB1132" s="8" t="s">
        <v>51</v>
      </c>
      <c r="AC1132" s="11" t="s">
        <v>145</v>
      </c>
      <c r="AD1132" s="11"/>
      <c r="AE1132" s="11"/>
      <c r="AF1132" s="11"/>
      <c r="AG1132" s="11" t="s">
        <v>1258</v>
      </c>
      <c r="AH1132" s="13"/>
      <c r="AI1132" s="105"/>
      <c r="AJ1132" s="13"/>
    </row>
    <row r="1133" spans="4:36">
      <c r="D1133" s="8" t="s">
        <v>1539</v>
      </c>
      <c r="E1133" s="8" t="s">
        <v>41</v>
      </c>
      <c r="F1133" s="11">
        <v>1000994</v>
      </c>
      <c r="G1133" s="11">
        <v>1</v>
      </c>
      <c r="H1133" s="8" t="s">
        <v>142</v>
      </c>
      <c r="I1133" s="8">
        <v>1074</v>
      </c>
      <c r="J1133" s="8" t="s">
        <v>843</v>
      </c>
      <c r="K1133" s="9">
        <v>45643</v>
      </c>
      <c r="L1133" s="9" t="s">
        <v>335</v>
      </c>
      <c r="M1133" s="9">
        <v>45643</v>
      </c>
      <c r="N1133" s="62" t="s">
        <v>335</v>
      </c>
      <c r="O1133" s="8">
        <v>150</v>
      </c>
      <c r="P1133" s="10">
        <v>0.32600000000000001</v>
      </c>
      <c r="Q1133" s="10" t="s">
        <v>51</v>
      </c>
      <c r="R1133" s="8" t="s">
        <v>51</v>
      </c>
      <c r="S1133" s="8" t="s">
        <v>7</v>
      </c>
      <c r="T1133" s="8" t="s">
        <v>7</v>
      </c>
      <c r="U1133" s="8" t="s">
        <v>7</v>
      </c>
      <c r="V1133" s="9">
        <v>45845</v>
      </c>
      <c r="W1133" s="8" t="s">
        <v>339</v>
      </c>
      <c r="X1133" s="8" t="s">
        <v>1187</v>
      </c>
      <c r="Y1133" s="8" t="s">
        <v>51</v>
      </c>
      <c r="Z1133" s="9">
        <v>45847</v>
      </c>
      <c r="AA1133" s="8" t="s">
        <v>337</v>
      </c>
      <c r="AB1133" s="8" t="s">
        <v>51</v>
      </c>
      <c r="AC1133" s="11" t="s">
        <v>145</v>
      </c>
      <c r="AD1133" s="11" t="s">
        <v>134</v>
      </c>
      <c r="AE1133" s="11"/>
      <c r="AF1133" s="11"/>
      <c r="AG1133" s="11" t="s">
        <v>1258</v>
      </c>
      <c r="AH1133" s="13" t="s">
        <v>1536</v>
      </c>
      <c r="AI1133" s="105">
        <v>45901</v>
      </c>
      <c r="AJ1133" s="13" t="s">
        <v>339</v>
      </c>
    </row>
    <row r="1134" spans="4:36">
      <c r="D1134" s="8" t="s">
        <v>1540</v>
      </c>
      <c r="E1134" s="8" t="s">
        <v>41</v>
      </c>
      <c r="F1134" s="11">
        <v>1000996</v>
      </c>
      <c r="G1134" s="11">
        <v>1</v>
      </c>
      <c r="H1134" s="8" t="s">
        <v>142</v>
      </c>
      <c r="I1134" s="8">
        <v>1074</v>
      </c>
      <c r="J1134" s="8" t="s">
        <v>843</v>
      </c>
      <c r="K1134" s="9">
        <v>45643</v>
      </c>
      <c r="L1134" s="9" t="s">
        <v>335</v>
      </c>
      <c r="M1134" s="9">
        <v>45643</v>
      </c>
      <c r="N1134" s="62" t="s">
        <v>335</v>
      </c>
      <c r="O1134" s="8">
        <v>148</v>
      </c>
      <c r="P1134" s="10">
        <v>0.66600000000000004</v>
      </c>
      <c r="Q1134" s="10" t="s">
        <v>51</v>
      </c>
      <c r="R1134" s="8" t="s">
        <v>51</v>
      </c>
      <c r="S1134" s="8" t="s">
        <v>7</v>
      </c>
      <c r="T1134" s="8" t="s">
        <v>7</v>
      </c>
      <c r="U1134" s="8" t="s">
        <v>7</v>
      </c>
      <c r="V1134" s="9">
        <v>45845</v>
      </c>
      <c r="W1134" s="8" t="s">
        <v>339</v>
      </c>
      <c r="X1134" s="8" t="s">
        <v>1187</v>
      </c>
      <c r="Y1134" s="8" t="s">
        <v>51</v>
      </c>
      <c r="Z1134" s="9">
        <v>45847</v>
      </c>
      <c r="AA1134" s="8" t="s">
        <v>337</v>
      </c>
      <c r="AB1134" s="8" t="s">
        <v>51</v>
      </c>
      <c r="AC1134" s="11" t="s">
        <v>145</v>
      </c>
      <c r="AD1134" s="11"/>
      <c r="AE1134" s="11"/>
      <c r="AF1134" s="11"/>
      <c r="AG1134" s="11" t="s">
        <v>1258</v>
      </c>
      <c r="AH1134" s="13"/>
      <c r="AI1134" s="105"/>
      <c r="AJ1134" s="13"/>
    </row>
    <row r="1135" spans="4:36">
      <c r="D1135" s="8" t="s">
        <v>1540</v>
      </c>
      <c r="E1135" s="8" t="s">
        <v>41</v>
      </c>
      <c r="F1135" s="11">
        <v>1000996</v>
      </c>
      <c r="G1135" s="11">
        <v>1</v>
      </c>
      <c r="H1135" s="8" t="s">
        <v>142</v>
      </c>
      <c r="I1135" s="8">
        <v>1074</v>
      </c>
      <c r="J1135" s="8" t="s">
        <v>843</v>
      </c>
      <c r="K1135" s="9">
        <v>45643</v>
      </c>
      <c r="L1135" s="9" t="s">
        <v>335</v>
      </c>
      <c r="M1135" s="9">
        <v>45643</v>
      </c>
      <c r="N1135" s="62" t="s">
        <v>335</v>
      </c>
      <c r="O1135" s="8">
        <v>148</v>
      </c>
      <c r="P1135" s="10">
        <v>0.66600000000000004</v>
      </c>
      <c r="Q1135" s="10" t="s">
        <v>51</v>
      </c>
      <c r="R1135" s="8" t="s">
        <v>51</v>
      </c>
      <c r="S1135" s="8" t="s">
        <v>7</v>
      </c>
      <c r="T1135" s="8" t="s">
        <v>7</v>
      </c>
      <c r="U1135" s="8" t="s">
        <v>7</v>
      </c>
      <c r="V1135" s="9">
        <v>45845</v>
      </c>
      <c r="W1135" s="8" t="s">
        <v>339</v>
      </c>
      <c r="X1135" s="8" t="s">
        <v>1187</v>
      </c>
      <c r="Y1135" s="8" t="s">
        <v>51</v>
      </c>
      <c r="Z1135" s="9">
        <v>45847</v>
      </c>
      <c r="AA1135" s="8" t="s">
        <v>337</v>
      </c>
      <c r="AB1135" s="8" t="s">
        <v>51</v>
      </c>
      <c r="AC1135" s="11" t="s">
        <v>145</v>
      </c>
      <c r="AD1135" s="11" t="s">
        <v>134</v>
      </c>
      <c r="AE1135" s="11"/>
      <c r="AF1135" s="11"/>
      <c r="AG1135" s="11" t="s">
        <v>1258</v>
      </c>
      <c r="AH1135" s="13" t="s">
        <v>1536</v>
      </c>
      <c r="AI1135" s="105">
        <v>45901</v>
      </c>
      <c r="AJ1135" s="13" t="s">
        <v>339</v>
      </c>
    </row>
    <row r="1136" spans="4:36">
      <c r="D1136" s="8" t="s">
        <v>1541</v>
      </c>
      <c r="E1136" s="8" t="s">
        <v>41</v>
      </c>
      <c r="F1136" s="11">
        <v>1001048</v>
      </c>
      <c r="G1136" s="11">
        <v>1</v>
      </c>
      <c r="H1136" s="8" t="s">
        <v>905</v>
      </c>
      <c r="I1136" s="8" t="s">
        <v>905</v>
      </c>
      <c r="J1136" s="8" t="s">
        <v>905</v>
      </c>
      <c r="K1136" s="9" t="s">
        <v>905</v>
      </c>
      <c r="L1136" s="9" t="s">
        <v>905</v>
      </c>
      <c r="M1136" s="9">
        <v>45702</v>
      </c>
      <c r="N1136" s="62" t="s">
        <v>333</v>
      </c>
      <c r="O1136" s="8">
        <v>149</v>
      </c>
      <c r="P1136" s="10">
        <v>0.6</v>
      </c>
      <c r="Q1136" s="10" t="s">
        <v>50</v>
      </c>
      <c r="R1136" s="8" t="s">
        <v>51</v>
      </c>
      <c r="S1136" s="8" t="s">
        <v>7</v>
      </c>
      <c r="V1136" s="9"/>
      <c r="Z1136" s="9"/>
      <c r="AC1136" s="11" t="s">
        <v>85</v>
      </c>
      <c r="AD1136" s="11"/>
      <c r="AE1136" s="11"/>
      <c r="AF1136" s="11"/>
      <c r="AG1136" s="11" t="s">
        <v>892</v>
      </c>
      <c r="AH1136" s="13"/>
      <c r="AI1136" s="105"/>
      <c r="AJ1136" s="13"/>
    </row>
    <row r="1137" spans="4:36">
      <c r="D1137" s="8" t="s">
        <v>1541</v>
      </c>
      <c r="E1137" s="8" t="s">
        <v>41</v>
      </c>
      <c r="F1137" s="11">
        <v>1001048</v>
      </c>
      <c r="G1137" s="11">
        <v>1</v>
      </c>
      <c r="H1137" s="8" t="s">
        <v>905</v>
      </c>
      <c r="I1137" s="8" t="s">
        <v>905</v>
      </c>
      <c r="J1137" s="8" t="s">
        <v>905</v>
      </c>
      <c r="K1137" s="9" t="s">
        <v>905</v>
      </c>
      <c r="L1137" s="9" t="s">
        <v>905</v>
      </c>
      <c r="M1137" s="9">
        <v>45702</v>
      </c>
      <c r="N1137" s="62" t="s">
        <v>333</v>
      </c>
      <c r="O1137" s="8">
        <v>149</v>
      </c>
      <c r="P1137" s="10">
        <v>0.6</v>
      </c>
      <c r="Q1137" s="10" t="s">
        <v>50</v>
      </c>
      <c r="R1137" s="8" t="s">
        <v>51</v>
      </c>
      <c r="S1137" s="8" t="s">
        <v>7</v>
      </c>
      <c r="V1137" s="9"/>
      <c r="Z1137" s="9"/>
      <c r="AC1137" s="11" t="s">
        <v>85</v>
      </c>
      <c r="AD1137" s="11"/>
      <c r="AE1137" s="11"/>
      <c r="AF1137" s="11"/>
      <c r="AG1137" s="11" t="s">
        <v>892</v>
      </c>
      <c r="AH1137" s="13" t="s">
        <v>1542</v>
      </c>
      <c r="AI1137" s="105">
        <v>45901</v>
      </c>
      <c r="AJ1137" s="13" t="s">
        <v>339</v>
      </c>
    </row>
    <row r="1138" spans="4:36">
      <c r="D1138" s="8" t="s">
        <v>1543</v>
      </c>
      <c r="E1138" s="8" t="s">
        <v>40</v>
      </c>
      <c r="F1138" s="11">
        <v>1001108</v>
      </c>
      <c r="G1138" s="11">
        <v>1</v>
      </c>
      <c r="H1138" s="8" t="s">
        <v>140</v>
      </c>
      <c r="I1138" s="8">
        <v>1082</v>
      </c>
      <c r="J1138" s="8" t="s">
        <v>835</v>
      </c>
      <c r="K1138" s="9">
        <v>45702</v>
      </c>
      <c r="L1138" s="9" t="s">
        <v>333</v>
      </c>
      <c r="M1138" s="9">
        <v>45702</v>
      </c>
      <c r="N1138" s="62" t="s">
        <v>333</v>
      </c>
      <c r="O1138" s="8">
        <v>858</v>
      </c>
      <c r="P1138" s="10">
        <v>1.448</v>
      </c>
      <c r="Q1138" s="10" t="s">
        <v>51</v>
      </c>
      <c r="R1138" s="8" t="s">
        <v>51</v>
      </c>
      <c r="S1138" s="8" t="s">
        <v>8</v>
      </c>
      <c r="T1138" s="8" t="s">
        <v>7</v>
      </c>
      <c r="U1138" s="8" t="s">
        <v>8</v>
      </c>
      <c r="V1138" s="9">
        <v>45845</v>
      </c>
      <c r="W1138" s="8" t="s">
        <v>339</v>
      </c>
      <c r="X1138" s="8" t="s">
        <v>1187</v>
      </c>
      <c r="Y1138" s="8" t="s">
        <v>51</v>
      </c>
      <c r="Z1138" s="9">
        <v>45847</v>
      </c>
      <c r="AA1138" s="8" t="s">
        <v>337</v>
      </c>
      <c r="AB1138" s="8" t="s">
        <v>51</v>
      </c>
      <c r="AC1138" s="11" t="s">
        <v>145</v>
      </c>
      <c r="AD1138" s="11"/>
      <c r="AE1138" s="11"/>
      <c r="AF1138" s="11"/>
      <c r="AG1138" s="11" t="s">
        <v>1192</v>
      </c>
      <c r="AH1138" s="13"/>
      <c r="AI1138" s="105"/>
      <c r="AJ1138" s="13"/>
    </row>
    <row r="1139" spans="4:36">
      <c r="D1139" s="8" t="s">
        <v>1543</v>
      </c>
      <c r="E1139" s="8" t="s">
        <v>40</v>
      </c>
      <c r="F1139" s="11">
        <v>1001108</v>
      </c>
      <c r="G1139" s="11">
        <v>1</v>
      </c>
      <c r="H1139" s="8" t="s">
        <v>140</v>
      </c>
      <c r="I1139" s="8">
        <v>1082</v>
      </c>
      <c r="J1139" s="8" t="s">
        <v>835</v>
      </c>
      <c r="K1139" s="9">
        <v>45702</v>
      </c>
      <c r="L1139" s="9" t="s">
        <v>333</v>
      </c>
      <c r="M1139" s="9">
        <v>45702</v>
      </c>
      <c r="N1139" s="62" t="s">
        <v>333</v>
      </c>
      <c r="O1139" s="8">
        <v>858</v>
      </c>
      <c r="P1139" s="10">
        <v>1.448</v>
      </c>
      <c r="Q1139" s="10" t="s">
        <v>51</v>
      </c>
      <c r="R1139" s="8" t="s">
        <v>51</v>
      </c>
      <c r="S1139" s="8" t="s">
        <v>8</v>
      </c>
      <c r="T1139" s="8" t="s">
        <v>7</v>
      </c>
      <c r="U1139" s="8" t="s">
        <v>8</v>
      </c>
      <c r="V1139" s="9">
        <v>45845</v>
      </c>
      <c r="W1139" s="8" t="s">
        <v>339</v>
      </c>
      <c r="X1139" s="8" t="s">
        <v>1187</v>
      </c>
      <c r="Y1139" s="8" t="s">
        <v>51</v>
      </c>
      <c r="Z1139" s="9">
        <v>45847</v>
      </c>
      <c r="AA1139" s="8" t="s">
        <v>337</v>
      </c>
      <c r="AB1139" s="8" t="s">
        <v>51</v>
      </c>
      <c r="AC1139" s="11" t="s">
        <v>148</v>
      </c>
      <c r="AD1139" s="11"/>
      <c r="AE1139" s="11"/>
      <c r="AF1139" s="11"/>
      <c r="AG1139" s="11" t="s">
        <v>1192</v>
      </c>
      <c r="AH1139" s="13" t="s">
        <v>1544</v>
      </c>
      <c r="AI1139" s="105">
        <v>45901</v>
      </c>
      <c r="AJ1139" s="13" t="s">
        <v>339</v>
      </c>
    </row>
    <row r="1140" spans="4:36">
      <c r="D1140" s="8" t="s">
        <v>1545</v>
      </c>
      <c r="E1140" s="8" t="s">
        <v>40</v>
      </c>
      <c r="F1140" s="11">
        <v>1001109</v>
      </c>
      <c r="G1140" s="11">
        <v>1</v>
      </c>
      <c r="H1140" s="8" t="s">
        <v>142</v>
      </c>
      <c r="I1140" s="8">
        <v>1084</v>
      </c>
      <c r="J1140" s="8" t="s">
        <v>837</v>
      </c>
      <c r="K1140" s="9">
        <v>45702</v>
      </c>
      <c r="L1140" s="9" t="s">
        <v>333</v>
      </c>
      <c r="M1140" s="9">
        <v>45702</v>
      </c>
      <c r="N1140" s="62" t="s">
        <v>333</v>
      </c>
      <c r="O1140" s="8">
        <v>881</v>
      </c>
      <c r="P1140" s="10">
        <v>0.80300000000000005</v>
      </c>
      <c r="Q1140" s="10" t="s">
        <v>51</v>
      </c>
      <c r="R1140" s="8" t="s">
        <v>51</v>
      </c>
      <c r="S1140" s="8" t="s">
        <v>8</v>
      </c>
      <c r="T1140" s="8" t="s">
        <v>7</v>
      </c>
      <c r="U1140" s="8" t="s">
        <v>8</v>
      </c>
      <c r="V1140" s="9">
        <v>45845</v>
      </c>
      <c r="W1140" s="8" t="s">
        <v>339</v>
      </c>
      <c r="X1140" s="8" t="s">
        <v>1187</v>
      </c>
      <c r="Y1140" s="8" t="s">
        <v>51</v>
      </c>
      <c r="Z1140" s="9">
        <v>45847</v>
      </c>
      <c r="AA1140" s="8" t="s">
        <v>337</v>
      </c>
      <c r="AB1140" s="8" t="s">
        <v>51</v>
      </c>
      <c r="AC1140" s="11" t="s">
        <v>145</v>
      </c>
      <c r="AD1140" s="11"/>
      <c r="AE1140" s="11"/>
      <c r="AF1140" s="11"/>
      <c r="AG1140" s="11" t="s">
        <v>1192</v>
      </c>
      <c r="AH1140" s="13"/>
      <c r="AI1140" s="105"/>
      <c r="AJ1140" s="13"/>
    </row>
    <row r="1141" spans="4:36">
      <c r="D1141" s="8" t="s">
        <v>1545</v>
      </c>
      <c r="E1141" s="8" t="s">
        <v>40</v>
      </c>
      <c r="F1141" s="11">
        <v>1001109</v>
      </c>
      <c r="G1141" s="11">
        <v>1</v>
      </c>
      <c r="H1141" s="8" t="s">
        <v>142</v>
      </c>
      <c r="I1141" s="8">
        <v>1084</v>
      </c>
      <c r="J1141" s="8" t="s">
        <v>837</v>
      </c>
      <c r="K1141" s="9">
        <v>45702</v>
      </c>
      <c r="L1141" s="9" t="s">
        <v>333</v>
      </c>
      <c r="M1141" s="9">
        <v>45702</v>
      </c>
      <c r="N1141" s="62" t="s">
        <v>333</v>
      </c>
      <c r="O1141" s="8">
        <v>881</v>
      </c>
      <c r="P1141" s="10">
        <v>0.80300000000000005</v>
      </c>
      <c r="Q1141" s="10" t="s">
        <v>51</v>
      </c>
      <c r="R1141" s="8" t="s">
        <v>51</v>
      </c>
      <c r="S1141" s="8" t="s">
        <v>8</v>
      </c>
      <c r="T1141" s="8" t="s">
        <v>7</v>
      </c>
      <c r="U1141" s="8" t="s">
        <v>8</v>
      </c>
      <c r="V1141" s="9">
        <v>45845</v>
      </c>
      <c r="W1141" s="8" t="s">
        <v>339</v>
      </c>
      <c r="X1141" s="8" t="s">
        <v>1187</v>
      </c>
      <c r="Y1141" s="8" t="s">
        <v>51</v>
      </c>
      <c r="Z1141" s="9">
        <v>45847</v>
      </c>
      <c r="AA1141" s="8" t="s">
        <v>337</v>
      </c>
      <c r="AB1141" s="8" t="s">
        <v>51</v>
      </c>
      <c r="AC1141" s="11" t="s">
        <v>148</v>
      </c>
      <c r="AD1141" s="11"/>
      <c r="AE1141" s="11"/>
      <c r="AF1141" s="11"/>
      <c r="AG1141" s="11" t="s">
        <v>1192</v>
      </c>
      <c r="AH1141" s="13" t="s">
        <v>1546</v>
      </c>
      <c r="AI1141" s="105">
        <v>45901</v>
      </c>
      <c r="AJ1141" s="13" t="s">
        <v>339</v>
      </c>
    </row>
    <row r="1142" spans="4:36">
      <c r="D1142" s="8" t="s">
        <v>1547</v>
      </c>
      <c r="E1142" s="8" t="s">
        <v>40</v>
      </c>
      <c r="F1142" s="11">
        <v>1001122</v>
      </c>
      <c r="G1142" s="11">
        <v>1</v>
      </c>
      <c r="H1142" s="8" t="s">
        <v>140</v>
      </c>
      <c r="I1142" s="8">
        <v>1082</v>
      </c>
      <c r="J1142" s="8" t="s">
        <v>835</v>
      </c>
      <c r="K1142" s="9">
        <v>45712</v>
      </c>
      <c r="L1142" s="9" t="s">
        <v>333</v>
      </c>
      <c r="M1142" s="9">
        <v>45712</v>
      </c>
      <c r="N1142" s="62" t="s">
        <v>333</v>
      </c>
      <c r="O1142" s="8">
        <v>874</v>
      </c>
      <c r="P1142" s="10">
        <v>0.92800000000000005</v>
      </c>
      <c r="Q1142" s="10" t="s">
        <v>51</v>
      </c>
      <c r="R1142" s="8" t="s">
        <v>51</v>
      </c>
      <c r="S1142" s="8" t="s">
        <v>8</v>
      </c>
      <c r="T1142" s="8" t="s">
        <v>7</v>
      </c>
      <c r="U1142" s="8" t="s">
        <v>8</v>
      </c>
      <c r="V1142" s="9">
        <v>45845</v>
      </c>
      <c r="W1142" s="8" t="s">
        <v>339</v>
      </c>
      <c r="X1142" s="8" t="s">
        <v>1187</v>
      </c>
      <c r="Y1142" s="8" t="s">
        <v>51</v>
      </c>
      <c r="Z1142" s="9">
        <v>45847</v>
      </c>
      <c r="AA1142" s="8" t="s">
        <v>337</v>
      </c>
      <c r="AB1142" s="8" t="s">
        <v>51</v>
      </c>
      <c r="AC1142" s="11" t="s">
        <v>145</v>
      </c>
      <c r="AD1142" s="11"/>
      <c r="AE1142" s="11"/>
      <c r="AF1142" s="11"/>
      <c r="AG1142" s="11" t="s">
        <v>1195</v>
      </c>
      <c r="AH1142" s="13"/>
      <c r="AI1142" s="105"/>
      <c r="AJ1142" s="13"/>
    </row>
    <row r="1143" spans="4:36">
      <c r="D1143" s="8" t="s">
        <v>1547</v>
      </c>
      <c r="E1143" s="8" t="s">
        <v>40</v>
      </c>
      <c r="F1143" s="11">
        <v>1001122</v>
      </c>
      <c r="G1143" s="11">
        <v>1</v>
      </c>
      <c r="H1143" s="8" t="s">
        <v>140</v>
      </c>
      <c r="I1143" s="8">
        <v>1082</v>
      </c>
      <c r="J1143" s="8" t="s">
        <v>835</v>
      </c>
      <c r="K1143" s="9">
        <v>45712</v>
      </c>
      <c r="L1143" s="9" t="s">
        <v>333</v>
      </c>
      <c r="M1143" s="9">
        <v>45712</v>
      </c>
      <c r="N1143" s="62" t="s">
        <v>333</v>
      </c>
      <c r="O1143" s="8">
        <v>874</v>
      </c>
      <c r="P1143" s="10">
        <v>0.92800000000000005</v>
      </c>
      <c r="Q1143" s="10" t="s">
        <v>51</v>
      </c>
      <c r="R1143" s="8" t="s">
        <v>51</v>
      </c>
      <c r="S1143" s="8" t="s">
        <v>8</v>
      </c>
      <c r="T1143" s="8" t="s">
        <v>7</v>
      </c>
      <c r="U1143" s="8" t="s">
        <v>8</v>
      </c>
      <c r="V1143" s="9">
        <v>45845</v>
      </c>
      <c r="W1143" s="8" t="s">
        <v>339</v>
      </c>
      <c r="X1143" s="8" t="s">
        <v>1187</v>
      </c>
      <c r="Y1143" s="8" t="s">
        <v>51</v>
      </c>
      <c r="Z1143" s="9">
        <v>45847</v>
      </c>
      <c r="AA1143" s="8" t="s">
        <v>337</v>
      </c>
      <c r="AB1143" s="8" t="s">
        <v>51</v>
      </c>
      <c r="AC1143" s="11" t="s">
        <v>148</v>
      </c>
      <c r="AD1143" s="11"/>
      <c r="AE1143" s="11"/>
      <c r="AF1143" s="11"/>
      <c r="AG1143" s="11" t="s">
        <v>1195</v>
      </c>
      <c r="AH1143" s="13" t="s">
        <v>1546</v>
      </c>
      <c r="AI1143" s="105">
        <v>45901</v>
      </c>
      <c r="AJ1143" s="13" t="s">
        <v>339</v>
      </c>
    </row>
    <row r="1144" spans="4:36">
      <c r="D1144" s="8" t="s">
        <v>1548</v>
      </c>
      <c r="E1144" s="8" t="s">
        <v>40</v>
      </c>
      <c r="F1144" s="11">
        <v>1001123</v>
      </c>
      <c r="G1144" s="11">
        <v>1</v>
      </c>
      <c r="H1144" s="8" t="s">
        <v>141</v>
      </c>
      <c r="I1144" s="8">
        <v>1083</v>
      </c>
      <c r="J1144" s="8" t="s">
        <v>836</v>
      </c>
      <c r="K1144" s="9">
        <v>45712</v>
      </c>
      <c r="L1144" s="9" t="s">
        <v>333</v>
      </c>
      <c r="M1144" s="9">
        <v>45712</v>
      </c>
      <c r="N1144" s="62" t="s">
        <v>333</v>
      </c>
      <c r="O1144" s="8">
        <v>886</v>
      </c>
      <c r="P1144" s="10">
        <v>0.61799999999999999</v>
      </c>
      <c r="Q1144" s="10" t="s">
        <v>51</v>
      </c>
      <c r="R1144" s="8" t="s">
        <v>51</v>
      </c>
      <c r="S1144" s="8" t="s">
        <v>8</v>
      </c>
      <c r="T1144" s="8" t="s">
        <v>7</v>
      </c>
      <c r="U1144" s="8" t="s">
        <v>8</v>
      </c>
      <c r="V1144" s="9">
        <v>45845</v>
      </c>
      <c r="W1144" s="8" t="s">
        <v>339</v>
      </c>
      <c r="X1144" s="8" t="s">
        <v>1187</v>
      </c>
      <c r="Y1144" s="8" t="s">
        <v>51</v>
      </c>
      <c r="Z1144" s="9">
        <v>45847</v>
      </c>
      <c r="AA1144" s="8" t="s">
        <v>337</v>
      </c>
      <c r="AB1144" s="8" t="s">
        <v>51</v>
      </c>
      <c r="AC1144" s="11" t="s">
        <v>145</v>
      </c>
      <c r="AD1144" s="11"/>
      <c r="AE1144" s="11"/>
      <c r="AF1144" s="11"/>
      <c r="AG1144" s="11" t="s">
        <v>1197</v>
      </c>
      <c r="AH1144" s="13"/>
      <c r="AI1144" s="105"/>
      <c r="AJ1144" s="13"/>
    </row>
    <row r="1145" spans="4:36">
      <c r="D1145" s="8" t="s">
        <v>1548</v>
      </c>
      <c r="E1145" s="8" t="s">
        <v>40</v>
      </c>
      <c r="F1145" s="11">
        <v>1001123</v>
      </c>
      <c r="G1145" s="11">
        <v>1</v>
      </c>
      <c r="H1145" s="8" t="s">
        <v>141</v>
      </c>
      <c r="I1145" s="8">
        <v>1083</v>
      </c>
      <c r="J1145" s="8" t="s">
        <v>836</v>
      </c>
      <c r="K1145" s="9">
        <v>45712</v>
      </c>
      <c r="L1145" s="9" t="s">
        <v>333</v>
      </c>
      <c r="M1145" s="9">
        <v>45712</v>
      </c>
      <c r="N1145" s="62" t="s">
        <v>333</v>
      </c>
      <c r="O1145" s="8">
        <v>886</v>
      </c>
      <c r="P1145" s="10">
        <v>0.61799999999999999</v>
      </c>
      <c r="Q1145" s="10" t="s">
        <v>51</v>
      </c>
      <c r="R1145" s="8" t="s">
        <v>51</v>
      </c>
      <c r="S1145" s="8" t="s">
        <v>8</v>
      </c>
      <c r="T1145" s="8" t="s">
        <v>7</v>
      </c>
      <c r="U1145" s="8" t="s">
        <v>8</v>
      </c>
      <c r="V1145" s="9">
        <v>45845</v>
      </c>
      <c r="W1145" s="8" t="s">
        <v>339</v>
      </c>
      <c r="X1145" s="8" t="s">
        <v>1187</v>
      </c>
      <c r="Y1145" s="8" t="s">
        <v>51</v>
      </c>
      <c r="Z1145" s="9">
        <v>45847</v>
      </c>
      <c r="AA1145" s="8" t="s">
        <v>337</v>
      </c>
      <c r="AB1145" s="8" t="s">
        <v>51</v>
      </c>
      <c r="AC1145" s="11" t="s">
        <v>148</v>
      </c>
      <c r="AD1145" s="11"/>
      <c r="AE1145" s="11"/>
      <c r="AF1145" s="11"/>
      <c r="AG1145" s="11" t="s">
        <v>1197</v>
      </c>
      <c r="AH1145" s="13" t="s">
        <v>1546</v>
      </c>
      <c r="AI1145" s="105">
        <v>45901</v>
      </c>
      <c r="AJ1145" s="13" t="s">
        <v>339</v>
      </c>
    </row>
    <row r="1146" spans="4:36">
      <c r="D1146" s="8" t="s">
        <v>1549</v>
      </c>
      <c r="E1146" s="8" t="s">
        <v>40</v>
      </c>
      <c r="F1146" s="11">
        <v>1001124</v>
      </c>
      <c r="G1146" s="11">
        <v>1</v>
      </c>
      <c r="H1146" s="8" t="s">
        <v>142</v>
      </c>
      <c r="I1146" s="8">
        <v>1084</v>
      </c>
      <c r="J1146" s="8" t="s">
        <v>837</v>
      </c>
      <c r="K1146" s="9">
        <v>45712</v>
      </c>
      <c r="L1146" s="9" t="s">
        <v>333</v>
      </c>
      <c r="M1146" s="9">
        <v>45712</v>
      </c>
      <c r="N1146" s="62" t="s">
        <v>333</v>
      </c>
      <c r="O1146" s="8">
        <v>880</v>
      </c>
      <c r="P1146" s="10">
        <v>0.53100000000000003</v>
      </c>
      <c r="Q1146" s="10" t="s">
        <v>51</v>
      </c>
      <c r="R1146" s="8" t="s">
        <v>51</v>
      </c>
      <c r="S1146" s="8" t="s">
        <v>8</v>
      </c>
      <c r="T1146" s="8" t="s">
        <v>7</v>
      </c>
      <c r="U1146" s="8" t="s">
        <v>8</v>
      </c>
      <c r="V1146" s="9">
        <v>45845</v>
      </c>
      <c r="W1146" s="8" t="s">
        <v>339</v>
      </c>
      <c r="X1146" s="8" t="s">
        <v>1187</v>
      </c>
      <c r="Y1146" s="8" t="s">
        <v>51</v>
      </c>
      <c r="Z1146" s="9">
        <v>45847</v>
      </c>
      <c r="AA1146" s="8" t="s">
        <v>337</v>
      </c>
      <c r="AB1146" s="8" t="s">
        <v>51</v>
      </c>
      <c r="AC1146" s="11" t="s">
        <v>145</v>
      </c>
      <c r="AD1146" s="11"/>
      <c r="AE1146" s="11"/>
      <c r="AF1146" s="11"/>
      <c r="AG1146" s="11" t="s">
        <v>1197</v>
      </c>
      <c r="AH1146" s="13"/>
      <c r="AI1146" s="105"/>
      <c r="AJ1146" s="13"/>
    </row>
    <row r="1147" spans="4:36">
      <c r="D1147" s="8" t="s">
        <v>1549</v>
      </c>
      <c r="E1147" s="8" t="s">
        <v>40</v>
      </c>
      <c r="F1147" s="11">
        <v>1001124</v>
      </c>
      <c r="G1147" s="11">
        <v>1</v>
      </c>
      <c r="H1147" s="8" t="s">
        <v>142</v>
      </c>
      <c r="I1147" s="8">
        <v>1084</v>
      </c>
      <c r="J1147" s="8" t="s">
        <v>837</v>
      </c>
      <c r="K1147" s="9">
        <v>45712</v>
      </c>
      <c r="L1147" s="9" t="s">
        <v>333</v>
      </c>
      <c r="M1147" s="9">
        <v>45712</v>
      </c>
      <c r="N1147" s="62" t="s">
        <v>333</v>
      </c>
      <c r="O1147" s="8">
        <v>880</v>
      </c>
      <c r="P1147" s="10">
        <v>0.53100000000000003</v>
      </c>
      <c r="Q1147" s="10" t="s">
        <v>51</v>
      </c>
      <c r="R1147" s="8" t="s">
        <v>51</v>
      </c>
      <c r="S1147" s="8" t="s">
        <v>8</v>
      </c>
      <c r="T1147" s="8" t="s">
        <v>7</v>
      </c>
      <c r="U1147" s="8" t="s">
        <v>8</v>
      </c>
      <c r="V1147" s="9">
        <v>45845</v>
      </c>
      <c r="W1147" s="8" t="s">
        <v>339</v>
      </c>
      <c r="X1147" s="8" t="s">
        <v>1187</v>
      </c>
      <c r="Y1147" s="8" t="s">
        <v>51</v>
      </c>
      <c r="Z1147" s="9">
        <v>45847</v>
      </c>
      <c r="AA1147" s="8" t="s">
        <v>337</v>
      </c>
      <c r="AB1147" s="8" t="s">
        <v>51</v>
      </c>
      <c r="AC1147" s="11" t="s">
        <v>148</v>
      </c>
      <c r="AD1147" s="11"/>
      <c r="AE1147" s="11"/>
      <c r="AF1147" s="11"/>
      <c r="AG1147" s="11" t="s">
        <v>1197</v>
      </c>
      <c r="AH1147" s="13" t="s">
        <v>1546</v>
      </c>
      <c r="AI1147" s="105">
        <v>45901</v>
      </c>
      <c r="AJ1147" s="13" t="s">
        <v>339</v>
      </c>
    </row>
    <row r="1148" spans="4:36">
      <c r="D1148" s="8" t="s">
        <v>1550</v>
      </c>
      <c r="E1148" s="8" t="s">
        <v>40</v>
      </c>
      <c r="F1148" s="11">
        <v>1001128</v>
      </c>
      <c r="G1148" s="11">
        <v>1</v>
      </c>
      <c r="H1148" s="8" t="s">
        <v>141</v>
      </c>
      <c r="I1148" s="8">
        <v>1083</v>
      </c>
      <c r="J1148" s="8" t="s">
        <v>836</v>
      </c>
      <c r="K1148" s="9">
        <v>45715</v>
      </c>
      <c r="L1148" s="9" t="s">
        <v>333</v>
      </c>
      <c r="M1148" s="9">
        <v>45715</v>
      </c>
      <c r="N1148" s="62" t="s">
        <v>333</v>
      </c>
      <c r="O1148" s="8">
        <v>888</v>
      </c>
      <c r="P1148" s="10">
        <v>1.88</v>
      </c>
      <c r="Q1148" s="10" t="s">
        <v>51</v>
      </c>
      <c r="R1148" s="8" t="s">
        <v>51</v>
      </c>
      <c r="S1148" s="8" t="s">
        <v>8</v>
      </c>
      <c r="T1148" s="8" t="s">
        <v>7</v>
      </c>
      <c r="U1148" s="8" t="s">
        <v>8</v>
      </c>
      <c r="V1148" s="9">
        <v>45845</v>
      </c>
      <c r="W1148" s="8" t="s">
        <v>339</v>
      </c>
      <c r="X1148" s="8" t="s">
        <v>1187</v>
      </c>
      <c r="Y1148" s="8" t="s">
        <v>51</v>
      </c>
      <c r="Z1148" s="9">
        <v>45847</v>
      </c>
      <c r="AA1148" s="8" t="s">
        <v>337</v>
      </c>
      <c r="AB1148" s="8" t="s">
        <v>51</v>
      </c>
      <c r="AC1148" s="11" t="s">
        <v>145</v>
      </c>
      <c r="AD1148" s="11"/>
      <c r="AE1148" s="11"/>
      <c r="AF1148" s="11"/>
      <c r="AG1148" s="11" t="s">
        <v>1197</v>
      </c>
      <c r="AH1148" s="13"/>
      <c r="AI1148" s="105"/>
      <c r="AJ1148" s="13"/>
    </row>
    <row r="1149" spans="4:36">
      <c r="D1149" s="8" t="s">
        <v>1550</v>
      </c>
      <c r="E1149" s="8" t="s">
        <v>40</v>
      </c>
      <c r="F1149" s="11">
        <v>1001128</v>
      </c>
      <c r="G1149" s="11">
        <v>1</v>
      </c>
      <c r="H1149" s="8" t="s">
        <v>141</v>
      </c>
      <c r="I1149" s="8">
        <v>1083</v>
      </c>
      <c r="J1149" s="8" t="s">
        <v>836</v>
      </c>
      <c r="K1149" s="9">
        <v>45715</v>
      </c>
      <c r="L1149" s="9" t="s">
        <v>333</v>
      </c>
      <c r="M1149" s="9">
        <v>45715</v>
      </c>
      <c r="N1149" s="62" t="s">
        <v>333</v>
      </c>
      <c r="O1149" s="8">
        <v>888</v>
      </c>
      <c r="P1149" s="10">
        <v>1.88</v>
      </c>
      <c r="Q1149" s="10" t="s">
        <v>51</v>
      </c>
      <c r="R1149" s="8" t="s">
        <v>51</v>
      </c>
      <c r="S1149" s="8" t="s">
        <v>8</v>
      </c>
      <c r="T1149" s="8" t="s">
        <v>7</v>
      </c>
      <c r="U1149" s="8" t="s">
        <v>8</v>
      </c>
      <c r="V1149" s="9">
        <v>45845</v>
      </c>
      <c r="W1149" s="8" t="s">
        <v>339</v>
      </c>
      <c r="X1149" s="8" t="s">
        <v>1187</v>
      </c>
      <c r="Y1149" s="8" t="s">
        <v>51</v>
      </c>
      <c r="Z1149" s="9">
        <v>45847</v>
      </c>
      <c r="AA1149" s="8" t="s">
        <v>337</v>
      </c>
      <c r="AB1149" s="8" t="s">
        <v>51</v>
      </c>
      <c r="AC1149" s="11" t="s">
        <v>148</v>
      </c>
      <c r="AD1149" s="11"/>
      <c r="AE1149" s="11"/>
      <c r="AF1149" s="11"/>
      <c r="AG1149" s="11" t="s">
        <v>1197</v>
      </c>
      <c r="AH1149" s="13" t="s">
        <v>1546</v>
      </c>
      <c r="AI1149" s="105">
        <v>45901</v>
      </c>
      <c r="AJ1149" s="13" t="s">
        <v>339</v>
      </c>
    </row>
    <row r="1150" spans="4:36">
      <c r="D1150" s="8" t="s">
        <v>1551</v>
      </c>
      <c r="E1150" s="8" t="s">
        <v>40</v>
      </c>
      <c r="F1150" s="11">
        <v>1001130</v>
      </c>
      <c r="G1150" s="11">
        <v>1</v>
      </c>
      <c r="H1150" s="8" t="s">
        <v>142</v>
      </c>
      <c r="I1150" s="8">
        <v>1084</v>
      </c>
      <c r="J1150" s="8" t="s">
        <v>837</v>
      </c>
      <c r="K1150" s="9">
        <v>45715</v>
      </c>
      <c r="L1150" s="9" t="s">
        <v>333</v>
      </c>
      <c r="M1150" s="9">
        <v>45715</v>
      </c>
      <c r="N1150" s="62" t="s">
        <v>333</v>
      </c>
      <c r="O1150" s="8">
        <v>880</v>
      </c>
      <c r="P1150" s="10">
        <v>1.4319999999999999</v>
      </c>
      <c r="Q1150" s="10" t="s">
        <v>51</v>
      </c>
      <c r="R1150" s="8" t="s">
        <v>51</v>
      </c>
      <c r="S1150" s="8" t="s">
        <v>8</v>
      </c>
      <c r="T1150" s="8" t="s">
        <v>7</v>
      </c>
      <c r="U1150" s="8" t="s">
        <v>8</v>
      </c>
      <c r="V1150" s="9">
        <v>45845</v>
      </c>
      <c r="W1150" s="8" t="s">
        <v>339</v>
      </c>
      <c r="X1150" s="8" t="s">
        <v>1187</v>
      </c>
      <c r="Y1150" s="8" t="s">
        <v>51</v>
      </c>
      <c r="Z1150" s="9">
        <v>45847</v>
      </c>
      <c r="AA1150" s="8" t="s">
        <v>337</v>
      </c>
      <c r="AB1150" s="8" t="s">
        <v>51</v>
      </c>
      <c r="AC1150" s="11" t="s">
        <v>145</v>
      </c>
      <c r="AD1150" s="11"/>
      <c r="AE1150" s="11"/>
      <c r="AF1150" s="11"/>
      <c r="AG1150" s="11" t="s">
        <v>1197</v>
      </c>
      <c r="AH1150" s="13"/>
      <c r="AI1150" s="105"/>
      <c r="AJ1150" s="13"/>
    </row>
    <row r="1151" spans="4:36">
      <c r="D1151" s="8" t="s">
        <v>1551</v>
      </c>
      <c r="E1151" s="8" t="s">
        <v>40</v>
      </c>
      <c r="F1151" s="11">
        <v>1001130</v>
      </c>
      <c r="G1151" s="11">
        <v>1</v>
      </c>
      <c r="H1151" s="8" t="s">
        <v>142</v>
      </c>
      <c r="I1151" s="8">
        <v>1084</v>
      </c>
      <c r="J1151" s="8" t="s">
        <v>837</v>
      </c>
      <c r="K1151" s="9">
        <v>45715</v>
      </c>
      <c r="L1151" s="9" t="s">
        <v>333</v>
      </c>
      <c r="M1151" s="9">
        <v>45715</v>
      </c>
      <c r="N1151" s="62" t="s">
        <v>333</v>
      </c>
      <c r="O1151" s="8">
        <v>880</v>
      </c>
      <c r="P1151" s="10">
        <v>1.4319999999999999</v>
      </c>
      <c r="Q1151" s="10" t="s">
        <v>51</v>
      </c>
      <c r="R1151" s="8" t="s">
        <v>51</v>
      </c>
      <c r="S1151" s="8" t="s">
        <v>8</v>
      </c>
      <c r="T1151" s="8" t="s">
        <v>7</v>
      </c>
      <c r="U1151" s="8" t="s">
        <v>8</v>
      </c>
      <c r="V1151" s="9">
        <v>45845</v>
      </c>
      <c r="W1151" s="8" t="s">
        <v>339</v>
      </c>
      <c r="X1151" s="8" t="s">
        <v>1187</v>
      </c>
      <c r="Y1151" s="8" t="s">
        <v>51</v>
      </c>
      <c r="Z1151" s="9">
        <v>45847</v>
      </c>
      <c r="AA1151" s="8" t="s">
        <v>337</v>
      </c>
      <c r="AB1151" s="8" t="s">
        <v>51</v>
      </c>
      <c r="AC1151" s="11" t="s">
        <v>148</v>
      </c>
      <c r="AD1151" s="11"/>
      <c r="AE1151" s="11"/>
      <c r="AF1151" s="11"/>
      <c r="AG1151" s="11" t="s">
        <v>1197</v>
      </c>
      <c r="AH1151" s="13" t="s">
        <v>1546</v>
      </c>
      <c r="AI1151" s="105">
        <v>45901</v>
      </c>
      <c r="AJ1151" s="13" t="s">
        <v>339</v>
      </c>
    </row>
    <row r="1152" spans="4:36">
      <c r="D1152" s="8" t="s">
        <v>1552</v>
      </c>
      <c r="E1152" s="8" t="s">
        <v>40</v>
      </c>
      <c r="F1152" s="11">
        <v>1001131</v>
      </c>
      <c r="G1152" s="11">
        <v>1</v>
      </c>
      <c r="H1152" s="8" t="s">
        <v>140</v>
      </c>
      <c r="I1152" s="8">
        <v>1082</v>
      </c>
      <c r="J1152" s="8" t="s">
        <v>835</v>
      </c>
      <c r="K1152" s="9">
        <v>45719</v>
      </c>
      <c r="L1152" s="9" t="s">
        <v>334</v>
      </c>
      <c r="M1152" s="9">
        <v>45719</v>
      </c>
      <c r="N1152" s="62" t="s">
        <v>334</v>
      </c>
      <c r="O1152" s="8">
        <v>890</v>
      </c>
      <c r="P1152" s="10">
        <v>0.61</v>
      </c>
      <c r="Q1152" s="10" t="s">
        <v>50</v>
      </c>
      <c r="R1152" s="8" t="s">
        <v>51</v>
      </c>
      <c r="S1152" s="8" t="s">
        <v>7</v>
      </c>
      <c r="T1152" s="8" t="s">
        <v>7</v>
      </c>
      <c r="U1152" s="8" t="s">
        <v>8</v>
      </c>
      <c r="V1152" s="9">
        <v>45845</v>
      </c>
      <c r="W1152" s="8" t="s">
        <v>339</v>
      </c>
      <c r="X1152" s="8" t="s">
        <v>1187</v>
      </c>
      <c r="Y1152" s="8" t="s">
        <v>51</v>
      </c>
      <c r="Z1152" s="9">
        <v>45847</v>
      </c>
      <c r="AA1152" s="8" t="s">
        <v>337</v>
      </c>
      <c r="AB1152" s="8" t="s">
        <v>51</v>
      </c>
      <c r="AC1152" s="11" t="s">
        <v>145</v>
      </c>
      <c r="AD1152" s="11"/>
      <c r="AE1152" s="11"/>
      <c r="AF1152" s="11"/>
      <c r="AG1152" s="11" t="s">
        <v>1202</v>
      </c>
      <c r="AH1152" s="13"/>
      <c r="AI1152" s="105"/>
      <c r="AJ1152" s="13"/>
    </row>
    <row r="1153" spans="4:36">
      <c r="D1153" s="8" t="s">
        <v>1552</v>
      </c>
      <c r="E1153" s="8" t="s">
        <v>40</v>
      </c>
      <c r="F1153" s="11">
        <v>1001131</v>
      </c>
      <c r="G1153" s="11">
        <v>1</v>
      </c>
      <c r="H1153" s="8" t="s">
        <v>140</v>
      </c>
      <c r="I1153" s="8">
        <v>1082</v>
      </c>
      <c r="J1153" s="8" t="s">
        <v>835</v>
      </c>
      <c r="K1153" s="9">
        <v>45719</v>
      </c>
      <c r="L1153" s="9" t="s">
        <v>334</v>
      </c>
      <c r="M1153" s="9">
        <v>45719</v>
      </c>
      <c r="N1153" s="62" t="s">
        <v>334</v>
      </c>
      <c r="O1153" s="8">
        <v>890</v>
      </c>
      <c r="P1153" s="10">
        <v>0.61</v>
      </c>
      <c r="Q1153" s="10" t="s">
        <v>50</v>
      </c>
      <c r="R1153" s="8" t="s">
        <v>51</v>
      </c>
      <c r="S1153" s="8" t="s">
        <v>7</v>
      </c>
      <c r="T1153" s="8" t="s">
        <v>7</v>
      </c>
      <c r="U1153" s="8" t="s">
        <v>8</v>
      </c>
      <c r="V1153" s="9">
        <v>45845</v>
      </c>
      <c r="W1153" s="8" t="s">
        <v>339</v>
      </c>
      <c r="X1153" s="8" t="s">
        <v>1187</v>
      </c>
      <c r="Y1153" s="8" t="s">
        <v>51</v>
      </c>
      <c r="Z1153" s="9">
        <v>45847</v>
      </c>
      <c r="AA1153" s="8" t="s">
        <v>337</v>
      </c>
      <c r="AB1153" s="8" t="s">
        <v>51</v>
      </c>
      <c r="AC1153" s="11" t="s">
        <v>148</v>
      </c>
      <c r="AD1153" s="11"/>
      <c r="AE1153" s="11"/>
      <c r="AF1153" s="11"/>
      <c r="AG1153" s="11" t="s">
        <v>1202</v>
      </c>
      <c r="AH1153" s="13" t="s">
        <v>1546</v>
      </c>
      <c r="AI1153" s="105">
        <v>45901</v>
      </c>
      <c r="AJ1153" s="13" t="s">
        <v>339</v>
      </c>
    </row>
    <row r="1154" spans="4:36">
      <c r="D1154" s="8" t="s">
        <v>1553</v>
      </c>
      <c r="E1154" s="8" t="s">
        <v>40</v>
      </c>
      <c r="F1154" s="11">
        <v>1001132</v>
      </c>
      <c r="G1154" s="11">
        <v>1</v>
      </c>
      <c r="H1154" s="8" t="s">
        <v>141</v>
      </c>
      <c r="I1154" s="8">
        <v>1083</v>
      </c>
      <c r="J1154" s="8" t="s">
        <v>836</v>
      </c>
      <c r="K1154" s="9">
        <v>45719</v>
      </c>
      <c r="L1154" s="9" t="s">
        <v>334</v>
      </c>
      <c r="M1154" s="9">
        <v>45719</v>
      </c>
      <c r="N1154" s="62" t="s">
        <v>334</v>
      </c>
      <c r="O1154" s="8">
        <v>886</v>
      </c>
      <c r="P1154" s="10">
        <v>0.48699999999999999</v>
      </c>
      <c r="Q1154" s="10" t="s">
        <v>50</v>
      </c>
      <c r="R1154" s="8" t="s">
        <v>51</v>
      </c>
      <c r="S1154" s="8" t="s">
        <v>7</v>
      </c>
      <c r="T1154" s="8" t="s">
        <v>7</v>
      </c>
      <c r="U1154" s="8" t="s">
        <v>8</v>
      </c>
      <c r="V1154" s="9">
        <v>45845</v>
      </c>
      <c r="W1154" s="8" t="s">
        <v>339</v>
      </c>
      <c r="X1154" s="8" t="s">
        <v>1187</v>
      </c>
      <c r="Y1154" s="8" t="s">
        <v>51</v>
      </c>
      <c r="Z1154" s="9">
        <v>45847</v>
      </c>
      <c r="AA1154" s="8" t="s">
        <v>337</v>
      </c>
      <c r="AB1154" s="8" t="s">
        <v>51</v>
      </c>
      <c r="AC1154" s="11" t="s">
        <v>145</v>
      </c>
      <c r="AD1154" s="11"/>
      <c r="AE1154" s="11"/>
      <c r="AF1154" s="11"/>
      <c r="AG1154" s="11" t="s">
        <v>1202</v>
      </c>
      <c r="AH1154" s="13"/>
      <c r="AI1154" s="105"/>
      <c r="AJ1154" s="13"/>
    </row>
    <row r="1155" spans="4:36">
      <c r="D1155" s="8" t="s">
        <v>1553</v>
      </c>
      <c r="E1155" s="8" t="s">
        <v>40</v>
      </c>
      <c r="F1155" s="11">
        <v>1001132</v>
      </c>
      <c r="G1155" s="11">
        <v>1</v>
      </c>
      <c r="H1155" s="8" t="s">
        <v>141</v>
      </c>
      <c r="I1155" s="8">
        <v>1083</v>
      </c>
      <c r="J1155" s="8" t="s">
        <v>836</v>
      </c>
      <c r="K1155" s="9">
        <v>45719</v>
      </c>
      <c r="L1155" s="9" t="s">
        <v>334</v>
      </c>
      <c r="M1155" s="9">
        <v>45719</v>
      </c>
      <c r="N1155" s="62" t="s">
        <v>334</v>
      </c>
      <c r="O1155" s="8">
        <v>886</v>
      </c>
      <c r="P1155" s="10">
        <v>0.48699999999999999</v>
      </c>
      <c r="Q1155" s="10" t="s">
        <v>50</v>
      </c>
      <c r="R1155" s="8" t="s">
        <v>51</v>
      </c>
      <c r="S1155" s="8" t="s">
        <v>7</v>
      </c>
      <c r="T1155" s="8" t="s">
        <v>7</v>
      </c>
      <c r="U1155" s="8" t="s">
        <v>8</v>
      </c>
      <c r="V1155" s="9">
        <v>45845</v>
      </c>
      <c r="W1155" s="8" t="s">
        <v>339</v>
      </c>
      <c r="X1155" s="8" t="s">
        <v>1187</v>
      </c>
      <c r="Y1155" s="8" t="s">
        <v>51</v>
      </c>
      <c r="Z1155" s="9">
        <v>45847</v>
      </c>
      <c r="AA1155" s="8" t="s">
        <v>337</v>
      </c>
      <c r="AB1155" s="8" t="s">
        <v>51</v>
      </c>
      <c r="AC1155" s="11" t="s">
        <v>148</v>
      </c>
      <c r="AD1155" s="11"/>
      <c r="AE1155" s="11"/>
      <c r="AF1155" s="11"/>
      <c r="AG1155" s="11" t="s">
        <v>1202</v>
      </c>
      <c r="AH1155" s="13" t="s">
        <v>1546</v>
      </c>
      <c r="AI1155" s="105">
        <v>45901</v>
      </c>
      <c r="AJ1155" s="13" t="s">
        <v>339</v>
      </c>
    </row>
    <row r="1156" spans="4:36">
      <c r="D1156" s="8" t="s">
        <v>1554</v>
      </c>
      <c r="E1156" s="8" t="s">
        <v>40</v>
      </c>
      <c r="F1156" s="11">
        <v>1000794</v>
      </c>
      <c r="G1156" s="11">
        <v>1</v>
      </c>
      <c r="H1156" s="8" t="s">
        <v>142</v>
      </c>
      <c r="I1156" s="8">
        <v>1076</v>
      </c>
      <c r="J1156" s="8">
        <v>55925</v>
      </c>
      <c r="K1156" s="9">
        <v>45588</v>
      </c>
      <c r="L1156" s="9" t="s">
        <v>334</v>
      </c>
      <c r="M1156" s="9">
        <v>45588</v>
      </c>
      <c r="N1156" s="62" t="s">
        <v>334</v>
      </c>
      <c r="O1156" s="8">
        <v>817</v>
      </c>
      <c r="P1156" s="10">
        <v>1.829</v>
      </c>
      <c r="Q1156" s="10" t="s">
        <v>51</v>
      </c>
      <c r="R1156" s="8" t="s">
        <v>51</v>
      </c>
      <c r="S1156" s="8" t="s">
        <v>8</v>
      </c>
      <c r="T1156" s="8" t="s">
        <v>7</v>
      </c>
      <c r="U1156" s="8" t="s">
        <v>8</v>
      </c>
      <c r="V1156" s="9">
        <v>45845</v>
      </c>
      <c r="W1156" s="8" t="s">
        <v>339</v>
      </c>
      <c r="X1156" s="8" t="s">
        <v>1187</v>
      </c>
      <c r="Y1156" s="8" t="s">
        <v>51</v>
      </c>
      <c r="Z1156" s="9">
        <v>45847</v>
      </c>
      <c r="AA1156" s="8" t="s">
        <v>337</v>
      </c>
      <c r="AB1156" s="8" t="s">
        <v>51</v>
      </c>
      <c r="AC1156" s="11" t="s">
        <v>145</v>
      </c>
      <c r="AD1156" s="11"/>
      <c r="AE1156" s="11"/>
      <c r="AF1156" s="11"/>
      <c r="AG1156" s="11" t="s">
        <v>1189</v>
      </c>
      <c r="AH1156" s="13"/>
      <c r="AI1156" s="105"/>
      <c r="AJ1156" s="13"/>
    </row>
    <row r="1157" spans="4:36">
      <c r="D1157" s="8" t="s">
        <v>1554</v>
      </c>
      <c r="E1157" s="8" t="s">
        <v>40</v>
      </c>
      <c r="F1157" s="11">
        <v>1000794</v>
      </c>
      <c r="G1157" s="11">
        <v>1</v>
      </c>
      <c r="H1157" s="8" t="s">
        <v>142</v>
      </c>
      <c r="I1157" s="8">
        <v>1076</v>
      </c>
      <c r="J1157" s="8">
        <v>55925</v>
      </c>
      <c r="K1157" s="9">
        <v>45588</v>
      </c>
      <c r="L1157" s="9" t="s">
        <v>334</v>
      </c>
      <c r="M1157" s="9">
        <v>45588</v>
      </c>
      <c r="N1157" s="62" t="s">
        <v>334</v>
      </c>
      <c r="O1157" s="8">
        <v>817</v>
      </c>
      <c r="P1157" s="10">
        <v>1.829</v>
      </c>
      <c r="Q1157" s="10" t="s">
        <v>51</v>
      </c>
      <c r="R1157" s="8" t="s">
        <v>51</v>
      </c>
      <c r="S1157" s="8" t="s">
        <v>8</v>
      </c>
      <c r="T1157" s="8" t="s">
        <v>7</v>
      </c>
      <c r="U1157" s="8" t="s">
        <v>8</v>
      </c>
      <c r="V1157" s="9">
        <v>45845</v>
      </c>
      <c r="W1157" s="8" t="s">
        <v>339</v>
      </c>
      <c r="X1157" s="8" t="s">
        <v>1187</v>
      </c>
      <c r="Y1157" s="8" t="s">
        <v>51</v>
      </c>
      <c r="Z1157" s="9">
        <v>45847</v>
      </c>
      <c r="AA1157" s="8" t="s">
        <v>337</v>
      </c>
      <c r="AB1157" s="8" t="s">
        <v>51</v>
      </c>
      <c r="AC1157" s="11" t="s">
        <v>148</v>
      </c>
      <c r="AD1157" s="11"/>
      <c r="AE1157" s="11"/>
      <c r="AF1157" s="11"/>
      <c r="AG1157" s="11" t="s">
        <v>1189</v>
      </c>
      <c r="AH1157" s="13" t="s">
        <v>1546</v>
      </c>
      <c r="AI1157" s="105">
        <v>45901</v>
      </c>
      <c r="AJ1157" s="13" t="s">
        <v>339</v>
      </c>
    </row>
    <row r="1158" spans="4:36">
      <c r="D1158" s="8" t="s">
        <v>1555</v>
      </c>
      <c r="E1158" s="8" t="s">
        <v>40</v>
      </c>
      <c r="F1158" s="11">
        <v>1001327</v>
      </c>
      <c r="G1158" s="11">
        <v>1</v>
      </c>
      <c r="H1158" s="8" t="s">
        <v>141</v>
      </c>
      <c r="I1158" s="8">
        <v>1117</v>
      </c>
      <c r="J1158" s="8" t="s">
        <v>1153</v>
      </c>
      <c r="K1158" s="9">
        <v>45901</v>
      </c>
      <c r="L1158" s="9" t="s">
        <v>1478</v>
      </c>
      <c r="M1158" s="9">
        <v>45901</v>
      </c>
      <c r="N1158" s="62" t="s">
        <v>1478</v>
      </c>
      <c r="O1158" s="8">
        <v>939</v>
      </c>
      <c r="P1158" s="10">
        <v>2</v>
      </c>
      <c r="Q1158" s="10" t="s">
        <v>50</v>
      </c>
      <c r="R1158" s="8" t="s">
        <v>50</v>
      </c>
      <c r="V1158" s="9"/>
      <c r="Z1158" s="9"/>
      <c r="AC1158" s="11" t="s">
        <v>280</v>
      </c>
      <c r="AD1158" s="11" t="s">
        <v>322</v>
      </c>
      <c r="AE1158" s="11"/>
      <c r="AF1158" s="11"/>
      <c r="AG1158" s="11" t="s">
        <v>1480</v>
      </c>
      <c r="AH1158" s="13"/>
      <c r="AI1158" s="105"/>
      <c r="AJ1158" s="13"/>
    </row>
    <row r="1159" spans="4:36">
      <c r="D1159" s="8" t="s">
        <v>1555</v>
      </c>
      <c r="E1159" s="8" t="s">
        <v>40</v>
      </c>
      <c r="F1159" s="11">
        <v>1001327</v>
      </c>
      <c r="G1159" s="11">
        <v>1</v>
      </c>
      <c r="H1159" s="8" t="s">
        <v>141</v>
      </c>
      <c r="I1159" s="8">
        <v>1117</v>
      </c>
      <c r="J1159" s="8" t="s">
        <v>1153</v>
      </c>
      <c r="K1159" s="9">
        <v>45901</v>
      </c>
      <c r="L1159" s="9" t="s">
        <v>1478</v>
      </c>
      <c r="M1159" s="9">
        <v>45901</v>
      </c>
      <c r="N1159" s="62" t="s">
        <v>1478</v>
      </c>
      <c r="O1159" s="8">
        <v>939</v>
      </c>
      <c r="P1159" s="10">
        <v>2</v>
      </c>
      <c r="Q1159" s="10" t="s">
        <v>50</v>
      </c>
      <c r="R1159" s="8" t="s">
        <v>51</v>
      </c>
      <c r="V1159" s="9"/>
      <c r="Z1159" s="9"/>
      <c r="AC1159" s="11" t="s">
        <v>85</v>
      </c>
      <c r="AD1159" s="11"/>
      <c r="AE1159" s="11"/>
      <c r="AF1159" s="11"/>
      <c r="AG1159" s="11" t="s">
        <v>1480</v>
      </c>
      <c r="AH1159" s="13" t="s">
        <v>1556</v>
      </c>
      <c r="AI1159" s="105">
        <v>45902</v>
      </c>
      <c r="AJ1159" s="13" t="s">
        <v>1478</v>
      </c>
    </row>
    <row r="1160" spans="4:36">
      <c r="D1160" s="8" t="s">
        <v>1557</v>
      </c>
      <c r="E1160" s="8" t="s">
        <v>40</v>
      </c>
      <c r="F1160" s="11">
        <v>1001330</v>
      </c>
      <c r="G1160" s="11">
        <v>1</v>
      </c>
      <c r="H1160" s="8" t="s">
        <v>222</v>
      </c>
      <c r="I1160" s="8">
        <v>1119</v>
      </c>
      <c r="J1160" s="8" t="s">
        <v>1155</v>
      </c>
      <c r="K1160" s="9">
        <v>45901</v>
      </c>
      <c r="L1160" s="9" t="s">
        <v>1478</v>
      </c>
      <c r="M1160" s="9">
        <v>45901</v>
      </c>
      <c r="N1160" s="62" t="s">
        <v>1478</v>
      </c>
      <c r="O1160" s="8">
        <v>929</v>
      </c>
      <c r="P1160" s="10">
        <v>0.314</v>
      </c>
      <c r="Q1160" s="10" t="s">
        <v>50</v>
      </c>
      <c r="R1160" s="8" t="s">
        <v>50</v>
      </c>
      <c r="V1160" s="9"/>
      <c r="Z1160" s="9"/>
      <c r="AC1160" s="11" t="s">
        <v>280</v>
      </c>
      <c r="AD1160" s="11" t="s">
        <v>322</v>
      </c>
      <c r="AE1160" s="11"/>
      <c r="AF1160" s="11"/>
      <c r="AG1160" s="11" t="s">
        <v>1481</v>
      </c>
      <c r="AH1160" s="13"/>
      <c r="AI1160" s="105"/>
      <c r="AJ1160" s="13"/>
    </row>
    <row r="1161" spans="4:36">
      <c r="D1161" s="8" t="s">
        <v>1557</v>
      </c>
      <c r="E1161" s="8" t="s">
        <v>40</v>
      </c>
      <c r="F1161" s="11">
        <v>1001330</v>
      </c>
      <c r="G1161" s="11">
        <v>1</v>
      </c>
      <c r="H1161" s="8" t="s">
        <v>222</v>
      </c>
      <c r="I1161" s="8">
        <v>1119</v>
      </c>
      <c r="J1161" s="8" t="s">
        <v>1155</v>
      </c>
      <c r="K1161" s="9">
        <v>45901</v>
      </c>
      <c r="L1161" s="9" t="s">
        <v>1478</v>
      </c>
      <c r="M1161" s="9">
        <v>45901</v>
      </c>
      <c r="N1161" s="62" t="s">
        <v>1478</v>
      </c>
      <c r="O1161" s="8">
        <v>929</v>
      </c>
      <c r="P1161" s="10">
        <v>0.314</v>
      </c>
      <c r="Q1161" s="10" t="s">
        <v>50</v>
      </c>
      <c r="R1161" s="8" t="s">
        <v>51</v>
      </c>
      <c r="V1161" s="9"/>
      <c r="Z1161" s="9"/>
      <c r="AC1161" s="11" t="s">
        <v>85</v>
      </c>
      <c r="AD1161" s="11"/>
      <c r="AE1161" s="11"/>
      <c r="AF1161" s="11"/>
      <c r="AG1161" s="11" t="s">
        <v>1481</v>
      </c>
      <c r="AH1161" s="13" t="s">
        <v>1556</v>
      </c>
      <c r="AI1161" s="105">
        <v>45902</v>
      </c>
      <c r="AJ1161" s="13" t="s">
        <v>1478</v>
      </c>
    </row>
    <row r="1162" spans="4:36">
      <c r="D1162" s="8" t="s">
        <v>1568</v>
      </c>
      <c r="E1162" s="8" t="s">
        <v>41</v>
      </c>
      <c r="F1162" s="11">
        <v>1001343</v>
      </c>
      <c r="G1162" s="11">
        <v>1</v>
      </c>
      <c r="H1162" s="8" t="s">
        <v>142</v>
      </c>
      <c r="I1162" s="8">
        <v>1120</v>
      </c>
      <c r="J1162" s="8" t="s">
        <v>1156</v>
      </c>
      <c r="K1162" s="9">
        <v>45904</v>
      </c>
      <c r="L1162" s="9" t="s">
        <v>334</v>
      </c>
      <c r="M1162" s="9">
        <v>45904</v>
      </c>
      <c r="N1162" s="62" t="s">
        <v>334</v>
      </c>
      <c r="O1162" s="8">
        <v>162</v>
      </c>
      <c r="P1162" s="10">
        <v>0.48</v>
      </c>
      <c r="Q1162" s="10" t="s">
        <v>51</v>
      </c>
      <c r="R1162" s="8" t="s">
        <v>51</v>
      </c>
      <c r="S1162" s="8" t="s">
        <v>7</v>
      </c>
      <c r="V1162" s="9"/>
      <c r="Z1162" s="9"/>
      <c r="AC1162" s="11" t="s">
        <v>85</v>
      </c>
      <c r="AD1162" s="11"/>
      <c r="AE1162" s="11"/>
      <c r="AF1162" s="11"/>
      <c r="AG1162" s="11"/>
      <c r="AH1162" s="13"/>
      <c r="AI1162" s="105"/>
      <c r="AJ1162" s="13"/>
    </row>
    <row r="1163" spans="4:36">
      <c r="D1163" s="8" t="s">
        <v>1568</v>
      </c>
      <c r="E1163" s="8" t="s">
        <v>41</v>
      </c>
      <c r="F1163" s="11">
        <v>1001343</v>
      </c>
      <c r="G1163" s="11">
        <v>1</v>
      </c>
      <c r="H1163" s="8" t="s">
        <v>142</v>
      </c>
      <c r="I1163" s="8">
        <v>1120</v>
      </c>
      <c r="J1163" s="8" t="s">
        <v>1156</v>
      </c>
      <c r="K1163" s="9">
        <v>45904</v>
      </c>
      <c r="L1163" s="9" t="s">
        <v>334</v>
      </c>
      <c r="M1163" s="9">
        <v>45904</v>
      </c>
      <c r="N1163" s="62" t="s">
        <v>334</v>
      </c>
      <c r="O1163" s="8">
        <v>162</v>
      </c>
      <c r="P1163" s="10">
        <v>0.48</v>
      </c>
      <c r="Q1163" s="10" t="s">
        <v>51</v>
      </c>
      <c r="R1163" s="8" t="s">
        <v>51</v>
      </c>
      <c r="S1163" s="8" t="s">
        <v>7</v>
      </c>
      <c r="V1163" s="9"/>
      <c r="Z1163" s="9"/>
      <c r="AC1163" s="11" t="s">
        <v>85</v>
      </c>
      <c r="AD1163" s="11"/>
      <c r="AE1163" s="11"/>
      <c r="AF1163" s="11"/>
      <c r="AG1163" s="11" t="s">
        <v>1562</v>
      </c>
      <c r="AH1163" s="13" t="s">
        <v>1569</v>
      </c>
      <c r="AI1163" s="105">
        <v>45904</v>
      </c>
      <c r="AJ1163" s="13" t="s">
        <v>334</v>
      </c>
    </row>
    <row r="1164" spans="4:36">
      <c r="D1164" s="8" t="s">
        <v>1570</v>
      </c>
      <c r="E1164" s="8" t="s">
        <v>41</v>
      </c>
      <c r="F1164" s="11">
        <v>1001349</v>
      </c>
      <c r="G1164" s="11">
        <v>1</v>
      </c>
      <c r="H1164" s="8" t="s">
        <v>1143</v>
      </c>
      <c r="I1164" s="8">
        <v>1118</v>
      </c>
      <c r="J1164" s="8" t="s">
        <v>1154</v>
      </c>
      <c r="K1164" s="9">
        <v>45904</v>
      </c>
      <c r="L1164" s="9" t="s">
        <v>334</v>
      </c>
      <c r="M1164" s="9"/>
      <c r="P1164" s="10"/>
      <c r="Q1164" s="10"/>
      <c r="V1164" s="9"/>
      <c r="Z1164" s="9"/>
      <c r="AC1164" s="11"/>
      <c r="AD1164" s="11"/>
      <c r="AE1164" s="11"/>
      <c r="AF1164" s="11"/>
      <c r="AG1164" s="11"/>
      <c r="AH1164" s="13"/>
      <c r="AI1164" s="105"/>
      <c r="AJ1164" s="13"/>
    </row>
    <row r="1165" spans="4:36">
      <c r="D1165" s="8" t="s">
        <v>1570</v>
      </c>
      <c r="E1165" s="8" t="s">
        <v>41</v>
      </c>
      <c r="F1165" s="11">
        <v>1001349</v>
      </c>
      <c r="G1165" s="11">
        <v>1</v>
      </c>
      <c r="H1165" s="8" t="s">
        <v>222</v>
      </c>
      <c r="I1165" s="8">
        <v>1118</v>
      </c>
      <c r="J1165" s="8" t="s">
        <v>1154</v>
      </c>
      <c r="K1165" s="9">
        <v>45904</v>
      </c>
      <c r="L1165" s="9" t="s">
        <v>334</v>
      </c>
      <c r="M1165" s="9"/>
      <c r="P1165" s="10"/>
      <c r="Q1165" s="10"/>
      <c r="V1165" s="9"/>
      <c r="Z1165" s="9"/>
      <c r="AC1165" s="11"/>
      <c r="AD1165" s="11"/>
      <c r="AE1165" s="11"/>
      <c r="AF1165" s="11"/>
      <c r="AG1165" s="11"/>
      <c r="AH1165" s="13" t="s">
        <v>1571</v>
      </c>
      <c r="AI1165" s="105">
        <v>45904</v>
      </c>
      <c r="AJ1165" s="13" t="s">
        <v>334</v>
      </c>
    </row>
    <row r="1166" spans="4:36">
      <c r="D1166" s="8" t="s">
        <v>1572</v>
      </c>
      <c r="E1166" s="8" t="s">
        <v>41</v>
      </c>
      <c r="F1166" s="11">
        <v>1001350</v>
      </c>
      <c r="G1166" s="11">
        <v>1</v>
      </c>
      <c r="H1166" s="8" t="s">
        <v>1143</v>
      </c>
      <c r="I1166" s="8">
        <v>1118</v>
      </c>
      <c r="J1166" s="8" t="s">
        <v>1154</v>
      </c>
      <c r="K1166" s="9">
        <v>45904</v>
      </c>
      <c r="L1166" s="9" t="s">
        <v>334</v>
      </c>
      <c r="M1166" s="9"/>
      <c r="P1166" s="10"/>
      <c r="Q1166" s="10"/>
      <c r="V1166" s="9"/>
      <c r="Z1166" s="9"/>
      <c r="AC1166" s="11"/>
      <c r="AD1166" s="11"/>
      <c r="AE1166" s="11"/>
      <c r="AF1166" s="11"/>
      <c r="AG1166" s="11"/>
      <c r="AH1166" s="13"/>
      <c r="AI1166" s="105"/>
      <c r="AJ1166" s="13"/>
    </row>
    <row r="1167" spans="4:36">
      <c r="D1167" s="8" t="s">
        <v>1572</v>
      </c>
      <c r="E1167" s="8" t="s">
        <v>41</v>
      </c>
      <c r="F1167" s="11">
        <v>1001350</v>
      </c>
      <c r="G1167" s="11">
        <v>1</v>
      </c>
      <c r="H1167" s="8" t="s">
        <v>222</v>
      </c>
      <c r="I1167" s="8">
        <v>1118</v>
      </c>
      <c r="J1167" s="8" t="s">
        <v>1154</v>
      </c>
      <c r="K1167" s="9">
        <v>45904</v>
      </c>
      <c r="L1167" s="9" t="s">
        <v>334</v>
      </c>
      <c r="M1167" s="9"/>
      <c r="P1167" s="10"/>
      <c r="Q1167" s="10"/>
      <c r="V1167" s="9"/>
      <c r="Z1167" s="9"/>
      <c r="AC1167" s="11"/>
      <c r="AD1167" s="11"/>
      <c r="AE1167" s="11"/>
      <c r="AF1167" s="11"/>
      <c r="AG1167" s="11"/>
      <c r="AH1167" s="13" t="s">
        <v>1573</v>
      </c>
      <c r="AI1167" s="105">
        <v>45904</v>
      </c>
      <c r="AJ1167" s="13" t="s">
        <v>334</v>
      </c>
    </row>
    <row r="1168" spans="4:36">
      <c r="D1168" s="8" t="s">
        <v>1580</v>
      </c>
      <c r="E1168" s="8" t="s">
        <v>41</v>
      </c>
      <c r="F1168" s="11">
        <v>1001048</v>
      </c>
      <c r="G1168" s="11">
        <v>1</v>
      </c>
      <c r="H1168" s="8" t="s">
        <v>905</v>
      </c>
      <c r="I1168" s="8" t="s">
        <v>905</v>
      </c>
      <c r="J1168" s="8" t="s">
        <v>905</v>
      </c>
      <c r="K1168" s="9" t="s">
        <v>905</v>
      </c>
      <c r="L1168" s="9" t="s">
        <v>905</v>
      </c>
      <c r="M1168" s="9">
        <v>45702</v>
      </c>
      <c r="N1168" s="62" t="s">
        <v>333</v>
      </c>
      <c r="O1168" s="8">
        <v>149</v>
      </c>
      <c r="P1168" s="10">
        <v>0.6</v>
      </c>
      <c r="Q1168" s="10" t="s">
        <v>50</v>
      </c>
      <c r="R1168" s="8" t="s">
        <v>51</v>
      </c>
      <c r="S1168" s="8" t="s">
        <v>7</v>
      </c>
      <c r="V1168" s="9"/>
      <c r="Z1168" s="9"/>
      <c r="AC1168" s="11" t="s">
        <v>85</v>
      </c>
      <c r="AD1168" s="11"/>
      <c r="AE1168" s="11"/>
      <c r="AF1168" s="11"/>
      <c r="AG1168" s="11" t="s">
        <v>892</v>
      </c>
      <c r="AH1168" s="13"/>
      <c r="AI1168" s="105"/>
      <c r="AJ1168" s="13"/>
    </row>
    <row r="1169" spans="4:36">
      <c r="D1169" s="8" t="s">
        <v>1580</v>
      </c>
      <c r="E1169" s="8" t="s">
        <v>41</v>
      </c>
      <c r="F1169" s="11">
        <v>1001048</v>
      </c>
      <c r="G1169" s="11">
        <v>1</v>
      </c>
      <c r="H1169" s="8" t="s">
        <v>905</v>
      </c>
      <c r="I1169" s="8" t="s">
        <v>905</v>
      </c>
      <c r="J1169" s="8" t="s">
        <v>905</v>
      </c>
      <c r="K1169" s="9" t="s">
        <v>905</v>
      </c>
      <c r="L1169" s="9" t="s">
        <v>905</v>
      </c>
      <c r="M1169" s="9">
        <v>45702</v>
      </c>
      <c r="N1169" s="62" t="s">
        <v>333</v>
      </c>
      <c r="O1169" s="8">
        <v>149</v>
      </c>
      <c r="P1169" s="10">
        <v>0.6</v>
      </c>
      <c r="Q1169" s="10" t="s">
        <v>50</v>
      </c>
      <c r="R1169" s="8" t="s">
        <v>51</v>
      </c>
      <c r="S1169" s="8" t="s">
        <v>7</v>
      </c>
      <c r="V1169" s="9"/>
      <c r="Z1169" s="9"/>
      <c r="AC1169" s="11" t="s">
        <v>85</v>
      </c>
      <c r="AD1169" s="11" t="s">
        <v>322</v>
      </c>
      <c r="AE1169" s="11"/>
      <c r="AF1169" s="11"/>
      <c r="AG1169" s="11" t="s">
        <v>892</v>
      </c>
      <c r="AH1169" s="13" t="s">
        <v>1581</v>
      </c>
      <c r="AI1169" s="105">
        <v>45905</v>
      </c>
      <c r="AJ1169" s="13" t="s">
        <v>1478</v>
      </c>
    </row>
    <row r="1170" spans="4:36">
      <c r="D1170" s="8" t="s">
        <v>1582</v>
      </c>
      <c r="E1170" s="8" t="s">
        <v>41</v>
      </c>
      <c r="F1170" s="11">
        <v>1001049</v>
      </c>
      <c r="G1170" s="11">
        <v>1</v>
      </c>
      <c r="H1170" s="8" t="s">
        <v>905</v>
      </c>
      <c r="I1170" s="8" t="s">
        <v>905</v>
      </c>
      <c r="J1170" s="8" t="s">
        <v>905</v>
      </c>
      <c r="K1170" s="9" t="s">
        <v>905</v>
      </c>
      <c r="L1170" s="9" t="s">
        <v>905</v>
      </c>
      <c r="M1170" s="9">
        <v>45702</v>
      </c>
      <c r="N1170" s="62" t="s">
        <v>333</v>
      </c>
      <c r="O1170" s="8">
        <v>148</v>
      </c>
      <c r="P1170" s="10">
        <v>0.30299999999999999</v>
      </c>
      <c r="Q1170" s="10" t="s">
        <v>51</v>
      </c>
      <c r="R1170" s="8" t="s">
        <v>51</v>
      </c>
      <c r="S1170" s="8" t="s">
        <v>8</v>
      </c>
      <c r="T1170" s="8" t="s">
        <v>7</v>
      </c>
      <c r="U1170" s="8" t="s">
        <v>7</v>
      </c>
      <c r="V1170" s="9">
        <v>45845</v>
      </c>
      <c r="W1170" s="8" t="s">
        <v>339</v>
      </c>
      <c r="X1170" s="8" t="s">
        <v>1187</v>
      </c>
      <c r="Y1170" s="8" t="s">
        <v>51</v>
      </c>
      <c r="Z1170" s="9">
        <v>45847</v>
      </c>
      <c r="AA1170" s="8" t="s">
        <v>337</v>
      </c>
      <c r="AB1170" s="8" t="s">
        <v>51</v>
      </c>
      <c r="AC1170" s="11" t="s">
        <v>145</v>
      </c>
      <c r="AD1170" s="11"/>
      <c r="AE1170" s="11"/>
      <c r="AF1170" s="11"/>
      <c r="AG1170" s="11" t="s">
        <v>892</v>
      </c>
      <c r="AH1170" s="13"/>
      <c r="AI1170" s="105"/>
      <c r="AJ1170" s="13"/>
    </row>
    <row r="1171" spans="4:36">
      <c r="D1171" s="8" t="s">
        <v>1582</v>
      </c>
      <c r="E1171" s="8" t="s">
        <v>41</v>
      </c>
      <c r="F1171" s="11">
        <v>1001049</v>
      </c>
      <c r="G1171" s="11">
        <v>1</v>
      </c>
      <c r="H1171" s="8" t="s">
        <v>905</v>
      </c>
      <c r="I1171" s="8" t="s">
        <v>905</v>
      </c>
      <c r="J1171" s="8" t="s">
        <v>905</v>
      </c>
      <c r="K1171" s="9" t="s">
        <v>905</v>
      </c>
      <c r="L1171" s="9" t="s">
        <v>905</v>
      </c>
      <c r="M1171" s="9">
        <v>45702</v>
      </c>
      <c r="N1171" s="62" t="s">
        <v>333</v>
      </c>
      <c r="O1171" s="8">
        <v>148</v>
      </c>
      <c r="P1171" s="10">
        <v>0.30299999999999999</v>
      </c>
      <c r="Q1171" s="10" t="s">
        <v>51</v>
      </c>
      <c r="R1171" s="8" t="s">
        <v>51</v>
      </c>
      <c r="S1171" s="8" t="s">
        <v>8</v>
      </c>
      <c r="T1171" s="8" t="s">
        <v>7</v>
      </c>
      <c r="U1171" s="8" t="s">
        <v>7</v>
      </c>
      <c r="V1171" s="9">
        <v>45845</v>
      </c>
      <c r="W1171" s="8" t="s">
        <v>339</v>
      </c>
      <c r="X1171" s="8" t="s">
        <v>1187</v>
      </c>
      <c r="Y1171" s="8" t="s">
        <v>51</v>
      </c>
      <c r="Z1171" s="9">
        <v>45847</v>
      </c>
      <c r="AA1171" s="8" t="s">
        <v>337</v>
      </c>
      <c r="AB1171" s="8" t="s">
        <v>51</v>
      </c>
      <c r="AC1171" s="11" t="s">
        <v>145</v>
      </c>
      <c r="AD1171" s="11" t="s">
        <v>322</v>
      </c>
      <c r="AE1171" s="11"/>
      <c r="AF1171" s="11"/>
      <c r="AG1171" s="11" t="s">
        <v>892</v>
      </c>
      <c r="AH1171" s="13" t="s">
        <v>1581</v>
      </c>
      <c r="AI1171" s="105">
        <v>45905</v>
      </c>
      <c r="AJ1171" s="13" t="s">
        <v>1478</v>
      </c>
    </row>
    <row r="1172" spans="4:36">
      <c r="D1172" s="8" t="s">
        <v>1583</v>
      </c>
      <c r="E1172" s="8" t="s">
        <v>40</v>
      </c>
      <c r="F1172" s="11">
        <v>1001321</v>
      </c>
      <c r="G1172" s="11">
        <v>1</v>
      </c>
      <c r="H1172" s="8" t="s">
        <v>140</v>
      </c>
      <c r="I1172" s="8">
        <v>1121</v>
      </c>
      <c r="J1172" s="8" t="s">
        <v>1157</v>
      </c>
      <c r="K1172" s="9">
        <v>45898</v>
      </c>
      <c r="L1172" s="9" t="s">
        <v>1176</v>
      </c>
      <c r="M1172" s="9">
        <v>45898</v>
      </c>
      <c r="N1172" s="62" t="s">
        <v>1176</v>
      </c>
      <c r="O1172" s="8">
        <v>937</v>
      </c>
      <c r="P1172" s="10">
        <v>0.48399999999999999</v>
      </c>
      <c r="Q1172" s="10" t="s">
        <v>51</v>
      </c>
      <c r="R1172" s="8" t="s">
        <v>51</v>
      </c>
      <c r="S1172" s="8" t="s">
        <v>8</v>
      </c>
      <c r="V1172" s="9"/>
      <c r="Z1172" s="9"/>
      <c r="AC1172" s="11" t="s">
        <v>85</v>
      </c>
      <c r="AD1172" s="11"/>
      <c r="AE1172" s="11"/>
      <c r="AF1172" s="11"/>
      <c r="AG1172" s="11" t="s">
        <v>1476</v>
      </c>
      <c r="AH1172" s="13"/>
      <c r="AI1172" s="105"/>
      <c r="AJ1172" s="13"/>
    </row>
    <row r="1173" spans="4:36">
      <c r="D1173" s="8" t="s">
        <v>1583</v>
      </c>
      <c r="E1173" s="8" t="s">
        <v>40</v>
      </c>
      <c r="F1173" s="11">
        <v>1001321</v>
      </c>
      <c r="G1173" s="11">
        <v>1</v>
      </c>
      <c r="H1173" s="8" t="s">
        <v>140</v>
      </c>
      <c r="I1173" s="8">
        <v>1121</v>
      </c>
      <c r="J1173" s="8" t="s">
        <v>1157</v>
      </c>
      <c r="K1173" s="9">
        <v>45898</v>
      </c>
      <c r="L1173" s="9" t="s">
        <v>1176</v>
      </c>
      <c r="M1173" s="9">
        <v>45898</v>
      </c>
      <c r="N1173" s="62" t="s">
        <v>1176</v>
      </c>
      <c r="O1173" s="8">
        <v>937</v>
      </c>
      <c r="P1173" s="10">
        <v>0.48399999999999999</v>
      </c>
      <c r="Q1173" s="10" t="s">
        <v>51</v>
      </c>
      <c r="R1173" s="8" t="s">
        <v>51</v>
      </c>
      <c r="S1173" s="8" t="s">
        <v>7</v>
      </c>
      <c r="V1173" s="9"/>
      <c r="Z1173" s="9"/>
      <c r="AC1173" s="11" t="s">
        <v>85</v>
      </c>
      <c r="AD1173" s="11"/>
      <c r="AE1173" s="11"/>
      <c r="AF1173" s="11"/>
      <c r="AG1173" s="11"/>
      <c r="AH1173" s="13" t="s">
        <v>1584</v>
      </c>
      <c r="AI1173" s="105">
        <v>45905</v>
      </c>
      <c r="AJ1173" s="13" t="s">
        <v>1478</v>
      </c>
    </row>
    <row r="1174" spans="4:36">
      <c r="D1174" s="8" t="s">
        <v>1585</v>
      </c>
      <c r="E1174" s="8" t="s">
        <v>40</v>
      </c>
      <c r="F1174" s="11">
        <v>1001323</v>
      </c>
      <c r="G1174" s="11">
        <v>1</v>
      </c>
      <c r="H1174" s="8" t="s">
        <v>142</v>
      </c>
      <c r="I1174" s="8">
        <v>1120</v>
      </c>
      <c r="J1174" s="8" t="s">
        <v>1156</v>
      </c>
      <c r="K1174" s="9">
        <v>45898</v>
      </c>
      <c r="L1174" s="9" t="s">
        <v>1176</v>
      </c>
      <c r="M1174" s="9">
        <v>45898</v>
      </c>
      <c r="N1174" s="62" t="s">
        <v>1176</v>
      </c>
      <c r="O1174" s="8">
        <v>932</v>
      </c>
      <c r="P1174" s="10">
        <v>0.40200000000000002</v>
      </c>
      <c r="Q1174" s="10" t="s">
        <v>51</v>
      </c>
      <c r="R1174" s="8" t="s">
        <v>51</v>
      </c>
      <c r="S1174" s="8" t="s">
        <v>8</v>
      </c>
      <c r="V1174" s="9"/>
      <c r="Z1174" s="9"/>
      <c r="AC1174" s="11" t="s">
        <v>85</v>
      </c>
      <c r="AD1174" s="11"/>
      <c r="AE1174" s="11"/>
      <c r="AF1174" s="11"/>
      <c r="AG1174" s="11" t="s">
        <v>1477</v>
      </c>
      <c r="AH1174" s="13"/>
      <c r="AI1174" s="105"/>
      <c r="AJ1174" s="13"/>
    </row>
    <row r="1175" spans="4:36">
      <c r="D1175" s="8" t="s">
        <v>1585</v>
      </c>
      <c r="E1175" s="8" t="s">
        <v>40</v>
      </c>
      <c r="F1175" s="11">
        <v>1001323</v>
      </c>
      <c r="G1175" s="11">
        <v>1</v>
      </c>
      <c r="H1175" s="8" t="s">
        <v>142</v>
      </c>
      <c r="I1175" s="8">
        <v>1120</v>
      </c>
      <c r="J1175" s="8" t="s">
        <v>1156</v>
      </c>
      <c r="K1175" s="9">
        <v>45898</v>
      </c>
      <c r="L1175" s="9" t="s">
        <v>1176</v>
      </c>
      <c r="M1175" s="9">
        <v>45898</v>
      </c>
      <c r="N1175" s="62" t="s">
        <v>1176</v>
      </c>
      <c r="O1175" s="8">
        <v>932</v>
      </c>
      <c r="P1175" s="10">
        <v>0.40200000000000002</v>
      </c>
      <c r="Q1175" s="10" t="s">
        <v>51</v>
      </c>
      <c r="R1175" s="8" t="s">
        <v>51</v>
      </c>
      <c r="S1175" s="8" t="s">
        <v>7</v>
      </c>
      <c r="V1175" s="9"/>
      <c r="Z1175" s="9"/>
      <c r="AC1175" s="11" t="s">
        <v>85</v>
      </c>
      <c r="AD1175" s="11"/>
      <c r="AE1175" s="11"/>
      <c r="AF1175" s="11"/>
      <c r="AG1175" s="11"/>
      <c r="AH1175" s="13" t="s">
        <v>1586</v>
      </c>
      <c r="AI1175" s="105">
        <v>45905</v>
      </c>
      <c r="AJ1175" s="13" t="s">
        <v>1478</v>
      </c>
    </row>
    <row r="1176" spans="4:36">
      <c r="D1176" s="8" t="s">
        <v>1587</v>
      </c>
      <c r="E1176" s="8" t="s">
        <v>40</v>
      </c>
      <c r="F1176" s="11">
        <v>1001326</v>
      </c>
      <c r="G1176" s="11">
        <v>1</v>
      </c>
      <c r="H1176" s="8" t="s">
        <v>140</v>
      </c>
      <c r="I1176" s="8">
        <v>1121</v>
      </c>
      <c r="J1176" s="8" t="s">
        <v>1157</v>
      </c>
      <c r="K1176" s="9">
        <v>45901</v>
      </c>
      <c r="L1176" s="9" t="s">
        <v>1478</v>
      </c>
      <c r="M1176" s="9">
        <v>45901</v>
      </c>
      <c r="N1176" s="62" t="s">
        <v>1478</v>
      </c>
      <c r="O1176" s="8">
        <v>938</v>
      </c>
      <c r="P1176" s="10">
        <v>0.47499999999999998</v>
      </c>
      <c r="Q1176" s="10" t="s">
        <v>51</v>
      </c>
      <c r="R1176" s="8" t="s">
        <v>51</v>
      </c>
      <c r="S1176" s="8" t="s">
        <v>8</v>
      </c>
      <c r="V1176" s="9"/>
      <c r="Z1176" s="9"/>
      <c r="AC1176" s="11" t="s">
        <v>85</v>
      </c>
      <c r="AD1176" s="11"/>
      <c r="AE1176" s="11"/>
      <c r="AF1176" s="11"/>
      <c r="AG1176" s="11" t="s">
        <v>1477</v>
      </c>
      <c r="AH1176" s="13"/>
      <c r="AI1176" s="105"/>
      <c r="AJ1176" s="13"/>
    </row>
    <row r="1177" spans="4:36">
      <c r="D1177" s="8" t="s">
        <v>1587</v>
      </c>
      <c r="E1177" s="8" t="s">
        <v>40</v>
      </c>
      <c r="F1177" s="11">
        <v>1001326</v>
      </c>
      <c r="G1177" s="11">
        <v>1</v>
      </c>
      <c r="H1177" s="8" t="s">
        <v>140</v>
      </c>
      <c r="I1177" s="8">
        <v>1121</v>
      </c>
      <c r="J1177" s="8" t="s">
        <v>1157</v>
      </c>
      <c r="K1177" s="9">
        <v>45901</v>
      </c>
      <c r="L1177" s="9" t="s">
        <v>1478</v>
      </c>
      <c r="M1177" s="9">
        <v>45901</v>
      </c>
      <c r="N1177" s="62" t="s">
        <v>1478</v>
      </c>
      <c r="O1177" s="8">
        <v>938</v>
      </c>
      <c r="P1177" s="10">
        <v>0.47499999999999998</v>
      </c>
      <c r="Q1177" s="10" t="s">
        <v>51</v>
      </c>
      <c r="R1177" s="8" t="s">
        <v>51</v>
      </c>
      <c r="S1177" s="8" t="s">
        <v>7</v>
      </c>
      <c r="V1177" s="9"/>
      <c r="Z1177" s="9"/>
      <c r="AC1177" s="11" t="s">
        <v>85</v>
      </c>
      <c r="AD1177" s="11"/>
      <c r="AE1177" s="11"/>
      <c r="AF1177" s="11"/>
      <c r="AG1177" s="11"/>
      <c r="AH1177" s="13" t="s">
        <v>1586</v>
      </c>
      <c r="AI1177" s="105">
        <v>45905</v>
      </c>
      <c r="AJ1177" s="13" t="s">
        <v>1478</v>
      </c>
    </row>
    <row r="1178" spans="4:36">
      <c r="D1178" s="8" t="s">
        <v>1588</v>
      </c>
      <c r="E1178" s="8" t="s">
        <v>40</v>
      </c>
      <c r="F1178" s="11">
        <v>1001328</v>
      </c>
      <c r="G1178" s="11">
        <v>1</v>
      </c>
      <c r="H1178" s="8" t="s">
        <v>142</v>
      </c>
      <c r="I1178" s="8">
        <v>1120</v>
      </c>
      <c r="J1178" s="8" t="s">
        <v>1156</v>
      </c>
      <c r="K1178" s="9">
        <v>45901</v>
      </c>
      <c r="L1178" s="9" t="s">
        <v>1478</v>
      </c>
      <c r="M1178" s="9">
        <v>45901</v>
      </c>
      <c r="N1178" s="62" t="s">
        <v>1478</v>
      </c>
      <c r="O1178" s="8">
        <v>933</v>
      </c>
      <c r="P1178" s="10">
        <v>0.372</v>
      </c>
      <c r="Q1178" s="10" t="s">
        <v>51</v>
      </c>
      <c r="R1178" s="8" t="s">
        <v>51</v>
      </c>
      <c r="S1178" s="8" t="s">
        <v>8</v>
      </c>
      <c r="V1178" s="9"/>
      <c r="Z1178" s="9"/>
      <c r="AC1178" s="11" t="s">
        <v>85</v>
      </c>
      <c r="AD1178" s="11"/>
      <c r="AE1178" s="11"/>
      <c r="AF1178" s="11"/>
      <c r="AG1178" s="11" t="s">
        <v>1477</v>
      </c>
      <c r="AH1178" s="13"/>
      <c r="AI1178" s="105"/>
      <c r="AJ1178" s="13"/>
    </row>
    <row r="1179" spans="4:36">
      <c r="D1179" s="8" t="s">
        <v>1588</v>
      </c>
      <c r="E1179" s="8" t="s">
        <v>40</v>
      </c>
      <c r="F1179" s="11">
        <v>1001328</v>
      </c>
      <c r="G1179" s="11">
        <v>1</v>
      </c>
      <c r="H1179" s="8" t="s">
        <v>142</v>
      </c>
      <c r="I1179" s="8">
        <v>1120</v>
      </c>
      <c r="J1179" s="8" t="s">
        <v>1156</v>
      </c>
      <c r="K1179" s="9">
        <v>45901</v>
      </c>
      <c r="L1179" s="9" t="s">
        <v>1478</v>
      </c>
      <c r="M1179" s="9">
        <v>45901</v>
      </c>
      <c r="N1179" s="62" t="s">
        <v>1478</v>
      </c>
      <c r="O1179" s="8">
        <v>933</v>
      </c>
      <c r="P1179" s="10">
        <v>0.372</v>
      </c>
      <c r="Q1179" s="10" t="s">
        <v>51</v>
      </c>
      <c r="R1179" s="8" t="s">
        <v>51</v>
      </c>
      <c r="S1179" s="8" t="s">
        <v>7</v>
      </c>
      <c r="V1179" s="9"/>
      <c r="Z1179" s="9"/>
      <c r="AC1179" s="11" t="s">
        <v>85</v>
      </c>
      <c r="AD1179" s="11"/>
      <c r="AE1179" s="11"/>
      <c r="AF1179" s="11"/>
      <c r="AG1179" s="11"/>
      <c r="AH1179" s="13" t="s">
        <v>1586</v>
      </c>
      <c r="AI1179" s="105">
        <v>45905</v>
      </c>
      <c r="AJ1179" s="13" t="s">
        <v>1478</v>
      </c>
    </row>
    <row r="1180" spans="4:36">
      <c r="D1180" s="8" t="s">
        <v>1598</v>
      </c>
      <c r="E1180" s="8" t="s">
        <v>40</v>
      </c>
      <c r="F1180" s="11">
        <v>1001326</v>
      </c>
      <c r="G1180" s="11">
        <v>1</v>
      </c>
      <c r="H1180" s="8" t="s">
        <v>140</v>
      </c>
      <c r="I1180" s="8">
        <v>1121</v>
      </c>
      <c r="J1180" s="8" t="s">
        <v>1157</v>
      </c>
      <c r="K1180" s="9">
        <v>45901</v>
      </c>
      <c r="L1180" s="9" t="s">
        <v>1478</v>
      </c>
      <c r="M1180" s="9">
        <v>45901</v>
      </c>
      <c r="N1180" s="62" t="s">
        <v>1478</v>
      </c>
      <c r="O1180" s="8">
        <v>938</v>
      </c>
      <c r="P1180" s="10">
        <v>0.47499999999999998</v>
      </c>
      <c r="Q1180" s="10" t="s">
        <v>51</v>
      </c>
      <c r="R1180" s="8" t="s">
        <v>51</v>
      </c>
      <c r="S1180" s="8" t="s">
        <v>7</v>
      </c>
      <c r="V1180" s="9"/>
      <c r="Z1180" s="9"/>
      <c r="AC1180" s="11" t="s">
        <v>85</v>
      </c>
      <c r="AD1180" s="11"/>
      <c r="AE1180" s="11"/>
      <c r="AF1180" s="11"/>
      <c r="AG1180" s="11"/>
      <c r="AH1180" s="13"/>
      <c r="AI1180" s="105"/>
      <c r="AJ1180" s="13"/>
    </row>
    <row r="1181" spans="4:36">
      <c r="D1181" s="8" t="s">
        <v>1598</v>
      </c>
      <c r="E1181" s="8" t="s">
        <v>40</v>
      </c>
      <c r="F1181" s="11">
        <v>1001326</v>
      </c>
      <c r="G1181" s="11">
        <v>1</v>
      </c>
      <c r="H1181" s="8" t="s">
        <v>140</v>
      </c>
      <c r="I1181" s="8">
        <v>1121</v>
      </c>
      <c r="J1181" s="8" t="s">
        <v>1157</v>
      </c>
      <c r="K1181" s="9">
        <v>45901</v>
      </c>
      <c r="L1181" s="9" t="s">
        <v>1478</v>
      </c>
      <c r="M1181" s="9">
        <v>45901</v>
      </c>
      <c r="N1181" s="62" t="s">
        <v>1478</v>
      </c>
      <c r="O1181" s="8">
        <v>938</v>
      </c>
      <c r="P1181" s="10">
        <v>0.47499999999999998</v>
      </c>
      <c r="Q1181" s="10" t="s">
        <v>50</v>
      </c>
      <c r="R1181" s="8" t="s">
        <v>51</v>
      </c>
      <c r="S1181" s="8" t="s">
        <v>7</v>
      </c>
      <c r="V1181" s="9"/>
      <c r="Z1181" s="9"/>
      <c r="AC1181" s="11" t="s">
        <v>85</v>
      </c>
      <c r="AD1181" s="11"/>
      <c r="AE1181" s="11"/>
      <c r="AF1181" s="11"/>
      <c r="AG1181" s="11"/>
      <c r="AH1181" s="13" t="s">
        <v>1599</v>
      </c>
      <c r="AI1181" s="105">
        <v>45910</v>
      </c>
      <c r="AJ1181" s="13" t="s">
        <v>1478</v>
      </c>
    </row>
    <row r="1182" spans="4:36">
      <c r="D1182" s="8" t="s">
        <v>1600</v>
      </c>
      <c r="E1182" s="8" t="s">
        <v>40</v>
      </c>
      <c r="F1182" s="11">
        <v>1001326</v>
      </c>
      <c r="G1182" s="11">
        <v>1</v>
      </c>
      <c r="H1182" s="8" t="s">
        <v>140</v>
      </c>
      <c r="I1182" s="8">
        <v>1121</v>
      </c>
      <c r="J1182" s="8" t="s">
        <v>1157</v>
      </c>
      <c r="K1182" s="9">
        <v>45901</v>
      </c>
      <c r="L1182" s="9" t="s">
        <v>1478</v>
      </c>
      <c r="M1182" s="9">
        <v>45901</v>
      </c>
      <c r="N1182" s="62" t="s">
        <v>1478</v>
      </c>
      <c r="O1182" s="8">
        <v>938</v>
      </c>
      <c r="P1182" s="10">
        <v>0.47499999999999998</v>
      </c>
      <c r="Q1182" s="10" t="s">
        <v>50</v>
      </c>
      <c r="R1182" s="8" t="s">
        <v>51</v>
      </c>
      <c r="S1182" s="8" t="s">
        <v>7</v>
      </c>
      <c r="V1182" s="9"/>
      <c r="Z1182" s="9"/>
      <c r="AC1182" s="11" t="s">
        <v>85</v>
      </c>
      <c r="AD1182" s="11"/>
      <c r="AE1182" s="11"/>
      <c r="AF1182" s="11"/>
      <c r="AG1182" s="11"/>
      <c r="AH1182" s="13"/>
      <c r="AI1182" s="105"/>
      <c r="AJ1182" s="13"/>
    </row>
    <row r="1183" spans="4:36">
      <c r="D1183" s="8" t="s">
        <v>1600</v>
      </c>
      <c r="E1183" s="8" t="s">
        <v>40</v>
      </c>
      <c r="F1183" s="11">
        <v>1001326</v>
      </c>
      <c r="G1183" s="11">
        <v>1</v>
      </c>
      <c r="H1183" s="8" t="s">
        <v>140</v>
      </c>
      <c r="I1183" s="8">
        <v>1121</v>
      </c>
      <c r="J1183" s="8" t="s">
        <v>1157</v>
      </c>
      <c r="K1183" s="9">
        <v>45901</v>
      </c>
      <c r="L1183" s="9" t="s">
        <v>1478</v>
      </c>
      <c r="M1183" s="9">
        <v>45901</v>
      </c>
      <c r="N1183" s="62" t="s">
        <v>1478</v>
      </c>
      <c r="O1183" s="8">
        <v>938</v>
      </c>
      <c r="P1183" s="10">
        <v>0.47499999999999998</v>
      </c>
      <c r="Q1183" s="10" t="s">
        <v>50</v>
      </c>
      <c r="R1183" s="8" t="s">
        <v>51</v>
      </c>
      <c r="S1183" s="8" t="s">
        <v>7</v>
      </c>
      <c r="V1183" s="9"/>
      <c r="Z1183" s="9"/>
      <c r="AC1183" s="11" t="s">
        <v>85</v>
      </c>
      <c r="AD1183" s="11"/>
      <c r="AE1183" s="11"/>
      <c r="AF1183" s="11"/>
      <c r="AG1183" s="11" t="s">
        <v>1602</v>
      </c>
      <c r="AH1183" s="13" t="s">
        <v>1601</v>
      </c>
      <c r="AI1183" s="105">
        <v>45910</v>
      </c>
      <c r="AJ1183" s="13" t="s">
        <v>1478</v>
      </c>
    </row>
    <row r="1184" spans="4:36">
      <c r="D1184" s="8" t="s">
        <v>1603</v>
      </c>
      <c r="E1184" s="8" t="s">
        <v>40</v>
      </c>
      <c r="F1184" s="11">
        <v>1001323</v>
      </c>
      <c r="G1184" s="11">
        <v>1</v>
      </c>
      <c r="H1184" s="8" t="s">
        <v>142</v>
      </c>
      <c r="I1184" s="8">
        <v>1120</v>
      </c>
      <c r="J1184" s="8" t="s">
        <v>1156</v>
      </c>
      <c r="K1184" s="9">
        <v>45898</v>
      </c>
      <c r="L1184" s="9" t="s">
        <v>1176</v>
      </c>
      <c r="M1184" s="9">
        <v>45898</v>
      </c>
      <c r="N1184" s="62" t="s">
        <v>1176</v>
      </c>
      <c r="O1184" s="8">
        <v>932</v>
      </c>
      <c r="P1184" s="10">
        <v>0.40200000000000002</v>
      </c>
      <c r="Q1184" s="10" t="s">
        <v>51</v>
      </c>
      <c r="R1184" s="8" t="s">
        <v>51</v>
      </c>
      <c r="S1184" s="8" t="s">
        <v>7</v>
      </c>
      <c r="V1184" s="9"/>
      <c r="Z1184" s="9"/>
      <c r="AC1184" s="11" t="s">
        <v>85</v>
      </c>
      <c r="AD1184" s="11"/>
      <c r="AE1184" s="11"/>
      <c r="AF1184" s="11"/>
      <c r="AG1184" s="11"/>
      <c r="AH1184" s="13"/>
      <c r="AI1184" s="105"/>
      <c r="AJ1184" s="13"/>
    </row>
    <row r="1185" spans="4:36">
      <c r="D1185" s="8" t="s">
        <v>1603</v>
      </c>
      <c r="E1185" s="8" t="s">
        <v>40</v>
      </c>
      <c r="F1185" s="11">
        <v>1001323</v>
      </c>
      <c r="G1185" s="11">
        <v>1</v>
      </c>
      <c r="H1185" s="8" t="s">
        <v>142</v>
      </c>
      <c r="I1185" s="8">
        <v>1120</v>
      </c>
      <c r="J1185" s="8" t="s">
        <v>1156</v>
      </c>
      <c r="K1185" s="9">
        <v>45898</v>
      </c>
      <c r="L1185" s="9" t="s">
        <v>1176</v>
      </c>
      <c r="M1185" s="9">
        <v>45898</v>
      </c>
      <c r="N1185" s="62" t="s">
        <v>1176</v>
      </c>
      <c r="O1185" s="8">
        <v>932</v>
      </c>
      <c r="P1185" s="10">
        <v>0.40200000000000002</v>
      </c>
      <c r="Q1185" s="10" t="s">
        <v>50</v>
      </c>
      <c r="R1185" s="8" t="s">
        <v>51</v>
      </c>
      <c r="S1185" s="8" t="s">
        <v>7</v>
      </c>
      <c r="V1185" s="9"/>
      <c r="Z1185" s="9"/>
      <c r="AC1185" s="11" t="s">
        <v>85</v>
      </c>
      <c r="AD1185" s="11"/>
      <c r="AE1185" s="11"/>
      <c r="AF1185" s="11"/>
      <c r="AG1185" s="11" t="s">
        <v>1602</v>
      </c>
      <c r="AH1185" s="13" t="s">
        <v>1604</v>
      </c>
      <c r="AI1185" s="105">
        <v>45910</v>
      </c>
      <c r="AJ1185" s="13" t="s">
        <v>1478</v>
      </c>
    </row>
    <row r="1186" spans="4:36">
      <c r="D1186" s="8" t="s">
        <v>1605</v>
      </c>
      <c r="E1186" s="8" t="s">
        <v>40</v>
      </c>
      <c r="F1186" s="11">
        <v>1001283</v>
      </c>
      <c r="G1186" s="11">
        <v>1</v>
      </c>
      <c r="H1186" s="8" t="s">
        <v>142</v>
      </c>
      <c r="I1186" s="8">
        <v>1115</v>
      </c>
      <c r="J1186" s="8" t="s">
        <v>1151</v>
      </c>
      <c r="K1186" s="9">
        <v>45880</v>
      </c>
      <c r="L1186" s="9" t="s">
        <v>1176</v>
      </c>
      <c r="M1186" s="9">
        <v>45880</v>
      </c>
      <c r="N1186" s="62" t="s">
        <v>1176</v>
      </c>
      <c r="O1186" s="8">
        <v>927</v>
      </c>
      <c r="P1186" s="10">
        <v>0.46300000000000002</v>
      </c>
      <c r="Q1186" s="10" t="s">
        <v>50</v>
      </c>
      <c r="R1186" s="8" t="s">
        <v>51</v>
      </c>
      <c r="S1186" s="8" t="s">
        <v>7</v>
      </c>
      <c r="V1186" s="9"/>
      <c r="Z1186" s="9"/>
      <c r="AC1186" s="11" t="s">
        <v>85</v>
      </c>
      <c r="AD1186" s="11"/>
      <c r="AE1186" s="11"/>
      <c r="AF1186" s="11"/>
      <c r="AG1186" s="11" t="s">
        <v>1438</v>
      </c>
      <c r="AH1186" s="13"/>
      <c r="AI1186" s="105"/>
      <c r="AJ1186" s="13"/>
    </row>
    <row r="1187" spans="4:36">
      <c r="D1187" s="8" t="s">
        <v>1605</v>
      </c>
      <c r="E1187" s="8" t="s">
        <v>40</v>
      </c>
      <c r="F1187" s="11">
        <v>1001283</v>
      </c>
      <c r="G1187" s="11">
        <v>1</v>
      </c>
      <c r="H1187" s="8" t="s">
        <v>142</v>
      </c>
      <c r="I1187" s="8">
        <v>1115</v>
      </c>
      <c r="J1187" s="8" t="s">
        <v>1151</v>
      </c>
      <c r="K1187" s="9">
        <v>45880</v>
      </c>
      <c r="L1187" s="9" t="s">
        <v>1176</v>
      </c>
      <c r="M1187" s="9">
        <v>45880</v>
      </c>
      <c r="N1187" s="62" t="s">
        <v>1176</v>
      </c>
      <c r="O1187" s="8">
        <v>927</v>
      </c>
      <c r="P1187" s="10">
        <v>0.46300000000000002</v>
      </c>
      <c r="Q1187" s="10" t="s">
        <v>50</v>
      </c>
      <c r="R1187" s="8" t="s">
        <v>51</v>
      </c>
      <c r="S1187" s="8" t="s">
        <v>7</v>
      </c>
      <c r="V1187" s="9"/>
      <c r="Z1187" s="9"/>
      <c r="AC1187" s="11" t="s">
        <v>85</v>
      </c>
      <c r="AD1187" s="11"/>
      <c r="AE1187" s="11"/>
      <c r="AF1187" s="11"/>
      <c r="AG1187" s="11" t="s">
        <v>1606</v>
      </c>
      <c r="AH1187" s="13" t="s">
        <v>1607</v>
      </c>
      <c r="AI1187" s="105">
        <v>45910</v>
      </c>
      <c r="AJ1187" s="13" t="s">
        <v>1478</v>
      </c>
    </row>
    <row r="1188" spans="4:36">
      <c r="D1188" s="8" t="s">
        <v>1608</v>
      </c>
      <c r="E1188" s="8" t="s">
        <v>40</v>
      </c>
      <c r="F1188" s="11">
        <v>1001282</v>
      </c>
      <c r="G1188" s="11">
        <v>1</v>
      </c>
      <c r="H1188" s="8" t="s">
        <v>141</v>
      </c>
      <c r="I1188" s="8">
        <v>1111</v>
      </c>
      <c r="J1188" s="8" t="s">
        <v>1147</v>
      </c>
      <c r="K1188" s="9">
        <v>45880</v>
      </c>
      <c r="L1188" s="9" t="s">
        <v>1176</v>
      </c>
      <c r="M1188" s="9">
        <v>45880</v>
      </c>
      <c r="N1188" s="62" t="s">
        <v>1176</v>
      </c>
      <c r="O1188" s="8">
        <v>952</v>
      </c>
      <c r="P1188" s="10">
        <v>0.48499999999999999</v>
      </c>
      <c r="Q1188" s="10" t="s">
        <v>50</v>
      </c>
      <c r="R1188" s="8" t="s">
        <v>51</v>
      </c>
      <c r="S1188" s="8" t="s">
        <v>7</v>
      </c>
      <c r="V1188" s="9"/>
      <c r="Z1188" s="9"/>
      <c r="AC1188" s="11" t="s">
        <v>85</v>
      </c>
      <c r="AD1188" s="11"/>
      <c r="AE1188" s="11"/>
      <c r="AF1188" s="11"/>
      <c r="AG1188" s="11"/>
      <c r="AH1188" s="13"/>
      <c r="AI1188" s="105"/>
      <c r="AJ1188" s="13"/>
    </row>
    <row r="1189" spans="4:36">
      <c r="D1189" s="8" t="s">
        <v>1608</v>
      </c>
      <c r="E1189" s="8" t="s">
        <v>40</v>
      </c>
      <c r="F1189" s="11">
        <v>1001282</v>
      </c>
      <c r="G1189" s="11">
        <v>1</v>
      </c>
      <c r="H1189" s="8" t="s">
        <v>141</v>
      </c>
      <c r="I1189" s="8">
        <v>1111</v>
      </c>
      <c r="J1189" s="8" t="s">
        <v>1147</v>
      </c>
      <c r="K1189" s="9">
        <v>45880</v>
      </c>
      <c r="L1189" s="9" t="s">
        <v>1176</v>
      </c>
      <c r="M1189" s="9">
        <v>45880</v>
      </c>
      <c r="N1189" s="62" t="s">
        <v>1176</v>
      </c>
      <c r="O1189" s="8">
        <v>952</v>
      </c>
      <c r="P1189" s="10">
        <v>0.48499999999999999</v>
      </c>
      <c r="Q1189" s="10" t="s">
        <v>50</v>
      </c>
      <c r="R1189" s="8" t="s">
        <v>51</v>
      </c>
      <c r="S1189" s="8" t="s">
        <v>7</v>
      </c>
      <c r="V1189" s="9"/>
      <c r="Z1189" s="9"/>
      <c r="AC1189" s="11" t="s">
        <v>85</v>
      </c>
      <c r="AD1189" s="11"/>
      <c r="AE1189" s="11"/>
      <c r="AF1189" s="11"/>
      <c r="AG1189" s="11" t="s">
        <v>1609</v>
      </c>
      <c r="AH1189" s="13" t="s">
        <v>1607</v>
      </c>
      <c r="AI1189" s="105">
        <v>45910</v>
      </c>
      <c r="AJ1189" s="13" t="s">
        <v>1478</v>
      </c>
    </row>
    <row r="1190" spans="4:36">
      <c r="D1190" s="8" t="s">
        <v>1610</v>
      </c>
      <c r="E1190" s="8" t="s">
        <v>40</v>
      </c>
      <c r="F1190" s="11">
        <v>1001281</v>
      </c>
      <c r="G1190" s="11">
        <v>1</v>
      </c>
      <c r="H1190" s="8" t="s">
        <v>140</v>
      </c>
      <c r="I1190" s="8">
        <v>1116</v>
      </c>
      <c r="J1190" s="8" t="s">
        <v>1152</v>
      </c>
      <c r="K1190" s="9">
        <v>45880</v>
      </c>
      <c r="L1190" s="9" t="s">
        <v>1176</v>
      </c>
      <c r="M1190" s="9">
        <v>45880</v>
      </c>
      <c r="N1190" s="62" t="s">
        <v>1176</v>
      </c>
      <c r="O1190" s="8">
        <v>940</v>
      </c>
      <c r="P1190" s="10">
        <v>0.52200000000000002</v>
      </c>
      <c r="Q1190" s="10" t="s">
        <v>50</v>
      </c>
      <c r="R1190" s="8" t="s">
        <v>51</v>
      </c>
      <c r="S1190" s="8" t="s">
        <v>7</v>
      </c>
      <c r="V1190" s="9"/>
      <c r="Z1190" s="9"/>
      <c r="AC1190" s="11" t="s">
        <v>85</v>
      </c>
      <c r="AD1190" s="11"/>
      <c r="AE1190" s="11"/>
      <c r="AF1190" s="11"/>
      <c r="AG1190" s="11" t="s">
        <v>1424</v>
      </c>
      <c r="AH1190" s="13"/>
      <c r="AI1190" s="105"/>
      <c r="AJ1190" s="13"/>
    </row>
    <row r="1191" spans="4:36">
      <c r="D1191" s="8" t="s">
        <v>1610</v>
      </c>
      <c r="E1191" s="8" t="s">
        <v>40</v>
      </c>
      <c r="F1191" s="11">
        <v>1001281</v>
      </c>
      <c r="G1191" s="11">
        <v>1</v>
      </c>
      <c r="H1191" s="8" t="s">
        <v>140</v>
      </c>
      <c r="I1191" s="8">
        <v>1116</v>
      </c>
      <c r="J1191" s="8" t="s">
        <v>1152</v>
      </c>
      <c r="K1191" s="9">
        <v>45880</v>
      </c>
      <c r="L1191" s="9" t="s">
        <v>1176</v>
      </c>
      <c r="M1191" s="9">
        <v>45880</v>
      </c>
      <c r="N1191" s="62" t="s">
        <v>1176</v>
      </c>
      <c r="O1191" s="8">
        <v>940</v>
      </c>
      <c r="P1191" s="10">
        <v>0.52200000000000002</v>
      </c>
      <c r="Q1191" s="10" t="s">
        <v>50</v>
      </c>
      <c r="R1191" s="8" t="s">
        <v>51</v>
      </c>
      <c r="S1191" s="8" t="s">
        <v>7</v>
      </c>
      <c r="V1191" s="9"/>
      <c r="Z1191" s="9"/>
      <c r="AC1191" s="11" t="s">
        <v>85</v>
      </c>
      <c r="AD1191" s="11"/>
      <c r="AE1191" s="11"/>
      <c r="AF1191" s="11"/>
      <c r="AG1191" s="11" t="s">
        <v>1611</v>
      </c>
      <c r="AH1191" s="13" t="s">
        <v>1607</v>
      </c>
      <c r="AI1191" s="105">
        <v>45910</v>
      </c>
      <c r="AJ1191" s="13" t="s">
        <v>1478</v>
      </c>
    </row>
    <row r="1192" spans="4:36">
      <c r="D1192" s="8" t="s">
        <v>1614</v>
      </c>
      <c r="E1192" s="8" t="s">
        <v>30</v>
      </c>
      <c r="F1192" s="11">
        <v>1001197</v>
      </c>
      <c r="G1192" s="11">
        <v>1</v>
      </c>
      <c r="H1192" s="8" t="s">
        <v>140</v>
      </c>
      <c r="I1192" s="8">
        <v>1105</v>
      </c>
      <c r="J1192" s="8" t="s">
        <v>977</v>
      </c>
      <c r="K1192" s="9">
        <v>45845</v>
      </c>
      <c r="L1192" s="9" t="s">
        <v>334</v>
      </c>
      <c r="M1192" s="9">
        <v>45845</v>
      </c>
      <c r="N1192" s="62" t="s">
        <v>334</v>
      </c>
      <c r="O1192" s="8">
        <v>618</v>
      </c>
      <c r="P1192" s="10">
        <v>0.45400000000000001</v>
      </c>
      <c r="Q1192" s="10" t="s">
        <v>51</v>
      </c>
      <c r="R1192" s="8" t="s">
        <v>51</v>
      </c>
      <c r="S1192" s="8" t="s">
        <v>8</v>
      </c>
      <c r="V1192" s="9"/>
      <c r="Z1192" s="9"/>
      <c r="AC1192" s="11" t="s">
        <v>85</v>
      </c>
      <c r="AD1192" s="11"/>
      <c r="AE1192" s="11" t="s">
        <v>1613</v>
      </c>
      <c r="AF1192" s="11"/>
      <c r="AG1192" s="11"/>
      <c r="AH1192" s="13"/>
      <c r="AI1192" s="105"/>
      <c r="AJ1192" s="13"/>
    </row>
    <row r="1193" spans="4:36">
      <c r="D1193" s="8" t="s">
        <v>1614</v>
      </c>
      <c r="E1193" s="8" t="s">
        <v>30</v>
      </c>
      <c r="F1193" s="11">
        <v>1001197</v>
      </c>
      <c r="G1193" s="11">
        <v>1</v>
      </c>
      <c r="H1193" s="8" t="s">
        <v>140</v>
      </c>
      <c r="I1193" s="8">
        <v>1105</v>
      </c>
      <c r="J1193" s="8" t="s">
        <v>977</v>
      </c>
      <c r="K1193" s="9">
        <v>45845</v>
      </c>
      <c r="L1193" s="9" t="s">
        <v>334</v>
      </c>
      <c r="M1193" s="9">
        <v>45845</v>
      </c>
      <c r="N1193" s="62" t="s">
        <v>334</v>
      </c>
      <c r="O1193" s="8">
        <v>618</v>
      </c>
      <c r="P1193" s="10">
        <v>0.45400000000000001</v>
      </c>
      <c r="Q1193" s="10" t="s">
        <v>51</v>
      </c>
      <c r="R1193" s="8" t="s">
        <v>51</v>
      </c>
      <c r="S1193" s="8" t="s">
        <v>8</v>
      </c>
      <c r="V1193" s="9"/>
      <c r="Z1193" s="9"/>
      <c r="AC1193" s="11" t="s">
        <v>280</v>
      </c>
      <c r="AD1193" s="11"/>
      <c r="AE1193" s="11" t="s">
        <v>1613</v>
      </c>
      <c r="AF1193" s="11"/>
      <c r="AG1193" s="11" t="s">
        <v>1615</v>
      </c>
      <c r="AH1193" s="13" t="s">
        <v>1615</v>
      </c>
      <c r="AI1193" s="105">
        <v>45911</v>
      </c>
      <c r="AJ1193" s="13" t="s">
        <v>1478</v>
      </c>
    </row>
    <row r="1194" spans="4:36">
      <c r="D1194" s="8" t="s">
        <v>1616</v>
      </c>
      <c r="E1194" s="8" t="s">
        <v>30</v>
      </c>
      <c r="F1194" s="11">
        <v>1001198</v>
      </c>
      <c r="G1194" s="11">
        <v>1</v>
      </c>
      <c r="H1194" s="8" t="s">
        <v>141</v>
      </c>
      <c r="I1194" s="8">
        <v>1107</v>
      </c>
      <c r="J1194" s="8" t="s">
        <v>979</v>
      </c>
      <c r="K1194" s="9">
        <v>45845</v>
      </c>
      <c r="L1194" s="9" t="s">
        <v>334</v>
      </c>
      <c r="M1194" s="9">
        <v>45845</v>
      </c>
      <c r="N1194" s="62" t="s">
        <v>334</v>
      </c>
      <c r="O1194" s="8">
        <v>613</v>
      </c>
      <c r="P1194" s="10">
        <v>0.70399999999999996</v>
      </c>
      <c r="Q1194" s="10" t="s">
        <v>51</v>
      </c>
      <c r="R1194" s="8" t="s">
        <v>51</v>
      </c>
      <c r="S1194" s="8" t="s">
        <v>8</v>
      </c>
      <c r="V1194" s="9"/>
      <c r="Z1194" s="9"/>
      <c r="AC1194" s="11" t="s">
        <v>85</v>
      </c>
      <c r="AD1194" s="11"/>
      <c r="AE1194" s="11" t="s">
        <v>1613</v>
      </c>
      <c r="AF1194" s="11"/>
      <c r="AG1194" s="11"/>
      <c r="AH1194" s="13"/>
      <c r="AI1194" s="105"/>
      <c r="AJ1194" s="13"/>
    </row>
    <row r="1195" spans="4:36">
      <c r="D1195" s="8" t="s">
        <v>1616</v>
      </c>
      <c r="E1195" s="8" t="s">
        <v>30</v>
      </c>
      <c r="F1195" s="11">
        <v>1001198</v>
      </c>
      <c r="G1195" s="11">
        <v>1</v>
      </c>
      <c r="H1195" s="8" t="s">
        <v>141</v>
      </c>
      <c r="I1195" s="8">
        <v>1107</v>
      </c>
      <c r="J1195" s="8" t="s">
        <v>979</v>
      </c>
      <c r="K1195" s="9">
        <v>45845</v>
      </c>
      <c r="L1195" s="9" t="s">
        <v>334</v>
      </c>
      <c r="M1195" s="9">
        <v>45845</v>
      </c>
      <c r="N1195" s="62" t="s">
        <v>334</v>
      </c>
      <c r="O1195" s="8">
        <v>613</v>
      </c>
      <c r="P1195" s="10">
        <v>0.70399999999999996</v>
      </c>
      <c r="Q1195" s="10" t="s">
        <v>51</v>
      </c>
      <c r="R1195" s="8" t="s">
        <v>51</v>
      </c>
      <c r="S1195" s="8" t="s">
        <v>8</v>
      </c>
      <c r="V1195" s="9"/>
      <c r="Z1195" s="9"/>
      <c r="AC1195" s="11" t="s">
        <v>280</v>
      </c>
      <c r="AD1195" s="11"/>
      <c r="AE1195" s="11" t="s">
        <v>1613</v>
      </c>
      <c r="AF1195" s="11"/>
      <c r="AG1195" s="11" t="s">
        <v>1615</v>
      </c>
      <c r="AH1195" s="13" t="s">
        <v>1615</v>
      </c>
      <c r="AI1195" s="105">
        <v>45911</v>
      </c>
      <c r="AJ1195" s="13" t="s">
        <v>1478</v>
      </c>
    </row>
    <row r="1196" spans="4:36">
      <c r="D1196" s="8" t="s">
        <v>1617</v>
      </c>
      <c r="E1196" s="8" t="s">
        <v>30</v>
      </c>
      <c r="F1196" s="11">
        <v>1001199</v>
      </c>
      <c r="G1196" s="11">
        <v>1</v>
      </c>
      <c r="H1196" s="8" t="s">
        <v>142</v>
      </c>
      <c r="I1196" s="8">
        <v>1106</v>
      </c>
      <c r="J1196" s="8" t="s">
        <v>978</v>
      </c>
      <c r="K1196" s="9">
        <v>45845</v>
      </c>
      <c r="L1196" s="9" t="s">
        <v>334</v>
      </c>
      <c r="M1196" s="9">
        <v>45845</v>
      </c>
      <c r="N1196" s="62" t="s">
        <v>334</v>
      </c>
      <c r="O1196" s="8">
        <v>614</v>
      </c>
      <c r="P1196" s="10">
        <v>0.45100000000000001</v>
      </c>
      <c r="Q1196" s="10" t="s">
        <v>51</v>
      </c>
      <c r="R1196" s="8" t="s">
        <v>51</v>
      </c>
      <c r="S1196" s="8" t="s">
        <v>8</v>
      </c>
      <c r="V1196" s="9"/>
      <c r="Z1196" s="9"/>
      <c r="AC1196" s="11" t="s">
        <v>85</v>
      </c>
      <c r="AD1196" s="11"/>
      <c r="AE1196" s="11" t="s">
        <v>1613</v>
      </c>
      <c r="AF1196" s="11"/>
      <c r="AG1196" s="11"/>
      <c r="AH1196" s="13"/>
      <c r="AI1196" s="105"/>
      <c r="AJ1196" s="13"/>
    </row>
    <row r="1197" spans="4:36">
      <c r="D1197" s="8" t="s">
        <v>1617</v>
      </c>
      <c r="E1197" s="8" t="s">
        <v>30</v>
      </c>
      <c r="F1197" s="11">
        <v>1001199</v>
      </c>
      <c r="G1197" s="11">
        <v>1</v>
      </c>
      <c r="H1197" s="8" t="s">
        <v>142</v>
      </c>
      <c r="I1197" s="8">
        <v>1106</v>
      </c>
      <c r="J1197" s="8" t="s">
        <v>978</v>
      </c>
      <c r="K1197" s="9">
        <v>45845</v>
      </c>
      <c r="L1197" s="9" t="s">
        <v>334</v>
      </c>
      <c r="M1197" s="9">
        <v>45845</v>
      </c>
      <c r="N1197" s="62" t="s">
        <v>334</v>
      </c>
      <c r="O1197" s="8">
        <v>614</v>
      </c>
      <c r="P1197" s="10">
        <v>0.45100000000000001</v>
      </c>
      <c r="Q1197" s="10" t="s">
        <v>51</v>
      </c>
      <c r="R1197" s="8" t="s">
        <v>51</v>
      </c>
      <c r="S1197" s="8" t="s">
        <v>8</v>
      </c>
      <c r="V1197" s="9"/>
      <c r="Z1197" s="9"/>
      <c r="AC1197" s="11" t="s">
        <v>280</v>
      </c>
      <c r="AD1197" s="11"/>
      <c r="AE1197" s="11" t="s">
        <v>1613</v>
      </c>
      <c r="AF1197" s="11"/>
      <c r="AG1197" s="11" t="s">
        <v>1615</v>
      </c>
      <c r="AH1197" s="13" t="s">
        <v>1615</v>
      </c>
      <c r="AI1197" s="105">
        <v>45911</v>
      </c>
      <c r="AJ1197" s="13" t="s">
        <v>1478</v>
      </c>
    </row>
    <row r="1198" spans="4:36">
      <c r="D1198" s="8" t="s">
        <v>1618</v>
      </c>
      <c r="E1198" s="8" t="s">
        <v>30</v>
      </c>
      <c r="F1198" s="11">
        <v>1001200</v>
      </c>
      <c r="G1198" s="11">
        <v>1</v>
      </c>
      <c r="H1198" s="8" t="s">
        <v>1143</v>
      </c>
      <c r="I1198" s="8">
        <v>1103</v>
      </c>
      <c r="J1198" s="8" t="s">
        <v>975</v>
      </c>
      <c r="K1198" s="9">
        <v>45845</v>
      </c>
      <c r="L1198" s="9" t="s">
        <v>334</v>
      </c>
      <c r="M1198" s="9">
        <v>45845</v>
      </c>
      <c r="N1198" s="62" t="s">
        <v>334</v>
      </c>
      <c r="O1198" s="8">
        <v>598</v>
      </c>
      <c r="P1198" s="10">
        <v>0.38</v>
      </c>
      <c r="Q1198" s="10" t="s">
        <v>51</v>
      </c>
      <c r="R1198" s="8" t="s">
        <v>51</v>
      </c>
      <c r="S1198" s="8" t="s">
        <v>8</v>
      </c>
      <c r="V1198" s="9"/>
      <c r="Z1198" s="9"/>
      <c r="AC1198" s="11" t="s">
        <v>85</v>
      </c>
      <c r="AD1198" s="11"/>
      <c r="AE1198" s="11" t="s">
        <v>1613</v>
      </c>
      <c r="AF1198" s="11"/>
      <c r="AG1198" s="11"/>
      <c r="AH1198" s="13"/>
      <c r="AI1198" s="105"/>
      <c r="AJ1198" s="13"/>
    </row>
    <row r="1199" spans="4:36">
      <c r="D1199" s="8" t="s">
        <v>1618</v>
      </c>
      <c r="E1199" s="8" t="s">
        <v>30</v>
      </c>
      <c r="F1199" s="11">
        <v>1001200</v>
      </c>
      <c r="G1199" s="11">
        <v>1</v>
      </c>
      <c r="H1199" s="8" t="s">
        <v>1143</v>
      </c>
      <c r="I1199" s="8">
        <v>1103</v>
      </c>
      <c r="J1199" s="8" t="s">
        <v>975</v>
      </c>
      <c r="K1199" s="9">
        <v>45845</v>
      </c>
      <c r="L1199" s="9" t="s">
        <v>334</v>
      </c>
      <c r="M1199" s="9">
        <v>45845</v>
      </c>
      <c r="N1199" s="62" t="s">
        <v>334</v>
      </c>
      <c r="O1199" s="8">
        <v>598</v>
      </c>
      <c r="P1199" s="10">
        <v>0.38</v>
      </c>
      <c r="Q1199" s="10" t="s">
        <v>51</v>
      </c>
      <c r="R1199" s="8" t="s">
        <v>51</v>
      </c>
      <c r="S1199" s="8" t="s">
        <v>8</v>
      </c>
      <c r="V1199" s="9"/>
      <c r="Z1199" s="9"/>
      <c r="AC1199" s="11" t="s">
        <v>280</v>
      </c>
      <c r="AD1199" s="11"/>
      <c r="AE1199" s="11" t="s">
        <v>1613</v>
      </c>
      <c r="AF1199" s="11"/>
      <c r="AG1199" s="11" t="s">
        <v>1615</v>
      </c>
      <c r="AH1199" s="13" t="s">
        <v>1615</v>
      </c>
      <c r="AI1199" s="105">
        <v>45911</v>
      </c>
      <c r="AJ1199" s="13" t="s">
        <v>1478</v>
      </c>
    </row>
    <row r="1200" spans="4:36">
      <c r="D1200" s="8" t="s">
        <v>1619</v>
      </c>
      <c r="E1200" s="8" t="s">
        <v>30</v>
      </c>
      <c r="F1200" s="11">
        <v>1001201</v>
      </c>
      <c r="G1200" s="11">
        <v>1</v>
      </c>
      <c r="H1200" s="8" t="s">
        <v>222</v>
      </c>
      <c r="I1200" s="8">
        <v>1104</v>
      </c>
      <c r="J1200" s="8" t="s">
        <v>976</v>
      </c>
      <c r="K1200" s="9">
        <v>45845</v>
      </c>
      <c r="L1200" s="9" t="s">
        <v>334</v>
      </c>
      <c r="M1200" s="9">
        <v>45845</v>
      </c>
      <c r="N1200" s="62" t="s">
        <v>334</v>
      </c>
      <c r="O1200" s="8">
        <v>614</v>
      </c>
      <c r="P1200" s="10">
        <v>0.43099999999999999</v>
      </c>
      <c r="Q1200" s="10" t="s">
        <v>51</v>
      </c>
      <c r="R1200" s="8" t="s">
        <v>51</v>
      </c>
      <c r="S1200" s="8" t="s">
        <v>8</v>
      </c>
      <c r="V1200" s="9"/>
      <c r="Z1200" s="9"/>
      <c r="AC1200" s="11" t="s">
        <v>85</v>
      </c>
      <c r="AD1200" s="11"/>
      <c r="AE1200" s="11" t="s">
        <v>1613</v>
      </c>
      <c r="AF1200" s="11"/>
      <c r="AG1200" s="11"/>
      <c r="AH1200" s="13"/>
      <c r="AI1200" s="105"/>
      <c r="AJ1200" s="13"/>
    </row>
    <row r="1201" spans="4:36">
      <c r="D1201" s="8" t="s">
        <v>1619</v>
      </c>
      <c r="E1201" s="8" t="s">
        <v>30</v>
      </c>
      <c r="F1201" s="11">
        <v>1001201</v>
      </c>
      <c r="G1201" s="11">
        <v>1</v>
      </c>
      <c r="H1201" s="8" t="s">
        <v>222</v>
      </c>
      <c r="I1201" s="8">
        <v>1104</v>
      </c>
      <c r="J1201" s="8" t="s">
        <v>976</v>
      </c>
      <c r="K1201" s="9">
        <v>45845</v>
      </c>
      <c r="L1201" s="9" t="s">
        <v>334</v>
      </c>
      <c r="M1201" s="9">
        <v>45845</v>
      </c>
      <c r="N1201" s="62" t="s">
        <v>334</v>
      </c>
      <c r="O1201" s="8">
        <v>614</v>
      </c>
      <c r="P1201" s="10">
        <v>0.43099999999999999</v>
      </c>
      <c r="Q1201" s="10" t="s">
        <v>51</v>
      </c>
      <c r="R1201" s="8" t="s">
        <v>51</v>
      </c>
      <c r="S1201" s="8" t="s">
        <v>8</v>
      </c>
      <c r="V1201" s="9"/>
      <c r="Z1201" s="9"/>
      <c r="AC1201" s="11" t="s">
        <v>280</v>
      </c>
      <c r="AD1201" s="11"/>
      <c r="AE1201" s="11" t="s">
        <v>1613</v>
      </c>
      <c r="AF1201" s="11"/>
      <c r="AG1201" s="11" t="s">
        <v>1615</v>
      </c>
      <c r="AH1201" s="13" t="s">
        <v>1615</v>
      </c>
      <c r="AI1201" s="105">
        <v>45911</v>
      </c>
      <c r="AJ1201" s="13" t="s">
        <v>1478</v>
      </c>
    </row>
    <row r="1202" spans="4:36">
      <c r="D1202" s="8" t="s">
        <v>1620</v>
      </c>
      <c r="E1202" s="8" t="s">
        <v>30</v>
      </c>
      <c r="F1202" s="11">
        <v>1001202</v>
      </c>
      <c r="G1202" s="11">
        <v>1</v>
      </c>
      <c r="H1202" s="8" t="s">
        <v>140</v>
      </c>
      <c r="I1202" s="8">
        <v>1097</v>
      </c>
      <c r="J1202" s="8" t="s">
        <v>969</v>
      </c>
      <c r="K1202" s="9">
        <v>45846</v>
      </c>
      <c r="L1202" s="9" t="s">
        <v>1176</v>
      </c>
      <c r="M1202" s="9">
        <v>45846</v>
      </c>
      <c r="N1202" s="62" t="s">
        <v>1176</v>
      </c>
      <c r="O1202" s="8">
        <v>619</v>
      </c>
      <c r="P1202" s="10">
        <v>1.369</v>
      </c>
      <c r="Q1202" s="10" t="s">
        <v>51</v>
      </c>
      <c r="R1202" s="8" t="s">
        <v>51</v>
      </c>
      <c r="S1202" s="8" t="s">
        <v>8</v>
      </c>
      <c r="V1202" s="9"/>
      <c r="Z1202" s="9"/>
      <c r="AC1202" s="11" t="s">
        <v>85</v>
      </c>
      <c r="AD1202" s="11"/>
      <c r="AE1202" s="11" t="s">
        <v>1613</v>
      </c>
      <c r="AF1202" s="11"/>
      <c r="AG1202" s="11"/>
      <c r="AH1202" s="13"/>
      <c r="AI1202" s="105"/>
      <c r="AJ1202" s="13"/>
    </row>
    <row r="1203" spans="4:36">
      <c r="D1203" s="8" t="s">
        <v>1620</v>
      </c>
      <c r="E1203" s="8" t="s">
        <v>30</v>
      </c>
      <c r="F1203" s="11">
        <v>1001202</v>
      </c>
      <c r="G1203" s="11">
        <v>1</v>
      </c>
      <c r="H1203" s="8" t="s">
        <v>140</v>
      </c>
      <c r="I1203" s="8">
        <v>1097</v>
      </c>
      <c r="J1203" s="8" t="s">
        <v>969</v>
      </c>
      <c r="K1203" s="9">
        <v>45846</v>
      </c>
      <c r="L1203" s="9" t="s">
        <v>1176</v>
      </c>
      <c r="M1203" s="9">
        <v>45846</v>
      </c>
      <c r="N1203" s="62" t="s">
        <v>1176</v>
      </c>
      <c r="O1203" s="8">
        <v>619</v>
      </c>
      <c r="P1203" s="10">
        <v>1.369</v>
      </c>
      <c r="Q1203" s="10" t="s">
        <v>51</v>
      </c>
      <c r="R1203" s="8" t="s">
        <v>51</v>
      </c>
      <c r="S1203" s="8" t="s">
        <v>8</v>
      </c>
      <c r="V1203" s="9"/>
      <c r="Z1203" s="9"/>
      <c r="AC1203" s="11" t="s">
        <v>280</v>
      </c>
      <c r="AD1203" s="11"/>
      <c r="AE1203" s="11" t="s">
        <v>1613</v>
      </c>
      <c r="AF1203" s="11"/>
      <c r="AG1203" s="11" t="s">
        <v>1615</v>
      </c>
      <c r="AH1203" s="13" t="s">
        <v>1615</v>
      </c>
      <c r="AI1203" s="105">
        <v>45911</v>
      </c>
      <c r="AJ1203" s="13" t="s">
        <v>1478</v>
      </c>
    </row>
    <row r="1204" spans="4:36">
      <c r="D1204" s="8" t="s">
        <v>1621</v>
      </c>
      <c r="E1204" s="8" t="s">
        <v>30</v>
      </c>
      <c r="F1204" s="11">
        <v>1001203</v>
      </c>
      <c r="G1204" s="11">
        <v>1</v>
      </c>
      <c r="H1204" s="8" t="s">
        <v>141</v>
      </c>
      <c r="I1204" s="8">
        <v>1107</v>
      </c>
      <c r="J1204" s="8" t="s">
        <v>979</v>
      </c>
      <c r="K1204" s="9">
        <v>45846</v>
      </c>
      <c r="L1204" s="9" t="s">
        <v>1176</v>
      </c>
      <c r="M1204" s="9">
        <v>45846</v>
      </c>
      <c r="N1204" s="62" t="s">
        <v>1176</v>
      </c>
      <c r="O1204" s="8">
        <v>624</v>
      </c>
      <c r="P1204" s="10">
        <v>1.282</v>
      </c>
      <c r="Q1204" s="10" t="s">
        <v>51</v>
      </c>
      <c r="R1204" s="8" t="s">
        <v>51</v>
      </c>
      <c r="S1204" s="8" t="s">
        <v>8</v>
      </c>
      <c r="V1204" s="9"/>
      <c r="Z1204" s="9"/>
      <c r="AC1204" s="11" t="s">
        <v>85</v>
      </c>
      <c r="AD1204" s="11"/>
      <c r="AE1204" s="11" t="s">
        <v>1613</v>
      </c>
      <c r="AF1204" s="11"/>
      <c r="AG1204" s="11"/>
      <c r="AH1204" s="13"/>
      <c r="AI1204" s="105"/>
      <c r="AJ1204" s="13"/>
    </row>
    <row r="1205" spans="4:36">
      <c r="D1205" s="8" t="s">
        <v>1621</v>
      </c>
      <c r="E1205" s="8" t="s">
        <v>30</v>
      </c>
      <c r="F1205" s="11">
        <v>1001203</v>
      </c>
      <c r="G1205" s="11">
        <v>1</v>
      </c>
      <c r="H1205" s="8" t="s">
        <v>141</v>
      </c>
      <c r="I1205" s="8">
        <v>1107</v>
      </c>
      <c r="J1205" s="8" t="s">
        <v>979</v>
      </c>
      <c r="K1205" s="9">
        <v>45846</v>
      </c>
      <c r="L1205" s="9" t="s">
        <v>1176</v>
      </c>
      <c r="M1205" s="9">
        <v>45846</v>
      </c>
      <c r="N1205" s="62" t="s">
        <v>1176</v>
      </c>
      <c r="O1205" s="8">
        <v>624</v>
      </c>
      <c r="P1205" s="10">
        <v>1.282</v>
      </c>
      <c r="Q1205" s="10" t="s">
        <v>51</v>
      </c>
      <c r="R1205" s="8" t="s">
        <v>51</v>
      </c>
      <c r="S1205" s="8" t="s">
        <v>8</v>
      </c>
      <c r="V1205" s="9"/>
      <c r="Z1205" s="9"/>
      <c r="AC1205" s="11" t="s">
        <v>280</v>
      </c>
      <c r="AD1205" s="11"/>
      <c r="AE1205" s="11" t="s">
        <v>1613</v>
      </c>
      <c r="AF1205" s="11"/>
      <c r="AG1205" s="11" t="s">
        <v>1615</v>
      </c>
      <c r="AH1205" s="13" t="s">
        <v>1615</v>
      </c>
      <c r="AI1205" s="105">
        <v>45911</v>
      </c>
      <c r="AJ1205" s="13" t="s">
        <v>1478</v>
      </c>
    </row>
    <row r="1206" spans="4:36">
      <c r="D1206" s="8" t="s">
        <v>1622</v>
      </c>
      <c r="E1206" s="8" t="s">
        <v>30</v>
      </c>
      <c r="F1206" s="11">
        <v>1001204</v>
      </c>
      <c r="G1206" s="11">
        <v>1</v>
      </c>
      <c r="H1206" s="8" t="s">
        <v>142</v>
      </c>
      <c r="I1206" s="8">
        <v>1106</v>
      </c>
      <c r="J1206" s="8" t="s">
        <v>978</v>
      </c>
      <c r="K1206" s="9">
        <v>45846</v>
      </c>
      <c r="L1206" s="9" t="s">
        <v>1176</v>
      </c>
      <c r="M1206" s="9">
        <v>45846</v>
      </c>
      <c r="N1206" s="62" t="s">
        <v>1176</v>
      </c>
      <c r="O1206" s="8">
        <v>616</v>
      </c>
      <c r="P1206" s="10">
        <v>1.29</v>
      </c>
      <c r="Q1206" s="10" t="s">
        <v>51</v>
      </c>
      <c r="R1206" s="8" t="s">
        <v>51</v>
      </c>
      <c r="S1206" s="8" t="s">
        <v>8</v>
      </c>
      <c r="V1206" s="9"/>
      <c r="Z1206" s="9"/>
      <c r="AC1206" s="11" t="s">
        <v>85</v>
      </c>
      <c r="AD1206" s="11"/>
      <c r="AE1206" s="11" t="s">
        <v>1613</v>
      </c>
      <c r="AF1206" s="11"/>
      <c r="AG1206" s="11"/>
      <c r="AH1206" s="13"/>
      <c r="AI1206" s="105"/>
      <c r="AJ1206" s="13"/>
    </row>
    <row r="1207" spans="4:36">
      <c r="D1207" s="8" t="s">
        <v>1622</v>
      </c>
      <c r="E1207" s="8" t="s">
        <v>30</v>
      </c>
      <c r="F1207" s="11">
        <v>1001204</v>
      </c>
      <c r="G1207" s="11">
        <v>1</v>
      </c>
      <c r="H1207" s="8" t="s">
        <v>142</v>
      </c>
      <c r="I1207" s="8">
        <v>1106</v>
      </c>
      <c r="J1207" s="8" t="s">
        <v>978</v>
      </c>
      <c r="K1207" s="9">
        <v>45846</v>
      </c>
      <c r="L1207" s="9" t="s">
        <v>1176</v>
      </c>
      <c r="M1207" s="9">
        <v>45846</v>
      </c>
      <c r="N1207" s="62" t="s">
        <v>1176</v>
      </c>
      <c r="O1207" s="8">
        <v>616</v>
      </c>
      <c r="P1207" s="10">
        <v>1.29</v>
      </c>
      <c r="Q1207" s="10" t="s">
        <v>51</v>
      </c>
      <c r="R1207" s="8" t="s">
        <v>51</v>
      </c>
      <c r="S1207" s="8" t="s">
        <v>8</v>
      </c>
      <c r="V1207" s="9"/>
      <c r="Z1207" s="9"/>
      <c r="AC1207" s="11" t="s">
        <v>280</v>
      </c>
      <c r="AD1207" s="11"/>
      <c r="AE1207" s="11" t="s">
        <v>1613</v>
      </c>
      <c r="AF1207" s="11"/>
      <c r="AG1207" s="11" t="s">
        <v>1615</v>
      </c>
      <c r="AH1207" s="13" t="s">
        <v>1615</v>
      </c>
      <c r="AI1207" s="105">
        <v>45911</v>
      </c>
      <c r="AJ1207" s="13" t="s">
        <v>1478</v>
      </c>
    </row>
    <row r="1208" spans="4:36">
      <c r="D1208" s="8" t="s">
        <v>1623</v>
      </c>
      <c r="E1208" s="8" t="s">
        <v>30</v>
      </c>
      <c r="F1208" s="11">
        <v>1001205</v>
      </c>
      <c r="G1208" s="11">
        <v>1</v>
      </c>
      <c r="H1208" s="8" t="s">
        <v>1143</v>
      </c>
      <c r="I1208" s="8">
        <v>1103</v>
      </c>
      <c r="J1208" s="8" t="s">
        <v>975</v>
      </c>
      <c r="K1208" s="9">
        <v>45846</v>
      </c>
      <c r="L1208" s="9" t="s">
        <v>1176</v>
      </c>
      <c r="M1208" s="9">
        <v>45846</v>
      </c>
      <c r="N1208" s="62" t="s">
        <v>1176</v>
      </c>
      <c r="O1208" s="8">
        <v>604</v>
      </c>
      <c r="P1208" s="10">
        <v>1.115</v>
      </c>
      <c r="Q1208" s="10" t="s">
        <v>51</v>
      </c>
      <c r="R1208" s="8" t="s">
        <v>51</v>
      </c>
      <c r="S1208" s="8" t="s">
        <v>8</v>
      </c>
      <c r="V1208" s="9"/>
      <c r="Z1208" s="9"/>
      <c r="AC1208" s="11" t="s">
        <v>85</v>
      </c>
      <c r="AD1208" s="11"/>
      <c r="AE1208" s="11" t="s">
        <v>1613</v>
      </c>
      <c r="AF1208" s="11"/>
      <c r="AG1208" s="11"/>
      <c r="AH1208" s="13"/>
      <c r="AI1208" s="105"/>
      <c r="AJ1208" s="13"/>
    </row>
    <row r="1209" spans="4:36">
      <c r="D1209" s="8" t="s">
        <v>1623</v>
      </c>
      <c r="E1209" s="8" t="s">
        <v>30</v>
      </c>
      <c r="F1209" s="11">
        <v>1001205</v>
      </c>
      <c r="G1209" s="11">
        <v>1</v>
      </c>
      <c r="H1209" s="8" t="s">
        <v>1143</v>
      </c>
      <c r="I1209" s="8">
        <v>1103</v>
      </c>
      <c r="J1209" s="8" t="s">
        <v>975</v>
      </c>
      <c r="K1209" s="9">
        <v>45846</v>
      </c>
      <c r="L1209" s="9" t="s">
        <v>1176</v>
      </c>
      <c r="M1209" s="9">
        <v>45846</v>
      </c>
      <c r="N1209" s="62" t="s">
        <v>1176</v>
      </c>
      <c r="O1209" s="8">
        <v>604</v>
      </c>
      <c r="P1209" s="10">
        <v>1.115</v>
      </c>
      <c r="Q1209" s="10" t="s">
        <v>51</v>
      </c>
      <c r="R1209" s="8" t="s">
        <v>51</v>
      </c>
      <c r="S1209" s="8" t="s">
        <v>8</v>
      </c>
      <c r="V1209" s="9"/>
      <c r="Z1209" s="9"/>
      <c r="AC1209" s="11" t="s">
        <v>280</v>
      </c>
      <c r="AD1209" s="11"/>
      <c r="AE1209" s="11" t="s">
        <v>1613</v>
      </c>
      <c r="AF1209" s="11"/>
      <c r="AG1209" s="11" t="s">
        <v>1615</v>
      </c>
      <c r="AH1209" s="13" t="s">
        <v>1615</v>
      </c>
      <c r="AI1209" s="105">
        <v>45911</v>
      </c>
      <c r="AJ1209" s="13" t="s">
        <v>1478</v>
      </c>
    </row>
    <row r="1210" spans="4:36">
      <c r="D1210" s="8" t="s">
        <v>1624</v>
      </c>
      <c r="E1210" s="8" t="s">
        <v>30</v>
      </c>
      <c r="F1210" s="11">
        <v>1001206</v>
      </c>
      <c r="G1210" s="11">
        <v>1</v>
      </c>
      <c r="H1210" s="8" t="s">
        <v>222</v>
      </c>
      <c r="I1210" s="8">
        <v>1102</v>
      </c>
      <c r="J1210" s="8" t="s">
        <v>974</v>
      </c>
      <c r="K1210" s="9">
        <v>45846</v>
      </c>
      <c r="L1210" s="9" t="s">
        <v>1176</v>
      </c>
      <c r="M1210" s="9">
        <v>45846</v>
      </c>
      <c r="N1210" s="62" t="s">
        <v>1176</v>
      </c>
      <c r="O1210" s="8">
        <v>614</v>
      </c>
      <c r="P1210" s="10">
        <v>1.165</v>
      </c>
      <c r="Q1210" s="10" t="s">
        <v>51</v>
      </c>
      <c r="R1210" s="8" t="s">
        <v>51</v>
      </c>
      <c r="S1210" s="8" t="s">
        <v>8</v>
      </c>
      <c r="V1210" s="9"/>
      <c r="Z1210" s="9"/>
      <c r="AC1210" s="11" t="s">
        <v>85</v>
      </c>
      <c r="AD1210" s="11"/>
      <c r="AE1210" s="11" t="s">
        <v>1613</v>
      </c>
      <c r="AF1210" s="11"/>
      <c r="AG1210" s="11"/>
      <c r="AH1210" s="13"/>
      <c r="AI1210" s="105"/>
      <c r="AJ1210" s="13"/>
    </row>
    <row r="1211" spans="4:36">
      <c r="D1211" s="8" t="s">
        <v>1624</v>
      </c>
      <c r="E1211" s="8" t="s">
        <v>30</v>
      </c>
      <c r="F1211" s="11">
        <v>1001206</v>
      </c>
      <c r="G1211" s="11">
        <v>1</v>
      </c>
      <c r="H1211" s="8" t="s">
        <v>222</v>
      </c>
      <c r="I1211" s="8">
        <v>1102</v>
      </c>
      <c r="J1211" s="8" t="s">
        <v>974</v>
      </c>
      <c r="K1211" s="9">
        <v>45846</v>
      </c>
      <c r="L1211" s="9" t="s">
        <v>1176</v>
      </c>
      <c r="M1211" s="9">
        <v>45846</v>
      </c>
      <c r="N1211" s="62" t="s">
        <v>1176</v>
      </c>
      <c r="O1211" s="8">
        <v>614</v>
      </c>
      <c r="P1211" s="10">
        <v>1.165</v>
      </c>
      <c r="Q1211" s="10" t="s">
        <v>51</v>
      </c>
      <c r="R1211" s="8" t="s">
        <v>51</v>
      </c>
      <c r="S1211" s="8" t="s">
        <v>8</v>
      </c>
      <c r="V1211" s="9"/>
      <c r="Z1211" s="9"/>
      <c r="AC1211" s="11" t="s">
        <v>280</v>
      </c>
      <c r="AD1211" s="11"/>
      <c r="AE1211" s="11" t="s">
        <v>1613</v>
      </c>
      <c r="AF1211" s="11"/>
      <c r="AG1211" s="11" t="s">
        <v>1615</v>
      </c>
      <c r="AH1211" s="13" t="s">
        <v>1615</v>
      </c>
      <c r="AI1211" s="105">
        <v>45911</v>
      </c>
      <c r="AJ1211" s="13" t="s">
        <v>1478</v>
      </c>
    </row>
    <row r="1212" spans="4:36">
      <c r="D1212" s="8" t="s">
        <v>1625</v>
      </c>
      <c r="E1212" s="8" t="s">
        <v>40</v>
      </c>
      <c r="F1212" s="11">
        <v>1001312</v>
      </c>
      <c r="G1212" s="11">
        <v>1</v>
      </c>
      <c r="H1212" s="8" t="s">
        <v>141</v>
      </c>
      <c r="I1212" s="8">
        <v>1117</v>
      </c>
      <c r="J1212" s="8" t="s">
        <v>1153</v>
      </c>
      <c r="K1212" s="9">
        <v>45894</v>
      </c>
      <c r="L1212" s="9" t="s">
        <v>1176</v>
      </c>
      <c r="M1212" s="9">
        <v>45894</v>
      </c>
      <c r="N1212" s="62" t="s">
        <v>1176</v>
      </c>
      <c r="O1212" s="8">
        <v>943</v>
      </c>
      <c r="P1212" s="10">
        <v>0.48199999999999998</v>
      </c>
      <c r="Q1212" s="10" t="s">
        <v>50</v>
      </c>
      <c r="R1212" s="8" t="s">
        <v>51</v>
      </c>
      <c r="S1212" s="8" t="s">
        <v>7</v>
      </c>
      <c r="V1212" s="9"/>
      <c r="Z1212" s="9"/>
      <c r="AC1212" s="11" t="s">
        <v>85</v>
      </c>
      <c r="AD1212" s="11">
        <v>2275</v>
      </c>
      <c r="AE1212" s="11" t="s">
        <v>1613</v>
      </c>
      <c r="AF1212" s="11"/>
      <c r="AG1212" s="11" t="s">
        <v>1471</v>
      </c>
      <c r="AH1212" s="13"/>
      <c r="AI1212" s="105"/>
      <c r="AJ1212" s="13"/>
    </row>
    <row r="1213" spans="4:36">
      <c r="D1213" s="8" t="s">
        <v>1625</v>
      </c>
      <c r="E1213" s="8" t="s">
        <v>40</v>
      </c>
      <c r="F1213" s="11">
        <v>1001312</v>
      </c>
      <c r="G1213" s="11">
        <v>1</v>
      </c>
      <c r="H1213" s="8" t="s">
        <v>141</v>
      </c>
      <c r="I1213" s="8">
        <v>1117</v>
      </c>
      <c r="J1213" s="8" t="s">
        <v>1153</v>
      </c>
      <c r="K1213" s="9">
        <v>45894</v>
      </c>
      <c r="L1213" s="9" t="s">
        <v>1176</v>
      </c>
      <c r="M1213" s="9">
        <v>45894</v>
      </c>
      <c r="N1213" s="62" t="s">
        <v>1176</v>
      </c>
      <c r="O1213" s="8">
        <v>943</v>
      </c>
      <c r="P1213" s="10">
        <v>0.48199999999999998</v>
      </c>
      <c r="Q1213" s="10" t="s">
        <v>50</v>
      </c>
      <c r="R1213" s="8" t="s">
        <v>51</v>
      </c>
      <c r="S1213" s="8" t="s">
        <v>7</v>
      </c>
      <c r="V1213" s="9"/>
      <c r="Z1213" s="9"/>
      <c r="AC1213" s="11" t="s">
        <v>280</v>
      </c>
      <c r="AD1213" s="11">
        <v>2275</v>
      </c>
      <c r="AE1213" s="11" t="s">
        <v>1613</v>
      </c>
      <c r="AF1213" s="11"/>
      <c r="AG1213" s="11" t="s">
        <v>1627</v>
      </c>
      <c r="AH1213" s="13" t="s">
        <v>1626</v>
      </c>
      <c r="AI1213" s="105">
        <v>45911</v>
      </c>
      <c r="AJ1213" s="13" t="s">
        <v>1478</v>
      </c>
    </row>
    <row r="1214" spans="4:36">
      <c r="D1214" s="8" t="s">
        <v>1628</v>
      </c>
      <c r="E1214" s="8" t="s">
        <v>40</v>
      </c>
      <c r="F1214" s="11">
        <v>1001287</v>
      </c>
      <c r="G1214" s="11">
        <v>1</v>
      </c>
      <c r="H1214" s="8" t="s">
        <v>141</v>
      </c>
      <c r="I1214" s="8">
        <v>1111</v>
      </c>
      <c r="J1214" s="8" t="s">
        <v>1147</v>
      </c>
      <c r="K1214" s="9">
        <v>45882</v>
      </c>
      <c r="L1214" s="9" t="s">
        <v>1176</v>
      </c>
      <c r="M1214" s="9">
        <v>45882</v>
      </c>
      <c r="N1214" s="62" t="s">
        <v>1176</v>
      </c>
      <c r="O1214" s="8">
        <v>958</v>
      </c>
      <c r="P1214" s="10">
        <v>0.56000000000000005</v>
      </c>
      <c r="Q1214" s="10" t="s">
        <v>50</v>
      </c>
      <c r="R1214" s="8" t="s">
        <v>51</v>
      </c>
      <c r="S1214" s="8" t="s">
        <v>7</v>
      </c>
      <c r="V1214" s="9"/>
      <c r="Z1214" s="9"/>
      <c r="AC1214" s="11" t="s">
        <v>85</v>
      </c>
      <c r="AD1214" s="11">
        <v>2275</v>
      </c>
      <c r="AE1214" s="11" t="s">
        <v>1613</v>
      </c>
      <c r="AF1214" s="11"/>
      <c r="AG1214" s="11" t="s">
        <v>1401</v>
      </c>
      <c r="AH1214" s="13"/>
      <c r="AI1214" s="105"/>
      <c r="AJ1214" s="13"/>
    </row>
    <row r="1215" spans="4:36">
      <c r="D1215" s="8" t="s">
        <v>1628</v>
      </c>
      <c r="E1215" s="8" t="s">
        <v>40</v>
      </c>
      <c r="F1215" s="11">
        <v>1001287</v>
      </c>
      <c r="G1215" s="11">
        <v>1</v>
      </c>
      <c r="H1215" s="8" t="s">
        <v>141</v>
      </c>
      <c r="I1215" s="8">
        <v>1111</v>
      </c>
      <c r="J1215" s="8" t="s">
        <v>1147</v>
      </c>
      <c r="K1215" s="9">
        <v>45882</v>
      </c>
      <c r="L1215" s="9" t="s">
        <v>1176</v>
      </c>
      <c r="M1215" s="9">
        <v>45882</v>
      </c>
      <c r="N1215" s="62" t="s">
        <v>1176</v>
      </c>
      <c r="O1215" s="8">
        <v>958</v>
      </c>
      <c r="P1215" s="10">
        <v>0.56000000000000005</v>
      </c>
      <c r="Q1215" s="10" t="s">
        <v>50</v>
      </c>
      <c r="R1215" s="8" t="s">
        <v>51</v>
      </c>
      <c r="S1215" s="8" t="s">
        <v>7</v>
      </c>
      <c r="V1215" s="9"/>
      <c r="Z1215" s="9"/>
      <c r="AC1215" s="11" t="s">
        <v>280</v>
      </c>
      <c r="AD1215" s="11">
        <v>2275</v>
      </c>
      <c r="AE1215" s="11" t="s">
        <v>1613</v>
      </c>
      <c r="AF1215" s="11"/>
      <c r="AG1215" s="11" t="s">
        <v>1629</v>
      </c>
      <c r="AH1215" s="13" t="s">
        <v>1626</v>
      </c>
      <c r="AI1215" s="105">
        <v>45911</v>
      </c>
      <c r="AJ1215" s="13" t="s">
        <v>1478</v>
      </c>
    </row>
    <row r="1216" spans="4:36">
      <c r="D1216" s="8" t="s">
        <v>1630</v>
      </c>
      <c r="E1216" s="8" t="s">
        <v>40</v>
      </c>
      <c r="F1216" s="11">
        <v>1001252</v>
      </c>
      <c r="G1216" s="11">
        <v>1</v>
      </c>
      <c r="H1216" s="8" t="s">
        <v>141</v>
      </c>
      <c r="I1216" s="8">
        <v>1111</v>
      </c>
      <c r="J1216" s="8" t="s">
        <v>1147</v>
      </c>
      <c r="K1216" s="9">
        <v>45863</v>
      </c>
      <c r="L1216" s="9" t="s">
        <v>1176</v>
      </c>
      <c r="M1216" s="9">
        <v>45863</v>
      </c>
      <c r="N1216" s="62" t="s">
        <v>1176</v>
      </c>
      <c r="O1216" s="8">
        <v>944</v>
      </c>
      <c r="P1216" s="10">
        <v>0.79700000000000004</v>
      </c>
      <c r="Q1216" s="10" t="s">
        <v>50</v>
      </c>
      <c r="R1216" s="8" t="s">
        <v>51</v>
      </c>
      <c r="S1216" s="8" t="s">
        <v>7</v>
      </c>
      <c r="V1216" s="9"/>
      <c r="Z1216" s="9"/>
      <c r="AC1216" s="11" t="s">
        <v>85</v>
      </c>
      <c r="AD1216" s="11"/>
      <c r="AE1216" s="11" t="s">
        <v>1613</v>
      </c>
      <c r="AF1216" s="11"/>
      <c r="AG1216" s="11" t="s">
        <v>1388</v>
      </c>
      <c r="AH1216" s="13"/>
      <c r="AI1216" s="105"/>
      <c r="AJ1216" s="13"/>
    </row>
    <row r="1217" spans="4:36">
      <c r="D1217" s="8" t="s">
        <v>1630</v>
      </c>
      <c r="E1217" s="8" t="s">
        <v>40</v>
      </c>
      <c r="F1217" s="11">
        <v>1001252</v>
      </c>
      <c r="G1217" s="11">
        <v>1</v>
      </c>
      <c r="H1217" s="8" t="s">
        <v>141</v>
      </c>
      <c r="I1217" s="8">
        <v>1111</v>
      </c>
      <c r="J1217" s="8" t="s">
        <v>1147</v>
      </c>
      <c r="K1217" s="9">
        <v>45863</v>
      </c>
      <c r="L1217" s="9" t="s">
        <v>1176</v>
      </c>
      <c r="M1217" s="9">
        <v>45863</v>
      </c>
      <c r="N1217" s="62" t="s">
        <v>1176</v>
      </c>
      <c r="O1217" s="8">
        <v>944</v>
      </c>
      <c r="P1217" s="10">
        <v>0.79700000000000004</v>
      </c>
      <c r="Q1217" s="10" t="s">
        <v>50</v>
      </c>
      <c r="R1217" s="8" t="s">
        <v>51</v>
      </c>
      <c r="S1217" s="8" t="s">
        <v>7</v>
      </c>
      <c r="V1217" s="9"/>
      <c r="Z1217" s="9"/>
      <c r="AC1217" s="11" t="s">
        <v>280</v>
      </c>
      <c r="AD1217" s="11"/>
      <c r="AE1217" s="11" t="s">
        <v>1613</v>
      </c>
      <c r="AF1217" s="11"/>
      <c r="AG1217" s="11" t="s">
        <v>1631</v>
      </c>
      <c r="AH1217" s="13" t="s">
        <v>1626</v>
      </c>
      <c r="AI1217" s="105">
        <v>45911</v>
      </c>
      <c r="AJ1217" s="13" t="s">
        <v>1478</v>
      </c>
    </row>
    <row r="1218" spans="4:36">
      <c r="D1218" s="8" t="s">
        <v>1632</v>
      </c>
      <c r="E1218" s="8" t="s">
        <v>40</v>
      </c>
      <c r="F1218" s="11">
        <v>1001326</v>
      </c>
      <c r="G1218" s="11">
        <v>1</v>
      </c>
      <c r="H1218" s="8" t="s">
        <v>140</v>
      </c>
      <c r="I1218" s="8">
        <v>1121</v>
      </c>
      <c r="J1218" s="8" t="s">
        <v>1157</v>
      </c>
      <c r="K1218" s="9">
        <v>45901</v>
      </c>
      <c r="L1218" s="9" t="s">
        <v>1478</v>
      </c>
      <c r="M1218" s="9">
        <v>45901</v>
      </c>
      <c r="N1218" s="62" t="s">
        <v>1478</v>
      </c>
      <c r="O1218" s="8">
        <v>938</v>
      </c>
      <c r="P1218" s="10">
        <v>0.47499999999999998</v>
      </c>
      <c r="Q1218" s="10" t="s">
        <v>50</v>
      </c>
      <c r="R1218" s="8" t="s">
        <v>51</v>
      </c>
      <c r="S1218" s="8" t="s">
        <v>7</v>
      </c>
      <c r="V1218" s="9"/>
      <c r="Z1218" s="9"/>
      <c r="AC1218" s="11" t="s">
        <v>85</v>
      </c>
      <c r="AD1218" s="11"/>
      <c r="AE1218" s="11" t="s">
        <v>1613</v>
      </c>
      <c r="AF1218" s="11"/>
      <c r="AG1218" s="11" t="s">
        <v>1602</v>
      </c>
      <c r="AH1218" s="13"/>
      <c r="AI1218" s="105"/>
      <c r="AJ1218" s="13"/>
    </row>
    <row r="1219" spans="4:36">
      <c r="D1219" s="8" t="s">
        <v>1632</v>
      </c>
      <c r="E1219" s="8" t="s">
        <v>40</v>
      </c>
      <c r="F1219" s="11">
        <v>1001326</v>
      </c>
      <c r="G1219" s="11">
        <v>1</v>
      </c>
      <c r="H1219" s="8" t="s">
        <v>140</v>
      </c>
      <c r="I1219" s="8">
        <v>1121</v>
      </c>
      <c r="J1219" s="8" t="s">
        <v>1157</v>
      </c>
      <c r="K1219" s="9">
        <v>45901</v>
      </c>
      <c r="L1219" s="9" t="s">
        <v>1478</v>
      </c>
      <c r="M1219" s="9">
        <v>45901</v>
      </c>
      <c r="N1219" s="62" t="s">
        <v>1478</v>
      </c>
      <c r="O1219" s="8">
        <v>938</v>
      </c>
      <c r="P1219" s="10">
        <v>0.47499999999999998</v>
      </c>
      <c r="Q1219" s="10" t="s">
        <v>50</v>
      </c>
      <c r="R1219" s="8" t="s">
        <v>51</v>
      </c>
      <c r="S1219" s="8" t="s">
        <v>7</v>
      </c>
      <c r="V1219" s="9"/>
      <c r="Z1219" s="9"/>
      <c r="AC1219" s="11" t="s">
        <v>280</v>
      </c>
      <c r="AD1219" s="11"/>
      <c r="AE1219" s="11" t="s">
        <v>1613</v>
      </c>
      <c r="AF1219" s="11"/>
      <c r="AG1219" s="11" t="s">
        <v>1633</v>
      </c>
      <c r="AH1219" s="13" t="s">
        <v>1626</v>
      </c>
      <c r="AI1219" s="105">
        <v>45911</v>
      </c>
      <c r="AJ1219" s="13" t="s">
        <v>1478</v>
      </c>
    </row>
    <row r="1220" spans="4:36">
      <c r="D1220" s="8" t="s">
        <v>1634</v>
      </c>
      <c r="E1220" s="8" t="s">
        <v>40</v>
      </c>
      <c r="F1220" s="11">
        <v>1001328</v>
      </c>
      <c r="G1220" s="11">
        <v>1</v>
      </c>
      <c r="H1220" s="8" t="s">
        <v>142</v>
      </c>
      <c r="I1220" s="8">
        <v>1120</v>
      </c>
      <c r="J1220" s="8" t="s">
        <v>1156</v>
      </c>
      <c r="K1220" s="9">
        <v>45901</v>
      </c>
      <c r="L1220" s="9" t="s">
        <v>1478</v>
      </c>
      <c r="M1220" s="9">
        <v>45901</v>
      </c>
      <c r="N1220" s="62" t="s">
        <v>1478</v>
      </c>
      <c r="O1220" s="8">
        <v>933</v>
      </c>
      <c r="P1220" s="10">
        <v>0.372</v>
      </c>
      <c r="Q1220" s="10" t="s">
        <v>51</v>
      </c>
      <c r="R1220" s="8" t="s">
        <v>51</v>
      </c>
      <c r="S1220" s="8" t="s">
        <v>7</v>
      </c>
      <c r="V1220" s="9"/>
      <c r="Z1220" s="9"/>
      <c r="AC1220" s="11" t="s">
        <v>85</v>
      </c>
      <c r="AD1220" s="11"/>
      <c r="AE1220" s="11" t="s">
        <v>1613</v>
      </c>
      <c r="AF1220" s="11"/>
      <c r="AG1220" s="11" t="s">
        <v>1602</v>
      </c>
      <c r="AH1220" s="13"/>
      <c r="AI1220" s="105"/>
      <c r="AJ1220" s="13"/>
    </row>
    <row r="1221" spans="4:36">
      <c r="D1221" s="8" t="s">
        <v>1634</v>
      </c>
      <c r="E1221" s="8" t="s">
        <v>40</v>
      </c>
      <c r="F1221" s="11">
        <v>1001328</v>
      </c>
      <c r="G1221" s="11">
        <v>1</v>
      </c>
      <c r="H1221" s="8" t="s">
        <v>142</v>
      </c>
      <c r="I1221" s="8">
        <v>1120</v>
      </c>
      <c r="J1221" s="8" t="s">
        <v>1156</v>
      </c>
      <c r="K1221" s="9">
        <v>45901</v>
      </c>
      <c r="L1221" s="9" t="s">
        <v>1478</v>
      </c>
      <c r="M1221" s="9">
        <v>45901</v>
      </c>
      <c r="N1221" s="62" t="s">
        <v>1478</v>
      </c>
      <c r="O1221" s="8">
        <v>933</v>
      </c>
      <c r="P1221" s="10">
        <v>0.372</v>
      </c>
      <c r="Q1221" s="10" t="s">
        <v>51</v>
      </c>
      <c r="R1221" s="8" t="s">
        <v>51</v>
      </c>
      <c r="S1221" s="8" t="s">
        <v>7</v>
      </c>
      <c r="V1221" s="9"/>
      <c r="Z1221" s="9"/>
      <c r="AC1221" s="11" t="s">
        <v>280</v>
      </c>
      <c r="AD1221" s="11"/>
      <c r="AE1221" s="11" t="s">
        <v>1613</v>
      </c>
      <c r="AF1221" s="11"/>
      <c r="AG1221" s="11" t="s">
        <v>1633</v>
      </c>
      <c r="AH1221" s="13" t="s">
        <v>1626</v>
      </c>
      <c r="AI1221" s="105">
        <v>45911</v>
      </c>
      <c r="AJ1221" s="13" t="s">
        <v>1478</v>
      </c>
    </row>
    <row r="1222" spans="4:36">
      <c r="D1222" s="8" t="s">
        <v>1635</v>
      </c>
      <c r="E1222" s="8" t="s">
        <v>40</v>
      </c>
      <c r="F1222" s="11">
        <v>1001323</v>
      </c>
      <c r="G1222" s="11">
        <v>1</v>
      </c>
      <c r="H1222" s="8" t="s">
        <v>142</v>
      </c>
      <c r="I1222" s="8">
        <v>1120</v>
      </c>
      <c r="J1222" s="8" t="s">
        <v>1156</v>
      </c>
      <c r="K1222" s="9">
        <v>45898</v>
      </c>
      <c r="L1222" s="9" t="s">
        <v>1176</v>
      </c>
      <c r="M1222" s="9">
        <v>45898</v>
      </c>
      <c r="N1222" s="62" t="s">
        <v>1176</v>
      </c>
      <c r="O1222" s="8">
        <v>932</v>
      </c>
      <c r="P1222" s="10">
        <v>0.40200000000000002</v>
      </c>
      <c r="Q1222" s="10" t="s">
        <v>50</v>
      </c>
      <c r="R1222" s="8" t="s">
        <v>51</v>
      </c>
      <c r="S1222" s="8" t="s">
        <v>7</v>
      </c>
      <c r="V1222" s="9"/>
      <c r="Z1222" s="9"/>
      <c r="AC1222" s="11" t="s">
        <v>85</v>
      </c>
      <c r="AD1222" s="11"/>
      <c r="AE1222" s="11" t="s">
        <v>1613</v>
      </c>
      <c r="AF1222" s="11"/>
      <c r="AG1222" s="11" t="s">
        <v>1602</v>
      </c>
      <c r="AH1222" s="13"/>
      <c r="AI1222" s="105"/>
      <c r="AJ1222" s="13"/>
    </row>
    <row r="1223" spans="4:36">
      <c r="D1223" s="8" t="s">
        <v>1635</v>
      </c>
      <c r="E1223" s="8" t="s">
        <v>40</v>
      </c>
      <c r="F1223" s="11">
        <v>1001323</v>
      </c>
      <c r="G1223" s="11">
        <v>1</v>
      </c>
      <c r="H1223" s="8" t="s">
        <v>142</v>
      </c>
      <c r="I1223" s="8">
        <v>1120</v>
      </c>
      <c r="J1223" s="8" t="s">
        <v>1156</v>
      </c>
      <c r="K1223" s="9">
        <v>45898</v>
      </c>
      <c r="L1223" s="9" t="s">
        <v>1176</v>
      </c>
      <c r="M1223" s="9">
        <v>45898</v>
      </c>
      <c r="N1223" s="62" t="s">
        <v>1176</v>
      </c>
      <c r="O1223" s="8">
        <v>932</v>
      </c>
      <c r="P1223" s="10">
        <v>0.40200000000000002</v>
      </c>
      <c r="Q1223" s="10" t="s">
        <v>50</v>
      </c>
      <c r="R1223" s="8" t="s">
        <v>51</v>
      </c>
      <c r="S1223" s="8" t="s">
        <v>7</v>
      </c>
      <c r="V1223" s="9"/>
      <c r="Z1223" s="9"/>
      <c r="AC1223" s="11" t="s">
        <v>280</v>
      </c>
      <c r="AD1223" s="11"/>
      <c r="AE1223" s="11" t="s">
        <v>1613</v>
      </c>
      <c r="AF1223" s="11"/>
      <c r="AG1223" s="11" t="s">
        <v>1633</v>
      </c>
      <c r="AH1223" s="13" t="s">
        <v>1626</v>
      </c>
      <c r="AI1223" s="105">
        <v>45911</v>
      </c>
      <c r="AJ1223" s="13" t="s">
        <v>1478</v>
      </c>
    </row>
    <row r="1224" spans="4:36">
      <c r="D1224" s="8" t="s">
        <v>1636</v>
      </c>
      <c r="E1224" s="8" t="s">
        <v>40</v>
      </c>
      <c r="F1224" s="11">
        <v>1001302</v>
      </c>
      <c r="G1224" s="11">
        <v>1</v>
      </c>
      <c r="H1224" s="8" t="s">
        <v>141</v>
      </c>
      <c r="I1224" s="8">
        <v>1117</v>
      </c>
      <c r="J1224" s="8" t="s">
        <v>1153</v>
      </c>
      <c r="K1224" s="9">
        <v>45889</v>
      </c>
      <c r="L1224" s="9" t="s">
        <v>1176</v>
      </c>
      <c r="M1224" s="9">
        <v>45889</v>
      </c>
      <c r="N1224" s="62" t="s">
        <v>1176</v>
      </c>
      <c r="O1224" s="8">
        <v>935</v>
      </c>
      <c r="P1224" s="10">
        <v>0.55800000000000005</v>
      </c>
      <c r="Q1224" s="10" t="s">
        <v>50</v>
      </c>
      <c r="R1224" s="8" t="s">
        <v>51</v>
      </c>
      <c r="S1224" s="8" t="s">
        <v>7</v>
      </c>
      <c r="V1224" s="9"/>
      <c r="Z1224" s="9"/>
      <c r="AC1224" s="11" t="s">
        <v>85</v>
      </c>
      <c r="AD1224" s="11">
        <v>2275</v>
      </c>
      <c r="AE1224" s="11" t="s">
        <v>1613</v>
      </c>
      <c r="AF1224" s="11"/>
      <c r="AG1224" s="11" t="s">
        <v>1401</v>
      </c>
      <c r="AH1224" s="13"/>
      <c r="AI1224" s="105"/>
      <c r="AJ1224" s="13"/>
    </row>
    <row r="1225" spans="4:36">
      <c r="D1225" s="8" t="s">
        <v>1636</v>
      </c>
      <c r="E1225" s="8" t="s">
        <v>40</v>
      </c>
      <c r="F1225" s="11">
        <v>1001302</v>
      </c>
      <c r="G1225" s="11">
        <v>1</v>
      </c>
      <c r="H1225" s="8" t="s">
        <v>141</v>
      </c>
      <c r="I1225" s="8">
        <v>1117</v>
      </c>
      <c r="J1225" s="8" t="s">
        <v>1153</v>
      </c>
      <c r="K1225" s="9">
        <v>45889</v>
      </c>
      <c r="L1225" s="9" t="s">
        <v>1176</v>
      </c>
      <c r="M1225" s="9">
        <v>45889</v>
      </c>
      <c r="N1225" s="62" t="s">
        <v>1176</v>
      </c>
      <c r="O1225" s="8">
        <v>935</v>
      </c>
      <c r="P1225" s="10">
        <v>0.55800000000000005</v>
      </c>
      <c r="Q1225" s="10" t="s">
        <v>50</v>
      </c>
      <c r="R1225" s="8" t="s">
        <v>51</v>
      </c>
      <c r="S1225" s="8" t="s">
        <v>7</v>
      </c>
      <c r="V1225" s="9"/>
      <c r="Z1225" s="9"/>
      <c r="AC1225" s="11" t="s">
        <v>280</v>
      </c>
      <c r="AD1225" s="11">
        <v>2275</v>
      </c>
      <c r="AE1225" s="11" t="s">
        <v>1613</v>
      </c>
      <c r="AF1225" s="11"/>
      <c r="AG1225" s="11" t="s">
        <v>1637</v>
      </c>
      <c r="AH1225" s="13" t="s">
        <v>1626</v>
      </c>
      <c r="AI1225" s="105">
        <v>45911</v>
      </c>
      <c r="AJ1225" s="13" t="s">
        <v>1478</v>
      </c>
    </row>
    <row r="1226" spans="4:36">
      <c r="D1226" s="8" t="s">
        <v>1638</v>
      </c>
      <c r="E1226" s="8" t="s">
        <v>40</v>
      </c>
      <c r="F1226" s="11">
        <v>1001317</v>
      </c>
      <c r="G1226" s="11">
        <v>1</v>
      </c>
      <c r="H1226" s="8" t="s">
        <v>141</v>
      </c>
      <c r="I1226" s="8">
        <v>1117</v>
      </c>
      <c r="J1226" s="8" t="s">
        <v>1153</v>
      </c>
      <c r="K1226" s="9">
        <v>45896</v>
      </c>
      <c r="L1226" s="9" t="s">
        <v>1176</v>
      </c>
      <c r="M1226" s="9">
        <v>45896</v>
      </c>
      <c r="N1226" s="62" t="s">
        <v>1176</v>
      </c>
      <c r="O1226" s="8">
        <v>940</v>
      </c>
      <c r="P1226" s="10">
        <v>0.53200000000000003</v>
      </c>
      <c r="Q1226" s="10" t="s">
        <v>50</v>
      </c>
      <c r="R1226" s="8" t="s">
        <v>51</v>
      </c>
      <c r="S1226" s="8" t="s">
        <v>7</v>
      </c>
      <c r="V1226" s="9"/>
      <c r="Z1226" s="9"/>
      <c r="AC1226" s="11" t="s">
        <v>85</v>
      </c>
      <c r="AD1226" s="11">
        <v>2275</v>
      </c>
      <c r="AE1226" s="11" t="s">
        <v>1613</v>
      </c>
      <c r="AF1226" s="11"/>
      <c r="AG1226" s="11" t="s">
        <v>1474</v>
      </c>
      <c r="AH1226" s="13"/>
      <c r="AI1226" s="105"/>
      <c r="AJ1226" s="13"/>
    </row>
    <row r="1227" spans="4:36">
      <c r="D1227" s="8" t="s">
        <v>1638</v>
      </c>
      <c r="E1227" s="8" t="s">
        <v>40</v>
      </c>
      <c r="F1227" s="11">
        <v>1001317</v>
      </c>
      <c r="G1227" s="11">
        <v>1</v>
      </c>
      <c r="H1227" s="8" t="s">
        <v>141</v>
      </c>
      <c r="I1227" s="8">
        <v>1117</v>
      </c>
      <c r="J1227" s="8" t="s">
        <v>1153</v>
      </c>
      <c r="K1227" s="9">
        <v>45896</v>
      </c>
      <c r="L1227" s="9" t="s">
        <v>1176</v>
      </c>
      <c r="M1227" s="9">
        <v>45896</v>
      </c>
      <c r="N1227" s="62" t="s">
        <v>1176</v>
      </c>
      <c r="O1227" s="8">
        <v>940</v>
      </c>
      <c r="P1227" s="10">
        <v>0.53200000000000003</v>
      </c>
      <c r="Q1227" s="10" t="s">
        <v>50</v>
      </c>
      <c r="R1227" s="8" t="s">
        <v>51</v>
      </c>
      <c r="S1227" s="8" t="s">
        <v>7</v>
      </c>
      <c r="V1227" s="9"/>
      <c r="Z1227" s="9"/>
      <c r="AC1227" s="11" t="s">
        <v>280</v>
      </c>
      <c r="AD1227" s="11">
        <v>2275</v>
      </c>
      <c r="AE1227" s="11" t="s">
        <v>1613</v>
      </c>
      <c r="AF1227" s="11"/>
      <c r="AG1227" s="11" t="s">
        <v>1639</v>
      </c>
      <c r="AH1227" s="13" t="s">
        <v>1626</v>
      </c>
      <c r="AI1227" s="105">
        <v>45911</v>
      </c>
      <c r="AJ1227" s="13" t="s">
        <v>1478</v>
      </c>
    </row>
    <row r="1228" spans="4:36">
      <c r="D1228" s="8" t="s">
        <v>1640</v>
      </c>
      <c r="E1228" s="8" t="s">
        <v>40</v>
      </c>
      <c r="F1228" s="11">
        <v>1001321</v>
      </c>
      <c r="G1228" s="11">
        <v>1</v>
      </c>
      <c r="H1228" s="8" t="s">
        <v>140</v>
      </c>
      <c r="I1228" s="8">
        <v>1121</v>
      </c>
      <c r="J1228" s="8" t="s">
        <v>1157</v>
      </c>
      <c r="K1228" s="9">
        <v>45898</v>
      </c>
      <c r="L1228" s="9" t="s">
        <v>1176</v>
      </c>
      <c r="M1228" s="9">
        <v>45898</v>
      </c>
      <c r="N1228" s="62" t="s">
        <v>1176</v>
      </c>
      <c r="O1228" s="8">
        <v>937</v>
      </c>
      <c r="P1228" s="10">
        <v>0.48399999999999999</v>
      </c>
      <c r="Q1228" s="10" t="s">
        <v>51</v>
      </c>
      <c r="R1228" s="8" t="s">
        <v>51</v>
      </c>
      <c r="S1228" s="8" t="s">
        <v>7</v>
      </c>
      <c r="V1228" s="9"/>
      <c r="Z1228" s="9"/>
      <c r="AC1228" s="11" t="s">
        <v>85</v>
      </c>
      <c r="AD1228" s="11"/>
      <c r="AE1228" s="11" t="s">
        <v>1613</v>
      </c>
      <c r="AF1228" s="11"/>
      <c r="AG1228" s="11" t="s">
        <v>1602</v>
      </c>
      <c r="AH1228" s="13"/>
      <c r="AI1228" s="105"/>
      <c r="AJ1228" s="13"/>
    </row>
    <row r="1229" spans="4:36">
      <c r="D1229" s="8" t="s">
        <v>1640</v>
      </c>
      <c r="E1229" s="8" t="s">
        <v>40</v>
      </c>
      <c r="F1229" s="11">
        <v>1001321</v>
      </c>
      <c r="G1229" s="11">
        <v>1</v>
      </c>
      <c r="H1229" s="8" t="s">
        <v>140</v>
      </c>
      <c r="I1229" s="8">
        <v>1121</v>
      </c>
      <c r="J1229" s="8" t="s">
        <v>1157</v>
      </c>
      <c r="K1229" s="9">
        <v>45898</v>
      </c>
      <c r="L1229" s="9" t="s">
        <v>1176</v>
      </c>
      <c r="M1229" s="9">
        <v>45898</v>
      </c>
      <c r="N1229" s="62" t="s">
        <v>1176</v>
      </c>
      <c r="O1229" s="8">
        <v>937</v>
      </c>
      <c r="P1229" s="10">
        <v>0.48399999999999999</v>
      </c>
      <c r="Q1229" s="10" t="s">
        <v>51</v>
      </c>
      <c r="R1229" s="8" t="s">
        <v>51</v>
      </c>
      <c r="S1229" s="8" t="s">
        <v>7</v>
      </c>
      <c r="V1229" s="9"/>
      <c r="Z1229" s="9"/>
      <c r="AC1229" s="11" t="s">
        <v>280</v>
      </c>
      <c r="AD1229" s="11"/>
      <c r="AE1229" s="11" t="s">
        <v>1613</v>
      </c>
      <c r="AF1229" s="11"/>
      <c r="AG1229" s="11" t="s">
        <v>1633</v>
      </c>
      <c r="AH1229" s="13" t="s">
        <v>1626</v>
      </c>
      <c r="AI1229" s="105">
        <v>45911</v>
      </c>
      <c r="AJ1229" s="13" t="s">
        <v>1478</v>
      </c>
    </row>
    <row r="1230" spans="4:36">
      <c r="D1230" s="8" t="s">
        <v>1641</v>
      </c>
      <c r="E1230" s="8" t="s">
        <v>40</v>
      </c>
      <c r="F1230" s="11">
        <v>1001282</v>
      </c>
      <c r="G1230" s="11">
        <v>1</v>
      </c>
      <c r="H1230" s="8" t="s">
        <v>141</v>
      </c>
      <c r="I1230" s="8">
        <v>1111</v>
      </c>
      <c r="J1230" s="8" t="s">
        <v>1147</v>
      </c>
      <c r="K1230" s="9">
        <v>45880</v>
      </c>
      <c r="L1230" s="9" t="s">
        <v>1176</v>
      </c>
      <c r="M1230" s="9">
        <v>45880</v>
      </c>
      <c r="N1230" s="62" t="s">
        <v>1176</v>
      </c>
      <c r="O1230" s="8">
        <v>952</v>
      </c>
      <c r="P1230" s="10">
        <v>0.48499999999999999</v>
      </c>
      <c r="Q1230" s="10" t="s">
        <v>50</v>
      </c>
      <c r="R1230" s="8" t="s">
        <v>51</v>
      </c>
      <c r="S1230" s="8" t="s">
        <v>7</v>
      </c>
      <c r="V1230" s="9"/>
      <c r="Z1230" s="9"/>
      <c r="AC1230" s="11" t="s">
        <v>85</v>
      </c>
      <c r="AD1230" s="11"/>
      <c r="AE1230" s="11" t="s">
        <v>1613</v>
      </c>
      <c r="AF1230" s="11"/>
      <c r="AG1230" s="11" t="s">
        <v>1609</v>
      </c>
      <c r="AH1230" s="13"/>
      <c r="AI1230" s="105"/>
      <c r="AJ1230" s="13"/>
    </row>
    <row r="1231" spans="4:36">
      <c r="D1231" s="8" t="s">
        <v>1641</v>
      </c>
      <c r="E1231" s="8" t="s">
        <v>40</v>
      </c>
      <c r="F1231" s="11">
        <v>1001282</v>
      </c>
      <c r="G1231" s="11">
        <v>1</v>
      </c>
      <c r="H1231" s="8" t="s">
        <v>141</v>
      </c>
      <c r="I1231" s="8">
        <v>1111</v>
      </c>
      <c r="J1231" s="8" t="s">
        <v>1147</v>
      </c>
      <c r="K1231" s="9">
        <v>45880</v>
      </c>
      <c r="L1231" s="9" t="s">
        <v>1176</v>
      </c>
      <c r="M1231" s="9">
        <v>45880</v>
      </c>
      <c r="N1231" s="62" t="s">
        <v>1176</v>
      </c>
      <c r="O1231" s="8">
        <v>952</v>
      </c>
      <c r="P1231" s="10">
        <v>0.48499999999999999</v>
      </c>
      <c r="Q1231" s="10" t="s">
        <v>50</v>
      </c>
      <c r="R1231" s="8" t="s">
        <v>51</v>
      </c>
      <c r="S1231" s="8" t="s">
        <v>7</v>
      </c>
      <c r="V1231" s="9"/>
      <c r="Z1231" s="9"/>
      <c r="AC1231" s="11" t="s">
        <v>280</v>
      </c>
      <c r="AD1231" s="11"/>
      <c r="AE1231" s="11" t="s">
        <v>1613</v>
      </c>
      <c r="AF1231" s="11"/>
      <c r="AG1231" s="11" t="s">
        <v>1642</v>
      </c>
      <c r="AH1231" s="13" t="s">
        <v>1626</v>
      </c>
      <c r="AI1231" s="105">
        <v>45911</v>
      </c>
      <c r="AJ1231" s="13" t="s">
        <v>1478</v>
      </c>
    </row>
    <row r="1232" spans="4:36">
      <c r="D1232" s="8" t="s">
        <v>1666</v>
      </c>
      <c r="E1232" s="8" t="s">
        <v>41</v>
      </c>
      <c r="F1232" s="11">
        <v>1001414</v>
      </c>
      <c r="G1232" s="11">
        <v>1</v>
      </c>
      <c r="J1232" s="8"/>
      <c r="K1232" s="9"/>
      <c r="L1232" s="9"/>
      <c r="M1232" s="9"/>
      <c r="P1232" s="10"/>
      <c r="Q1232" s="10"/>
      <c r="V1232" s="9"/>
      <c r="Z1232" s="9"/>
      <c r="AC1232" s="11"/>
      <c r="AD1232" s="11"/>
      <c r="AE1232" s="11"/>
      <c r="AF1232" s="11"/>
      <c r="AG1232" s="11"/>
      <c r="AH1232" s="13"/>
      <c r="AI1232" s="105"/>
      <c r="AJ1232" s="13"/>
    </row>
    <row r="1233" spans="4:36">
      <c r="D1233" s="8" t="s">
        <v>1667</v>
      </c>
      <c r="E1233" s="8" t="s">
        <v>41</v>
      </c>
      <c r="F1233" s="11">
        <v>1001414</v>
      </c>
      <c r="G1233" s="11">
        <v>1</v>
      </c>
      <c r="J1233" s="8"/>
      <c r="K1233" s="9"/>
      <c r="L1233" s="9"/>
      <c r="M1233" s="9"/>
      <c r="P1233" s="10"/>
      <c r="Q1233" s="10"/>
      <c r="V1233" s="9"/>
      <c r="Z1233" s="9"/>
      <c r="AC1233" s="11"/>
      <c r="AD1233" s="11"/>
      <c r="AE1233" s="11"/>
      <c r="AF1233" s="11"/>
      <c r="AG1233" s="11"/>
      <c r="AH1233" s="13"/>
      <c r="AI1233" s="105"/>
      <c r="AJ1233" s="13"/>
    </row>
    <row r="1234" spans="4:36">
      <c r="D1234" s="8" t="s">
        <v>1668</v>
      </c>
      <c r="E1234" s="8" t="s">
        <v>41</v>
      </c>
      <c r="F1234" s="11">
        <v>1001414</v>
      </c>
      <c r="G1234" s="11">
        <v>1</v>
      </c>
      <c r="H1234" s="8" t="s">
        <v>142</v>
      </c>
      <c r="I1234" s="8">
        <v>1120</v>
      </c>
      <c r="J1234" s="8" t="s">
        <v>1156</v>
      </c>
      <c r="K1234" s="9">
        <v>45912</v>
      </c>
      <c r="L1234" s="9" t="s">
        <v>1478</v>
      </c>
      <c r="M1234" s="9"/>
      <c r="P1234" s="10"/>
      <c r="Q1234" s="10"/>
      <c r="V1234" s="9"/>
      <c r="Z1234" s="9"/>
      <c r="AC1234" s="11"/>
      <c r="AD1234" s="11"/>
      <c r="AE1234" s="11"/>
      <c r="AF1234" s="11"/>
      <c r="AG1234" s="11"/>
      <c r="AH1234" s="13"/>
      <c r="AI1234" s="105"/>
      <c r="AJ1234" s="13"/>
    </row>
    <row r="1235" spans="4:36">
      <c r="D1235" s="8" t="s">
        <v>1668</v>
      </c>
      <c r="E1235" s="8" t="s">
        <v>41</v>
      </c>
      <c r="F1235" s="11">
        <v>1001414</v>
      </c>
      <c r="G1235" s="11">
        <v>1</v>
      </c>
      <c r="J1235" s="8" t="s">
        <v>1156</v>
      </c>
      <c r="K1235" s="9"/>
      <c r="L1235" s="9"/>
      <c r="M1235" s="9"/>
      <c r="P1235" s="10"/>
      <c r="Q1235" s="10"/>
      <c r="V1235" s="9"/>
      <c r="Z1235" s="9"/>
      <c r="AC1235" s="11"/>
      <c r="AD1235" s="11"/>
      <c r="AE1235" s="11"/>
      <c r="AF1235" s="11"/>
      <c r="AG1235" s="11"/>
      <c r="AH1235" s="13" t="b">
        <v>0</v>
      </c>
      <c r="AI1235" s="105">
        <v>45912</v>
      </c>
      <c r="AJ1235" s="13" t="s">
        <v>1478</v>
      </c>
    </row>
    <row r="1236" spans="4:36">
      <c r="D1236" s="8" t="s">
        <v>1679</v>
      </c>
      <c r="E1236" s="8" t="s">
        <v>40</v>
      </c>
      <c r="F1236" s="11">
        <v>1001481</v>
      </c>
      <c r="G1236" s="11">
        <v>1</v>
      </c>
      <c r="H1236" s="8" t="s">
        <v>142</v>
      </c>
      <c r="I1236" s="8">
        <v>1128</v>
      </c>
      <c r="J1236" s="8" t="s">
        <v>1643</v>
      </c>
      <c r="K1236" s="9">
        <v>45924</v>
      </c>
      <c r="L1236" s="9" t="s">
        <v>1478</v>
      </c>
      <c r="M1236" s="9">
        <v>45924</v>
      </c>
      <c r="N1236" s="62" t="s">
        <v>1478</v>
      </c>
      <c r="O1236" s="8">
        <v>919</v>
      </c>
      <c r="P1236" s="10">
        <v>0.48199999999999998</v>
      </c>
      <c r="Q1236" s="10" t="s">
        <v>51</v>
      </c>
      <c r="R1236" s="8" t="s">
        <v>51</v>
      </c>
      <c r="S1236" s="8" t="s">
        <v>8</v>
      </c>
      <c r="V1236" s="9"/>
      <c r="Z1236" s="9"/>
      <c r="AC1236" s="11" t="s">
        <v>85</v>
      </c>
      <c r="AD1236" s="11"/>
      <c r="AE1236" s="11"/>
      <c r="AF1236" s="11"/>
      <c r="AG1236" s="11" t="s">
        <v>1678</v>
      </c>
      <c r="AH1236" s="13"/>
      <c r="AI1236" s="105"/>
      <c r="AJ1236" s="13"/>
    </row>
    <row r="1237" spans="4:36">
      <c r="D1237" s="8" t="s">
        <v>1679</v>
      </c>
      <c r="E1237" s="8" t="s">
        <v>40</v>
      </c>
      <c r="F1237" s="11">
        <v>1001481</v>
      </c>
      <c r="G1237" s="11">
        <v>1</v>
      </c>
      <c r="H1237" s="8" t="s">
        <v>142</v>
      </c>
      <c r="I1237" s="8">
        <v>1128</v>
      </c>
      <c r="J1237" s="8" t="s">
        <v>1643</v>
      </c>
      <c r="K1237" s="9">
        <v>45924</v>
      </c>
      <c r="L1237" s="9" t="s">
        <v>1478</v>
      </c>
      <c r="M1237" s="9">
        <v>45924</v>
      </c>
      <c r="N1237" s="62" t="s">
        <v>1478</v>
      </c>
      <c r="O1237" s="8">
        <v>919</v>
      </c>
      <c r="P1237" s="10">
        <v>0.48199999999999998</v>
      </c>
      <c r="Q1237" s="10" t="s">
        <v>50</v>
      </c>
      <c r="R1237" s="8" t="s">
        <v>51</v>
      </c>
      <c r="S1237" s="8" t="s">
        <v>7</v>
      </c>
      <c r="V1237" s="9"/>
      <c r="Z1237" s="9"/>
      <c r="AC1237" s="11" t="s">
        <v>85</v>
      </c>
      <c r="AD1237" s="11"/>
      <c r="AE1237" s="11"/>
      <c r="AF1237" s="11"/>
      <c r="AG1237" s="11" t="s">
        <v>1680</v>
      </c>
      <c r="AH1237" s="13" t="s">
        <v>1681</v>
      </c>
      <c r="AI1237" s="105">
        <v>45924</v>
      </c>
      <c r="AJ1237" s="13" t="s">
        <v>1478</v>
      </c>
    </row>
    <row r="1238" spans="4:36">
      <c r="D1238" s="8" t="s">
        <v>1695</v>
      </c>
      <c r="E1238" s="8" t="s">
        <v>41</v>
      </c>
      <c r="F1238" s="11">
        <v>1000882</v>
      </c>
      <c r="G1238" s="11">
        <v>1</v>
      </c>
      <c r="H1238" s="8" t="s">
        <v>141</v>
      </c>
      <c r="I1238" s="8">
        <v>1075</v>
      </c>
      <c r="J1238" s="8">
        <v>56544</v>
      </c>
      <c r="K1238" s="9">
        <v>45614</v>
      </c>
      <c r="L1238" s="9" t="s">
        <v>334</v>
      </c>
      <c r="M1238" s="9">
        <v>45617</v>
      </c>
      <c r="N1238" s="62" t="s">
        <v>334</v>
      </c>
      <c r="O1238" s="8">
        <v>146</v>
      </c>
      <c r="P1238" s="10">
        <v>0.17899999999999999</v>
      </c>
      <c r="Q1238" s="10" t="s">
        <v>51</v>
      </c>
      <c r="R1238" s="8" t="s">
        <v>51</v>
      </c>
      <c r="S1238" s="8" t="s">
        <v>7</v>
      </c>
      <c r="T1238" s="8" t="s">
        <v>7</v>
      </c>
      <c r="U1238" s="8" t="s">
        <v>7</v>
      </c>
      <c r="V1238" s="9">
        <v>45845</v>
      </c>
      <c r="W1238" s="8" t="s">
        <v>339</v>
      </c>
      <c r="X1238" s="8" t="s">
        <v>1187</v>
      </c>
      <c r="Y1238" s="8" t="s">
        <v>51</v>
      </c>
      <c r="Z1238" s="9">
        <v>45847</v>
      </c>
      <c r="AA1238" s="8" t="s">
        <v>337</v>
      </c>
      <c r="AB1238" s="8" t="s">
        <v>51</v>
      </c>
      <c r="AC1238" s="11" t="s">
        <v>145</v>
      </c>
      <c r="AD1238" s="11"/>
      <c r="AE1238" s="11"/>
      <c r="AF1238" s="11"/>
      <c r="AG1238" s="11" t="s">
        <v>1229</v>
      </c>
      <c r="AH1238" s="13"/>
      <c r="AI1238" s="105"/>
      <c r="AJ1238" s="13"/>
    </row>
    <row r="1239" spans="4:36">
      <c r="D1239" s="8" t="s">
        <v>1695</v>
      </c>
      <c r="E1239" s="8" t="s">
        <v>41</v>
      </c>
      <c r="F1239" s="11">
        <v>1000882</v>
      </c>
      <c r="G1239" s="11">
        <v>1</v>
      </c>
      <c r="H1239" s="8" t="s">
        <v>141</v>
      </c>
      <c r="I1239" s="8">
        <v>1075</v>
      </c>
      <c r="J1239" s="8">
        <v>56544</v>
      </c>
      <c r="K1239" s="9">
        <v>45614</v>
      </c>
      <c r="L1239" s="9" t="s">
        <v>334</v>
      </c>
      <c r="M1239" s="9">
        <v>45617</v>
      </c>
      <c r="N1239" s="62" t="s">
        <v>334</v>
      </c>
      <c r="O1239" s="8">
        <v>146</v>
      </c>
      <c r="P1239" s="10">
        <v>0.17899999999999999</v>
      </c>
      <c r="Q1239" s="10" t="s">
        <v>51</v>
      </c>
      <c r="R1239" s="8" t="s">
        <v>51</v>
      </c>
      <c r="S1239" s="8" t="s">
        <v>7</v>
      </c>
      <c r="T1239" s="8" t="s">
        <v>7</v>
      </c>
      <c r="U1239" s="8" t="s">
        <v>7</v>
      </c>
      <c r="V1239" s="9">
        <v>45845</v>
      </c>
      <c r="W1239" s="8" t="s">
        <v>339</v>
      </c>
      <c r="X1239" s="8" t="s">
        <v>1187</v>
      </c>
      <c r="Y1239" s="8" t="s">
        <v>51</v>
      </c>
      <c r="Z1239" s="9">
        <v>45847</v>
      </c>
      <c r="AA1239" s="8" t="s">
        <v>337</v>
      </c>
      <c r="AB1239" s="8" t="s">
        <v>51</v>
      </c>
      <c r="AC1239" s="11" t="s">
        <v>148</v>
      </c>
      <c r="AD1239" s="11"/>
      <c r="AE1239" s="11"/>
      <c r="AF1239" s="11"/>
      <c r="AG1239" s="11" t="s">
        <v>1229</v>
      </c>
      <c r="AH1239" s="13" t="s">
        <v>1696</v>
      </c>
      <c r="AI1239" s="105">
        <v>45945</v>
      </c>
      <c r="AJ1239" s="13" t="s">
        <v>1478</v>
      </c>
    </row>
    <row r="1240" spans="4:36">
      <c r="D1240" s="8" t="s">
        <v>1697</v>
      </c>
      <c r="E1240" s="8" t="s">
        <v>41</v>
      </c>
      <c r="F1240" s="11">
        <v>1000909</v>
      </c>
      <c r="G1240" s="11">
        <v>1</v>
      </c>
      <c r="H1240" s="8" t="s">
        <v>141</v>
      </c>
      <c r="I1240" s="8">
        <v>1073</v>
      </c>
      <c r="J1240" s="8">
        <v>56544</v>
      </c>
      <c r="K1240" s="9">
        <v>45617</v>
      </c>
      <c r="L1240" s="9" t="s">
        <v>334</v>
      </c>
      <c r="M1240" s="9">
        <v>45618</v>
      </c>
      <c r="N1240" s="62" t="s">
        <v>334</v>
      </c>
      <c r="O1240" s="8">
        <v>140</v>
      </c>
      <c r="P1240" s="10">
        <v>1.9630000000000001</v>
      </c>
      <c r="Q1240" s="10" t="s">
        <v>51</v>
      </c>
      <c r="R1240" s="8" t="s">
        <v>51</v>
      </c>
      <c r="S1240" s="8" t="s">
        <v>7</v>
      </c>
      <c r="T1240" s="8" t="s">
        <v>7</v>
      </c>
      <c r="U1240" s="8" t="s">
        <v>7</v>
      </c>
      <c r="V1240" s="9">
        <v>45845</v>
      </c>
      <c r="W1240" s="8" t="s">
        <v>339</v>
      </c>
      <c r="X1240" s="8" t="s">
        <v>1187</v>
      </c>
      <c r="Y1240" s="8" t="s">
        <v>51</v>
      </c>
      <c r="Z1240" s="9">
        <v>45847</v>
      </c>
      <c r="AA1240" s="8" t="s">
        <v>337</v>
      </c>
      <c r="AB1240" s="8" t="s">
        <v>51</v>
      </c>
      <c r="AC1240" s="11" t="s">
        <v>145</v>
      </c>
      <c r="AD1240" s="11" t="s">
        <v>134</v>
      </c>
      <c r="AE1240" s="11"/>
      <c r="AF1240" s="11"/>
      <c r="AG1240" s="11" t="s">
        <v>1239</v>
      </c>
      <c r="AH1240" s="13"/>
      <c r="AI1240" s="105"/>
      <c r="AJ1240" s="13"/>
    </row>
    <row r="1241" spans="4:36">
      <c r="D1241" s="8" t="s">
        <v>1697</v>
      </c>
      <c r="E1241" s="8" t="s">
        <v>41</v>
      </c>
      <c r="F1241" s="11">
        <v>1000909</v>
      </c>
      <c r="G1241" s="11">
        <v>1</v>
      </c>
      <c r="H1241" s="8" t="s">
        <v>141</v>
      </c>
      <c r="I1241" s="8">
        <v>1073</v>
      </c>
      <c r="J1241" s="8">
        <v>56544</v>
      </c>
      <c r="K1241" s="9">
        <v>45617</v>
      </c>
      <c r="L1241" s="9" t="s">
        <v>334</v>
      </c>
      <c r="M1241" s="9">
        <v>45618</v>
      </c>
      <c r="N1241" s="62" t="s">
        <v>334</v>
      </c>
      <c r="O1241" s="8">
        <v>140</v>
      </c>
      <c r="P1241" s="10">
        <v>1.9630000000000001</v>
      </c>
      <c r="Q1241" s="10" t="s">
        <v>51</v>
      </c>
      <c r="R1241" s="8" t="s">
        <v>51</v>
      </c>
      <c r="S1241" s="8" t="s">
        <v>7</v>
      </c>
      <c r="T1241" s="8" t="s">
        <v>7</v>
      </c>
      <c r="U1241" s="8" t="s">
        <v>7</v>
      </c>
      <c r="V1241" s="9">
        <v>45845</v>
      </c>
      <c r="W1241" s="8" t="s">
        <v>339</v>
      </c>
      <c r="X1241" s="8" t="s">
        <v>1187</v>
      </c>
      <c r="Y1241" s="8" t="s">
        <v>51</v>
      </c>
      <c r="Z1241" s="9">
        <v>45847</v>
      </c>
      <c r="AA1241" s="8" t="s">
        <v>337</v>
      </c>
      <c r="AB1241" s="8" t="s">
        <v>51</v>
      </c>
      <c r="AC1241" s="11" t="s">
        <v>148</v>
      </c>
      <c r="AD1241" s="11" t="s">
        <v>134</v>
      </c>
      <c r="AE1241" s="11"/>
      <c r="AF1241" s="11"/>
      <c r="AG1241" s="11" t="s">
        <v>1698</v>
      </c>
      <c r="AH1241" s="13" t="s">
        <v>1699</v>
      </c>
      <c r="AI1241" s="105">
        <v>45945</v>
      </c>
      <c r="AJ1241" s="13" t="s">
        <v>1478</v>
      </c>
    </row>
    <row r="1242" spans="4:36">
      <c r="D1242" s="8" t="s">
        <v>1700</v>
      </c>
      <c r="E1242" s="8" t="s">
        <v>41</v>
      </c>
      <c r="F1242" s="11">
        <v>1000910</v>
      </c>
      <c r="G1242" s="11">
        <v>1</v>
      </c>
      <c r="H1242" s="8" t="s">
        <v>141</v>
      </c>
      <c r="I1242" s="8">
        <v>1073</v>
      </c>
      <c r="J1242" s="8">
        <v>56544</v>
      </c>
      <c r="K1242" s="9">
        <v>45617</v>
      </c>
      <c r="L1242" s="9" t="s">
        <v>334</v>
      </c>
      <c r="M1242" s="9">
        <v>45618</v>
      </c>
      <c r="N1242" s="62" t="s">
        <v>334</v>
      </c>
      <c r="O1242" s="8">
        <v>138</v>
      </c>
      <c r="P1242" s="10">
        <v>1.129</v>
      </c>
      <c r="Q1242" s="10" t="s">
        <v>51</v>
      </c>
      <c r="R1242" s="8" t="s">
        <v>51</v>
      </c>
      <c r="S1242" s="8" t="s">
        <v>7</v>
      </c>
      <c r="T1242" s="8" t="s">
        <v>7</v>
      </c>
      <c r="U1242" s="8" t="s">
        <v>7</v>
      </c>
      <c r="V1242" s="9">
        <v>45845</v>
      </c>
      <c r="W1242" s="8" t="s">
        <v>339</v>
      </c>
      <c r="X1242" s="8" t="s">
        <v>1187</v>
      </c>
      <c r="Y1242" s="8" t="s">
        <v>51</v>
      </c>
      <c r="Z1242" s="9">
        <v>45847</v>
      </c>
      <c r="AA1242" s="8" t="s">
        <v>337</v>
      </c>
      <c r="AB1242" s="8" t="s">
        <v>51</v>
      </c>
      <c r="AC1242" s="11" t="s">
        <v>145</v>
      </c>
      <c r="AD1242" s="11" t="s">
        <v>134</v>
      </c>
      <c r="AE1242" s="11"/>
      <c r="AF1242" s="11"/>
      <c r="AG1242" s="11" t="s">
        <v>1242</v>
      </c>
      <c r="AH1242" s="13"/>
      <c r="AI1242" s="105"/>
      <c r="AJ1242" s="13"/>
    </row>
    <row r="1243" spans="4:36">
      <c r="D1243" s="8" t="s">
        <v>1700</v>
      </c>
      <c r="E1243" s="8" t="s">
        <v>41</v>
      </c>
      <c r="F1243" s="11">
        <v>1000910</v>
      </c>
      <c r="G1243" s="11">
        <v>1</v>
      </c>
      <c r="H1243" s="8" t="s">
        <v>141</v>
      </c>
      <c r="I1243" s="8">
        <v>1073</v>
      </c>
      <c r="J1243" s="8">
        <v>56544</v>
      </c>
      <c r="K1243" s="9">
        <v>45617</v>
      </c>
      <c r="L1243" s="9" t="s">
        <v>334</v>
      </c>
      <c r="M1243" s="9">
        <v>45618</v>
      </c>
      <c r="N1243" s="62" t="s">
        <v>334</v>
      </c>
      <c r="O1243" s="8">
        <v>138</v>
      </c>
      <c r="P1243" s="10">
        <v>1.129</v>
      </c>
      <c r="Q1243" s="10" t="s">
        <v>51</v>
      </c>
      <c r="R1243" s="8" t="s">
        <v>51</v>
      </c>
      <c r="S1243" s="8" t="s">
        <v>7</v>
      </c>
      <c r="T1243" s="8" t="s">
        <v>7</v>
      </c>
      <c r="U1243" s="8" t="s">
        <v>7</v>
      </c>
      <c r="V1243" s="9">
        <v>45845</v>
      </c>
      <c r="W1243" s="8" t="s">
        <v>339</v>
      </c>
      <c r="X1243" s="8" t="s">
        <v>1187</v>
      </c>
      <c r="Y1243" s="8" t="s">
        <v>51</v>
      </c>
      <c r="Z1243" s="9">
        <v>45847</v>
      </c>
      <c r="AA1243" s="8" t="s">
        <v>337</v>
      </c>
      <c r="AB1243" s="8" t="s">
        <v>51</v>
      </c>
      <c r="AC1243" s="11" t="s">
        <v>148</v>
      </c>
      <c r="AD1243" s="11" t="s">
        <v>134</v>
      </c>
      <c r="AE1243" s="11"/>
      <c r="AF1243" s="11"/>
      <c r="AG1243" s="11" t="s">
        <v>1701</v>
      </c>
      <c r="AH1243" s="13" t="s">
        <v>1699</v>
      </c>
      <c r="AI1243" s="105">
        <v>45945</v>
      </c>
      <c r="AJ1243" s="13" t="s">
        <v>1478</v>
      </c>
    </row>
    <row r="1244" spans="4:36">
      <c r="D1244" s="8" t="s">
        <v>1702</v>
      </c>
      <c r="E1244" s="8" t="s">
        <v>41</v>
      </c>
      <c r="F1244" s="11">
        <v>1000970</v>
      </c>
      <c r="G1244" s="11">
        <v>1</v>
      </c>
      <c r="H1244" s="8" t="s">
        <v>140</v>
      </c>
      <c r="I1244" s="8">
        <v>1071</v>
      </c>
      <c r="J1244" s="8" t="s">
        <v>846</v>
      </c>
      <c r="K1244" s="9">
        <v>45639</v>
      </c>
      <c r="L1244" s="9" t="s">
        <v>334</v>
      </c>
      <c r="M1244" s="9">
        <v>45639</v>
      </c>
      <c r="N1244" s="62" t="s">
        <v>334</v>
      </c>
      <c r="O1244" s="8">
        <v>145</v>
      </c>
      <c r="P1244" s="10">
        <v>1.9179999999999999</v>
      </c>
      <c r="Q1244" s="10" t="s">
        <v>50</v>
      </c>
      <c r="R1244" s="8" t="s">
        <v>51</v>
      </c>
      <c r="S1244" s="8" t="s">
        <v>7</v>
      </c>
      <c r="T1244" s="8" t="s">
        <v>7</v>
      </c>
      <c r="U1244" s="8" t="s">
        <v>7</v>
      </c>
      <c r="V1244" s="9">
        <v>45845</v>
      </c>
      <c r="W1244" s="8" t="s">
        <v>339</v>
      </c>
      <c r="X1244" s="8" t="s">
        <v>1187</v>
      </c>
      <c r="Y1244" s="8" t="s">
        <v>51</v>
      </c>
      <c r="Z1244" s="9">
        <v>45847</v>
      </c>
      <c r="AA1244" s="8" t="s">
        <v>337</v>
      </c>
      <c r="AB1244" s="8" t="s">
        <v>51</v>
      </c>
      <c r="AC1244" s="11" t="s">
        <v>145</v>
      </c>
      <c r="AD1244" s="11" t="s">
        <v>134</v>
      </c>
      <c r="AE1244" s="11"/>
      <c r="AF1244" s="11"/>
      <c r="AG1244" s="11" t="s">
        <v>995</v>
      </c>
      <c r="AH1244" s="13"/>
      <c r="AI1244" s="105"/>
      <c r="AJ1244" s="13"/>
    </row>
    <row r="1245" spans="4:36">
      <c r="D1245" s="8" t="s">
        <v>1702</v>
      </c>
      <c r="E1245" s="8" t="s">
        <v>41</v>
      </c>
      <c r="F1245" s="11">
        <v>1000970</v>
      </c>
      <c r="G1245" s="11">
        <v>1</v>
      </c>
      <c r="H1245" s="8" t="s">
        <v>140</v>
      </c>
      <c r="I1245" s="8">
        <v>1071</v>
      </c>
      <c r="J1245" s="8" t="s">
        <v>846</v>
      </c>
      <c r="K1245" s="9">
        <v>45639</v>
      </c>
      <c r="L1245" s="9" t="s">
        <v>334</v>
      </c>
      <c r="M1245" s="9">
        <v>45639</v>
      </c>
      <c r="N1245" s="62" t="s">
        <v>334</v>
      </c>
      <c r="O1245" s="8">
        <v>145</v>
      </c>
      <c r="P1245" s="10">
        <v>1.9179999999999999</v>
      </c>
      <c r="Q1245" s="10" t="s">
        <v>50</v>
      </c>
      <c r="R1245" s="8" t="s">
        <v>51</v>
      </c>
      <c r="S1245" s="8" t="s">
        <v>7</v>
      </c>
      <c r="T1245" s="8" t="s">
        <v>7</v>
      </c>
      <c r="U1245" s="8" t="s">
        <v>7</v>
      </c>
      <c r="V1245" s="9">
        <v>45845</v>
      </c>
      <c r="W1245" s="8" t="s">
        <v>339</v>
      </c>
      <c r="X1245" s="8" t="s">
        <v>1187</v>
      </c>
      <c r="Y1245" s="8" t="s">
        <v>51</v>
      </c>
      <c r="Z1245" s="9">
        <v>45847</v>
      </c>
      <c r="AA1245" s="8" t="s">
        <v>337</v>
      </c>
      <c r="AB1245" s="8" t="s">
        <v>51</v>
      </c>
      <c r="AC1245" s="11" t="s">
        <v>148</v>
      </c>
      <c r="AD1245" s="11" t="s">
        <v>134</v>
      </c>
      <c r="AE1245" s="11"/>
      <c r="AF1245" s="11"/>
      <c r="AG1245" s="11" t="s">
        <v>1703</v>
      </c>
      <c r="AH1245" s="13" t="s">
        <v>1699</v>
      </c>
      <c r="AI1245" s="105">
        <v>45945</v>
      </c>
      <c r="AJ1245" s="13" t="s">
        <v>1478</v>
      </c>
    </row>
    <row r="1246" spans="4:36">
      <c r="D1246" s="8" t="s">
        <v>1704</v>
      </c>
      <c r="E1246" s="8" t="s">
        <v>41</v>
      </c>
      <c r="F1246" s="11">
        <v>1000985</v>
      </c>
      <c r="G1246" s="11">
        <v>1</v>
      </c>
      <c r="H1246" s="8" t="s">
        <v>142</v>
      </c>
      <c r="I1246" s="8">
        <v>1074</v>
      </c>
      <c r="J1246" s="8" t="s">
        <v>843</v>
      </c>
      <c r="K1246" s="9">
        <v>45642</v>
      </c>
      <c r="L1246" s="9" t="s">
        <v>338</v>
      </c>
      <c r="M1246" s="9">
        <v>45642</v>
      </c>
      <c r="N1246" s="62" t="s">
        <v>338</v>
      </c>
      <c r="O1246" s="8">
        <v>148</v>
      </c>
      <c r="P1246" s="10">
        <v>0.68799999999999994</v>
      </c>
      <c r="Q1246" s="10" t="s">
        <v>50</v>
      </c>
      <c r="R1246" s="8" t="s">
        <v>51</v>
      </c>
      <c r="S1246" s="8" t="s">
        <v>7</v>
      </c>
      <c r="T1246" s="8" t="s">
        <v>7</v>
      </c>
      <c r="U1246" s="8" t="s">
        <v>7</v>
      </c>
      <c r="V1246" s="9">
        <v>45845</v>
      </c>
      <c r="W1246" s="8" t="s">
        <v>339</v>
      </c>
      <c r="X1246" s="8" t="s">
        <v>1187</v>
      </c>
      <c r="Y1246" s="8" t="s">
        <v>51</v>
      </c>
      <c r="Z1246" s="9">
        <v>45847</v>
      </c>
      <c r="AA1246" s="8" t="s">
        <v>337</v>
      </c>
      <c r="AB1246" s="8" t="s">
        <v>51</v>
      </c>
      <c r="AC1246" s="11" t="s">
        <v>145</v>
      </c>
      <c r="AD1246" s="11" t="s">
        <v>134</v>
      </c>
      <c r="AE1246" s="11"/>
      <c r="AF1246" s="11"/>
      <c r="AG1246" s="11" t="s">
        <v>997</v>
      </c>
      <c r="AH1246" s="13"/>
      <c r="AI1246" s="105"/>
      <c r="AJ1246" s="13"/>
    </row>
    <row r="1247" spans="4:36">
      <c r="D1247" s="8" t="s">
        <v>1704</v>
      </c>
      <c r="E1247" s="8" t="s">
        <v>41</v>
      </c>
      <c r="F1247" s="11">
        <v>1000985</v>
      </c>
      <c r="G1247" s="11">
        <v>1</v>
      </c>
      <c r="H1247" s="8" t="s">
        <v>142</v>
      </c>
      <c r="I1247" s="8">
        <v>1074</v>
      </c>
      <c r="J1247" s="8" t="s">
        <v>843</v>
      </c>
      <c r="K1247" s="9">
        <v>45642</v>
      </c>
      <c r="L1247" s="9" t="s">
        <v>338</v>
      </c>
      <c r="M1247" s="9">
        <v>45642</v>
      </c>
      <c r="N1247" s="62" t="s">
        <v>338</v>
      </c>
      <c r="O1247" s="8">
        <v>148</v>
      </c>
      <c r="P1247" s="10">
        <v>0.68799999999999994</v>
      </c>
      <c r="Q1247" s="10" t="s">
        <v>50</v>
      </c>
      <c r="R1247" s="8" t="s">
        <v>51</v>
      </c>
      <c r="S1247" s="8" t="s">
        <v>7</v>
      </c>
      <c r="T1247" s="8" t="s">
        <v>7</v>
      </c>
      <c r="U1247" s="8" t="s">
        <v>7</v>
      </c>
      <c r="V1247" s="9">
        <v>45845</v>
      </c>
      <c r="W1247" s="8" t="s">
        <v>339</v>
      </c>
      <c r="X1247" s="8" t="s">
        <v>1187</v>
      </c>
      <c r="Y1247" s="8" t="s">
        <v>51</v>
      </c>
      <c r="Z1247" s="9">
        <v>45847</v>
      </c>
      <c r="AA1247" s="8" t="s">
        <v>337</v>
      </c>
      <c r="AB1247" s="8" t="s">
        <v>51</v>
      </c>
      <c r="AC1247" s="11" t="s">
        <v>148</v>
      </c>
      <c r="AD1247" s="11" t="s">
        <v>134</v>
      </c>
      <c r="AE1247" s="11"/>
      <c r="AF1247" s="11"/>
      <c r="AG1247" s="11" t="s">
        <v>1705</v>
      </c>
      <c r="AH1247" s="13" t="s">
        <v>1699</v>
      </c>
      <c r="AI1247" s="105">
        <v>45945</v>
      </c>
      <c r="AJ1247" s="13" t="s">
        <v>1478</v>
      </c>
    </row>
    <row r="1248" spans="4:36">
      <c r="D1248" s="8" t="s">
        <v>1706</v>
      </c>
      <c r="E1248" s="8" t="s">
        <v>41</v>
      </c>
      <c r="F1248" s="11">
        <v>1001023</v>
      </c>
      <c r="G1248" s="11">
        <v>1</v>
      </c>
      <c r="H1248" s="8" t="s">
        <v>905</v>
      </c>
      <c r="I1248" s="8" t="s">
        <v>905</v>
      </c>
      <c r="J1248" s="8" t="s">
        <v>905</v>
      </c>
      <c r="K1248" s="9" t="s">
        <v>905</v>
      </c>
      <c r="L1248" s="9" t="s">
        <v>905</v>
      </c>
      <c r="M1248" s="9">
        <v>45702</v>
      </c>
      <c r="N1248" s="62" t="s">
        <v>333</v>
      </c>
      <c r="O1248" s="8">
        <v>147</v>
      </c>
      <c r="P1248" s="10">
        <v>0.42199999999999999</v>
      </c>
      <c r="Q1248" s="10" t="s">
        <v>50</v>
      </c>
      <c r="R1248" s="8" t="s">
        <v>51</v>
      </c>
      <c r="S1248" s="8" t="s">
        <v>7</v>
      </c>
      <c r="T1248" s="8" t="s">
        <v>7</v>
      </c>
      <c r="U1248" s="8" t="s">
        <v>7</v>
      </c>
      <c r="V1248" s="9">
        <v>45845</v>
      </c>
      <c r="W1248" s="8" t="s">
        <v>339</v>
      </c>
      <c r="X1248" s="8" t="s">
        <v>1187</v>
      </c>
      <c r="Y1248" s="8" t="s">
        <v>51</v>
      </c>
      <c r="Z1248" s="9">
        <v>45847</v>
      </c>
      <c r="AA1248" s="8" t="s">
        <v>337</v>
      </c>
      <c r="AB1248" s="8" t="s">
        <v>51</v>
      </c>
      <c r="AC1248" s="11" t="s">
        <v>145</v>
      </c>
      <c r="AD1248" s="11" t="s">
        <v>134</v>
      </c>
      <c r="AE1248" s="11"/>
      <c r="AF1248" s="11"/>
      <c r="AG1248" s="11" t="s">
        <v>892</v>
      </c>
      <c r="AH1248" s="13"/>
      <c r="AI1248" s="105"/>
      <c r="AJ1248" s="13"/>
    </row>
    <row r="1249" spans="4:36">
      <c r="D1249" s="8" t="s">
        <v>1706</v>
      </c>
      <c r="E1249" s="8" t="s">
        <v>41</v>
      </c>
      <c r="F1249" s="11">
        <v>1001023</v>
      </c>
      <c r="G1249" s="11">
        <v>1</v>
      </c>
      <c r="H1249" s="8" t="s">
        <v>905</v>
      </c>
      <c r="I1249" s="8" t="s">
        <v>905</v>
      </c>
      <c r="J1249" s="8" t="s">
        <v>905</v>
      </c>
      <c r="K1249" s="9" t="s">
        <v>905</v>
      </c>
      <c r="L1249" s="9" t="s">
        <v>905</v>
      </c>
      <c r="M1249" s="9">
        <v>45702</v>
      </c>
      <c r="N1249" s="62" t="s">
        <v>333</v>
      </c>
      <c r="O1249" s="8">
        <v>147</v>
      </c>
      <c r="P1249" s="10">
        <v>0.42199999999999999</v>
      </c>
      <c r="Q1249" s="10" t="s">
        <v>50</v>
      </c>
      <c r="R1249" s="8" t="s">
        <v>51</v>
      </c>
      <c r="S1249" s="8" t="s">
        <v>7</v>
      </c>
      <c r="T1249" s="8" t="s">
        <v>7</v>
      </c>
      <c r="U1249" s="8" t="s">
        <v>7</v>
      </c>
      <c r="V1249" s="9">
        <v>45845</v>
      </c>
      <c r="W1249" s="8" t="s">
        <v>339</v>
      </c>
      <c r="X1249" s="8" t="s">
        <v>1187</v>
      </c>
      <c r="Y1249" s="8" t="s">
        <v>51</v>
      </c>
      <c r="Z1249" s="9">
        <v>45847</v>
      </c>
      <c r="AA1249" s="8" t="s">
        <v>337</v>
      </c>
      <c r="AB1249" s="8" t="s">
        <v>51</v>
      </c>
      <c r="AC1249" s="11" t="s">
        <v>148</v>
      </c>
      <c r="AD1249" s="11" t="s">
        <v>134</v>
      </c>
      <c r="AE1249" s="11"/>
      <c r="AF1249" s="11"/>
      <c r="AG1249" s="11" t="s">
        <v>1707</v>
      </c>
      <c r="AH1249" s="13" t="s">
        <v>1699</v>
      </c>
      <c r="AI1249" s="105">
        <v>45945</v>
      </c>
      <c r="AJ1249" s="13" t="s">
        <v>1478</v>
      </c>
    </row>
    <row r="1250" spans="4:36">
      <c r="D1250" s="8" t="s">
        <v>1708</v>
      </c>
      <c r="E1250" s="8" t="s">
        <v>41</v>
      </c>
      <c r="F1250" s="11">
        <v>1000991</v>
      </c>
      <c r="G1250" s="11">
        <v>1</v>
      </c>
      <c r="H1250" s="8" t="s">
        <v>141</v>
      </c>
      <c r="I1250" s="8">
        <v>1073</v>
      </c>
      <c r="J1250" s="8" t="s">
        <v>844</v>
      </c>
      <c r="K1250" s="9">
        <v>45643</v>
      </c>
      <c r="L1250" s="9" t="s">
        <v>335</v>
      </c>
      <c r="M1250" s="9">
        <v>45643</v>
      </c>
      <c r="N1250" s="62" t="s">
        <v>335</v>
      </c>
      <c r="O1250" s="8">
        <v>144</v>
      </c>
      <c r="P1250" s="10">
        <v>0.63200000000000001</v>
      </c>
      <c r="Q1250" s="10" t="s">
        <v>51</v>
      </c>
      <c r="R1250" s="8" t="s">
        <v>51</v>
      </c>
      <c r="S1250" s="8" t="s">
        <v>7</v>
      </c>
      <c r="T1250" s="8" t="s">
        <v>7</v>
      </c>
      <c r="U1250" s="8" t="s">
        <v>7</v>
      </c>
      <c r="V1250" s="9">
        <v>45845</v>
      </c>
      <c r="W1250" s="8" t="s">
        <v>339</v>
      </c>
      <c r="X1250" s="8" t="s">
        <v>1187</v>
      </c>
      <c r="Y1250" s="8" t="s">
        <v>51</v>
      </c>
      <c r="Z1250" s="9">
        <v>45847</v>
      </c>
      <c r="AA1250" s="8" t="s">
        <v>337</v>
      </c>
      <c r="AB1250" s="8" t="s">
        <v>51</v>
      </c>
      <c r="AC1250" s="11" t="s">
        <v>145</v>
      </c>
      <c r="AD1250" s="11" t="s">
        <v>134</v>
      </c>
      <c r="AE1250" s="11"/>
      <c r="AF1250" s="11"/>
      <c r="AG1250" s="11" t="s">
        <v>1258</v>
      </c>
      <c r="AH1250" s="13"/>
      <c r="AI1250" s="105"/>
      <c r="AJ1250" s="13"/>
    </row>
    <row r="1251" spans="4:36">
      <c r="D1251" s="8" t="s">
        <v>1708</v>
      </c>
      <c r="E1251" s="8" t="s">
        <v>41</v>
      </c>
      <c r="F1251" s="11">
        <v>1000991</v>
      </c>
      <c r="G1251" s="11">
        <v>1</v>
      </c>
      <c r="H1251" s="8" t="s">
        <v>141</v>
      </c>
      <c r="I1251" s="8">
        <v>1073</v>
      </c>
      <c r="J1251" s="8" t="s">
        <v>844</v>
      </c>
      <c r="K1251" s="9">
        <v>45643</v>
      </c>
      <c r="L1251" s="9" t="s">
        <v>335</v>
      </c>
      <c r="M1251" s="9">
        <v>45643</v>
      </c>
      <c r="N1251" s="62" t="s">
        <v>335</v>
      </c>
      <c r="O1251" s="8">
        <v>144</v>
      </c>
      <c r="P1251" s="10">
        <v>0.63200000000000001</v>
      </c>
      <c r="Q1251" s="10" t="s">
        <v>51</v>
      </c>
      <c r="R1251" s="8" t="s">
        <v>51</v>
      </c>
      <c r="S1251" s="8" t="s">
        <v>7</v>
      </c>
      <c r="T1251" s="8" t="s">
        <v>7</v>
      </c>
      <c r="U1251" s="8" t="s">
        <v>7</v>
      </c>
      <c r="V1251" s="9">
        <v>45845</v>
      </c>
      <c r="W1251" s="8" t="s">
        <v>339</v>
      </c>
      <c r="X1251" s="8" t="s">
        <v>1187</v>
      </c>
      <c r="Y1251" s="8" t="s">
        <v>51</v>
      </c>
      <c r="Z1251" s="9">
        <v>45847</v>
      </c>
      <c r="AA1251" s="8" t="s">
        <v>337</v>
      </c>
      <c r="AB1251" s="8" t="s">
        <v>51</v>
      </c>
      <c r="AC1251" s="11" t="s">
        <v>148</v>
      </c>
      <c r="AD1251" s="11" t="s">
        <v>134</v>
      </c>
      <c r="AE1251" s="11"/>
      <c r="AF1251" s="11"/>
      <c r="AG1251" s="11" t="s">
        <v>1709</v>
      </c>
      <c r="AH1251" s="13" t="s">
        <v>1699</v>
      </c>
      <c r="AI1251" s="105">
        <v>45945</v>
      </c>
      <c r="AJ1251" s="13" t="s">
        <v>1478</v>
      </c>
    </row>
    <row r="1252" spans="4:36">
      <c r="D1252" s="8" t="s">
        <v>1710</v>
      </c>
      <c r="E1252" s="8" t="s">
        <v>41</v>
      </c>
      <c r="F1252" s="11">
        <v>1000994</v>
      </c>
      <c r="G1252" s="11">
        <v>1</v>
      </c>
      <c r="H1252" s="8" t="s">
        <v>142</v>
      </c>
      <c r="I1252" s="8">
        <v>1074</v>
      </c>
      <c r="J1252" s="8" t="s">
        <v>843</v>
      </c>
      <c r="K1252" s="9">
        <v>45643</v>
      </c>
      <c r="L1252" s="9" t="s">
        <v>335</v>
      </c>
      <c r="M1252" s="9">
        <v>45643</v>
      </c>
      <c r="N1252" s="62" t="s">
        <v>335</v>
      </c>
      <c r="O1252" s="8">
        <v>150</v>
      </c>
      <c r="P1252" s="10">
        <v>0.32600000000000001</v>
      </c>
      <c r="Q1252" s="10" t="s">
        <v>51</v>
      </c>
      <c r="R1252" s="8" t="s">
        <v>51</v>
      </c>
      <c r="S1252" s="8" t="s">
        <v>7</v>
      </c>
      <c r="T1252" s="8" t="s">
        <v>7</v>
      </c>
      <c r="U1252" s="8" t="s">
        <v>7</v>
      </c>
      <c r="V1252" s="9">
        <v>45845</v>
      </c>
      <c r="W1252" s="8" t="s">
        <v>339</v>
      </c>
      <c r="X1252" s="8" t="s">
        <v>1187</v>
      </c>
      <c r="Y1252" s="8" t="s">
        <v>51</v>
      </c>
      <c r="Z1252" s="9">
        <v>45847</v>
      </c>
      <c r="AA1252" s="8" t="s">
        <v>337</v>
      </c>
      <c r="AB1252" s="8" t="s">
        <v>51</v>
      </c>
      <c r="AC1252" s="11" t="s">
        <v>145</v>
      </c>
      <c r="AD1252" s="11" t="s">
        <v>134</v>
      </c>
      <c r="AE1252" s="11"/>
      <c r="AF1252" s="11"/>
      <c r="AG1252" s="11" t="s">
        <v>1258</v>
      </c>
      <c r="AH1252" s="13"/>
      <c r="AI1252" s="105"/>
      <c r="AJ1252" s="13"/>
    </row>
    <row r="1253" spans="4:36">
      <c r="D1253" s="8" t="s">
        <v>1710</v>
      </c>
      <c r="E1253" s="8" t="s">
        <v>41</v>
      </c>
      <c r="F1253" s="11">
        <v>1000994</v>
      </c>
      <c r="G1253" s="11">
        <v>1</v>
      </c>
      <c r="H1253" s="8" t="s">
        <v>142</v>
      </c>
      <c r="I1253" s="8">
        <v>1074</v>
      </c>
      <c r="J1253" s="8" t="s">
        <v>843</v>
      </c>
      <c r="K1253" s="9">
        <v>45643</v>
      </c>
      <c r="L1253" s="9" t="s">
        <v>335</v>
      </c>
      <c r="M1253" s="9">
        <v>45643</v>
      </c>
      <c r="N1253" s="62" t="s">
        <v>335</v>
      </c>
      <c r="O1253" s="8">
        <v>150</v>
      </c>
      <c r="P1253" s="10">
        <v>0.32600000000000001</v>
      </c>
      <c r="Q1253" s="10" t="s">
        <v>51</v>
      </c>
      <c r="R1253" s="8" t="s">
        <v>51</v>
      </c>
      <c r="S1253" s="8" t="s">
        <v>7</v>
      </c>
      <c r="T1253" s="8" t="s">
        <v>7</v>
      </c>
      <c r="U1253" s="8" t="s">
        <v>7</v>
      </c>
      <c r="V1253" s="9">
        <v>45845</v>
      </c>
      <c r="W1253" s="8" t="s">
        <v>339</v>
      </c>
      <c r="X1253" s="8" t="s">
        <v>1187</v>
      </c>
      <c r="Y1253" s="8" t="s">
        <v>51</v>
      </c>
      <c r="Z1253" s="9">
        <v>45847</v>
      </c>
      <c r="AA1253" s="8" t="s">
        <v>337</v>
      </c>
      <c r="AB1253" s="8" t="s">
        <v>51</v>
      </c>
      <c r="AC1253" s="11" t="s">
        <v>148</v>
      </c>
      <c r="AD1253" s="11" t="s">
        <v>134</v>
      </c>
      <c r="AE1253" s="11"/>
      <c r="AF1253" s="11"/>
      <c r="AG1253" s="11" t="s">
        <v>1709</v>
      </c>
      <c r="AH1253" s="13" t="s">
        <v>1699</v>
      </c>
      <c r="AI1253" s="105">
        <v>45945</v>
      </c>
      <c r="AJ1253" s="13" t="s">
        <v>1478</v>
      </c>
    </row>
    <row r="1254" spans="4:36">
      <c r="D1254" s="8" t="s">
        <v>1711</v>
      </c>
      <c r="E1254" s="8" t="s">
        <v>41</v>
      </c>
      <c r="F1254" s="11">
        <v>1000996</v>
      </c>
      <c r="G1254" s="11">
        <v>1</v>
      </c>
      <c r="H1254" s="8" t="s">
        <v>142</v>
      </c>
      <c r="I1254" s="8">
        <v>1074</v>
      </c>
      <c r="J1254" s="8" t="s">
        <v>843</v>
      </c>
      <c r="K1254" s="9">
        <v>45643</v>
      </c>
      <c r="L1254" s="9" t="s">
        <v>335</v>
      </c>
      <c r="M1254" s="9">
        <v>45643</v>
      </c>
      <c r="N1254" s="62" t="s">
        <v>335</v>
      </c>
      <c r="O1254" s="8">
        <v>148</v>
      </c>
      <c r="P1254" s="10">
        <v>0.66600000000000004</v>
      </c>
      <c r="Q1254" s="10" t="s">
        <v>51</v>
      </c>
      <c r="R1254" s="8" t="s">
        <v>51</v>
      </c>
      <c r="S1254" s="8" t="s">
        <v>7</v>
      </c>
      <c r="T1254" s="8" t="s">
        <v>7</v>
      </c>
      <c r="U1254" s="8" t="s">
        <v>7</v>
      </c>
      <c r="V1254" s="9">
        <v>45845</v>
      </c>
      <c r="W1254" s="8" t="s">
        <v>339</v>
      </c>
      <c r="X1254" s="8" t="s">
        <v>1187</v>
      </c>
      <c r="Y1254" s="8" t="s">
        <v>51</v>
      </c>
      <c r="Z1254" s="9">
        <v>45847</v>
      </c>
      <c r="AA1254" s="8" t="s">
        <v>337</v>
      </c>
      <c r="AB1254" s="8" t="s">
        <v>51</v>
      </c>
      <c r="AC1254" s="11" t="s">
        <v>145</v>
      </c>
      <c r="AD1254" s="11" t="s">
        <v>134</v>
      </c>
      <c r="AE1254" s="11"/>
      <c r="AF1254" s="11"/>
      <c r="AG1254" s="11" t="s">
        <v>1258</v>
      </c>
      <c r="AH1254" s="13"/>
      <c r="AI1254" s="105"/>
      <c r="AJ1254" s="13"/>
    </row>
    <row r="1255" spans="4:36">
      <c r="D1255" s="8" t="s">
        <v>1711</v>
      </c>
      <c r="E1255" s="8" t="s">
        <v>41</v>
      </c>
      <c r="F1255" s="11">
        <v>1000996</v>
      </c>
      <c r="G1255" s="11">
        <v>1</v>
      </c>
      <c r="H1255" s="8" t="s">
        <v>142</v>
      </c>
      <c r="I1255" s="8">
        <v>1074</v>
      </c>
      <c r="J1255" s="8" t="s">
        <v>843</v>
      </c>
      <c r="K1255" s="9">
        <v>45643</v>
      </c>
      <c r="L1255" s="9" t="s">
        <v>335</v>
      </c>
      <c r="M1255" s="9">
        <v>45643</v>
      </c>
      <c r="N1255" s="62" t="s">
        <v>335</v>
      </c>
      <c r="O1255" s="8">
        <v>148</v>
      </c>
      <c r="P1255" s="10">
        <v>0.66600000000000004</v>
      </c>
      <c r="Q1255" s="10" t="s">
        <v>51</v>
      </c>
      <c r="R1255" s="8" t="s">
        <v>51</v>
      </c>
      <c r="S1255" s="8" t="s">
        <v>7</v>
      </c>
      <c r="T1255" s="8" t="s">
        <v>7</v>
      </c>
      <c r="U1255" s="8" t="s">
        <v>7</v>
      </c>
      <c r="V1255" s="9">
        <v>45845</v>
      </c>
      <c r="W1255" s="8" t="s">
        <v>339</v>
      </c>
      <c r="X1255" s="8" t="s">
        <v>1187</v>
      </c>
      <c r="Y1255" s="8" t="s">
        <v>51</v>
      </c>
      <c r="Z1255" s="9">
        <v>45847</v>
      </c>
      <c r="AA1255" s="8" t="s">
        <v>337</v>
      </c>
      <c r="AB1255" s="8" t="s">
        <v>51</v>
      </c>
      <c r="AC1255" s="11" t="s">
        <v>148</v>
      </c>
      <c r="AD1255" s="11" t="s">
        <v>134</v>
      </c>
      <c r="AE1255" s="11"/>
      <c r="AF1255" s="11"/>
      <c r="AG1255" s="11" t="s">
        <v>1709</v>
      </c>
      <c r="AH1255" s="13" t="s">
        <v>1699</v>
      </c>
      <c r="AI1255" s="105">
        <v>45945</v>
      </c>
      <c r="AJ1255" s="13" t="s">
        <v>1478</v>
      </c>
    </row>
    <row r="1256" spans="4:36">
      <c r="D1256" s="8" t="s">
        <v>1712</v>
      </c>
      <c r="E1256" s="8" t="s">
        <v>41</v>
      </c>
      <c r="F1256" s="11">
        <v>1001024</v>
      </c>
      <c r="G1256" s="11">
        <v>1</v>
      </c>
      <c r="H1256" s="8" t="s">
        <v>905</v>
      </c>
      <c r="I1256" s="8" t="s">
        <v>905</v>
      </c>
      <c r="J1256" s="8" t="s">
        <v>905</v>
      </c>
      <c r="K1256" s="9" t="s">
        <v>905</v>
      </c>
      <c r="L1256" s="9" t="s">
        <v>905</v>
      </c>
      <c r="M1256" s="9">
        <v>45702</v>
      </c>
      <c r="N1256" s="62" t="s">
        <v>333</v>
      </c>
      <c r="O1256" s="8">
        <v>149</v>
      </c>
      <c r="P1256" s="10">
        <v>0.76200000000000001</v>
      </c>
      <c r="Q1256" s="10" t="s">
        <v>50</v>
      </c>
      <c r="R1256" s="8" t="s">
        <v>51</v>
      </c>
      <c r="S1256" s="8" t="s">
        <v>7</v>
      </c>
      <c r="T1256" s="8" t="s">
        <v>7</v>
      </c>
      <c r="U1256" s="8" t="s">
        <v>7</v>
      </c>
      <c r="V1256" s="9">
        <v>45845</v>
      </c>
      <c r="W1256" s="8" t="s">
        <v>339</v>
      </c>
      <c r="X1256" s="8" t="s">
        <v>1187</v>
      </c>
      <c r="Y1256" s="8" t="s">
        <v>51</v>
      </c>
      <c r="Z1256" s="9">
        <v>45847</v>
      </c>
      <c r="AA1256" s="8" t="s">
        <v>337</v>
      </c>
      <c r="AB1256" s="8" t="s">
        <v>51</v>
      </c>
      <c r="AC1256" s="11" t="s">
        <v>145</v>
      </c>
      <c r="AD1256" s="11" t="s">
        <v>134</v>
      </c>
      <c r="AE1256" s="11"/>
      <c r="AF1256" s="11"/>
      <c r="AG1256" s="11" t="s">
        <v>892</v>
      </c>
      <c r="AH1256" s="13"/>
      <c r="AI1256" s="105"/>
      <c r="AJ1256" s="13"/>
    </row>
    <row r="1257" spans="4:36">
      <c r="D1257" s="8" t="s">
        <v>1712</v>
      </c>
      <c r="E1257" s="8" t="s">
        <v>41</v>
      </c>
      <c r="F1257" s="11">
        <v>1001024</v>
      </c>
      <c r="G1257" s="11">
        <v>1</v>
      </c>
      <c r="H1257" s="8" t="s">
        <v>905</v>
      </c>
      <c r="I1257" s="8" t="s">
        <v>905</v>
      </c>
      <c r="J1257" s="8" t="s">
        <v>905</v>
      </c>
      <c r="K1257" s="9" t="s">
        <v>905</v>
      </c>
      <c r="L1257" s="9" t="s">
        <v>905</v>
      </c>
      <c r="M1257" s="9">
        <v>45702</v>
      </c>
      <c r="N1257" s="62" t="s">
        <v>333</v>
      </c>
      <c r="O1257" s="8">
        <v>149</v>
      </c>
      <c r="P1257" s="10">
        <v>0.76200000000000001</v>
      </c>
      <c r="Q1257" s="10" t="s">
        <v>50</v>
      </c>
      <c r="R1257" s="8" t="s">
        <v>51</v>
      </c>
      <c r="S1257" s="8" t="s">
        <v>7</v>
      </c>
      <c r="T1257" s="8" t="s">
        <v>7</v>
      </c>
      <c r="U1257" s="8" t="s">
        <v>7</v>
      </c>
      <c r="V1257" s="9">
        <v>45845</v>
      </c>
      <c r="W1257" s="8" t="s">
        <v>339</v>
      </c>
      <c r="X1257" s="8" t="s">
        <v>1187</v>
      </c>
      <c r="Y1257" s="8" t="s">
        <v>51</v>
      </c>
      <c r="Z1257" s="9">
        <v>45847</v>
      </c>
      <c r="AA1257" s="8" t="s">
        <v>337</v>
      </c>
      <c r="AB1257" s="8" t="s">
        <v>51</v>
      </c>
      <c r="AC1257" s="11" t="s">
        <v>148</v>
      </c>
      <c r="AD1257" s="11" t="s">
        <v>134</v>
      </c>
      <c r="AE1257" s="11"/>
      <c r="AF1257" s="11"/>
      <c r="AG1257" s="11" t="s">
        <v>1707</v>
      </c>
      <c r="AH1257" s="13" t="s">
        <v>1699</v>
      </c>
      <c r="AI1257" s="105">
        <v>45945</v>
      </c>
      <c r="AJ1257" s="13" t="s">
        <v>1478</v>
      </c>
    </row>
    <row r="1258" spans="4:36">
      <c r="D1258" s="8" t="s">
        <v>1713</v>
      </c>
      <c r="E1258" s="8" t="s">
        <v>41</v>
      </c>
      <c r="F1258" s="11">
        <v>1001028</v>
      </c>
      <c r="G1258" s="11">
        <v>1</v>
      </c>
      <c r="H1258" s="8" t="s">
        <v>905</v>
      </c>
      <c r="I1258" s="8" t="s">
        <v>905</v>
      </c>
      <c r="J1258" s="8" t="s">
        <v>905</v>
      </c>
      <c r="K1258" s="9" t="s">
        <v>905</v>
      </c>
      <c r="L1258" s="9" t="s">
        <v>905</v>
      </c>
      <c r="M1258" s="9">
        <v>45702</v>
      </c>
      <c r="N1258" s="62" t="s">
        <v>333</v>
      </c>
      <c r="O1258" s="8">
        <v>150</v>
      </c>
      <c r="P1258" s="10">
        <v>1.1579999999999999</v>
      </c>
      <c r="Q1258" s="10" t="s">
        <v>50</v>
      </c>
      <c r="R1258" s="8" t="s">
        <v>51</v>
      </c>
      <c r="S1258" s="8" t="s">
        <v>7</v>
      </c>
      <c r="T1258" s="8" t="s">
        <v>7</v>
      </c>
      <c r="U1258" s="8" t="s">
        <v>7</v>
      </c>
      <c r="V1258" s="9">
        <v>45845</v>
      </c>
      <c r="W1258" s="8" t="s">
        <v>339</v>
      </c>
      <c r="X1258" s="8" t="s">
        <v>1187</v>
      </c>
      <c r="Y1258" s="8" t="s">
        <v>51</v>
      </c>
      <c r="Z1258" s="9">
        <v>45847</v>
      </c>
      <c r="AA1258" s="8" t="s">
        <v>337</v>
      </c>
      <c r="AB1258" s="8" t="s">
        <v>51</v>
      </c>
      <c r="AC1258" s="11" t="s">
        <v>145</v>
      </c>
      <c r="AD1258" s="11" t="s">
        <v>134</v>
      </c>
      <c r="AE1258" s="11"/>
      <c r="AF1258" s="11"/>
      <c r="AG1258" s="11" t="s">
        <v>892</v>
      </c>
      <c r="AH1258" s="13"/>
      <c r="AI1258" s="105"/>
      <c r="AJ1258" s="13"/>
    </row>
    <row r="1259" spans="4:36">
      <c r="D1259" s="8" t="s">
        <v>1713</v>
      </c>
      <c r="E1259" s="8" t="s">
        <v>41</v>
      </c>
      <c r="F1259" s="11">
        <v>1001028</v>
      </c>
      <c r="G1259" s="11">
        <v>1</v>
      </c>
      <c r="H1259" s="8" t="s">
        <v>905</v>
      </c>
      <c r="I1259" s="8" t="s">
        <v>905</v>
      </c>
      <c r="J1259" s="8" t="s">
        <v>905</v>
      </c>
      <c r="K1259" s="9" t="s">
        <v>905</v>
      </c>
      <c r="L1259" s="9" t="s">
        <v>905</v>
      </c>
      <c r="M1259" s="9">
        <v>45702</v>
      </c>
      <c r="N1259" s="62" t="s">
        <v>333</v>
      </c>
      <c r="O1259" s="8">
        <v>150</v>
      </c>
      <c r="P1259" s="10">
        <v>1.1579999999999999</v>
      </c>
      <c r="Q1259" s="10" t="s">
        <v>50</v>
      </c>
      <c r="R1259" s="8" t="s">
        <v>51</v>
      </c>
      <c r="S1259" s="8" t="s">
        <v>7</v>
      </c>
      <c r="T1259" s="8" t="s">
        <v>7</v>
      </c>
      <c r="U1259" s="8" t="s">
        <v>7</v>
      </c>
      <c r="V1259" s="9">
        <v>45845</v>
      </c>
      <c r="W1259" s="8" t="s">
        <v>339</v>
      </c>
      <c r="X1259" s="8" t="s">
        <v>1187</v>
      </c>
      <c r="Y1259" s="8" t="s">
        <v>51</v>
      </c>
      <c r="Z1259" s="9">
        <v>45847</v>
      </c>
      <c r="AA1259" s="8" t="s">
        <v>337</v>
      </c>
      <c r="AB1259" s="8" t="s">
        <v>51</v>
      </c>
      <c r="AC1259" s="11" t="s">
        <v>148</v>
      </c>
      <c r="AD1259" s="11" t="s">
        <v>134</v>
      </c>
      <c r="AE1259" s="11"/>
      <c r="AF1259" s="11"/>
      <c r="AG1259" s="11" t="s">
        <v>1707</v>
      </c>
      <c r="AH1259" s="13" t="s">
        <v>1699</v>
      </c>
      <c r="AI1259" s="105">
        <v>45945</v>
      </c>
      <c r="AJ1259" s="13" t="s">
        <v>1478</v>
      </c>
    </row>
    <row r="1260" spans="4:36">
      <c r="D1260" s="8" t="s">
        <v>1714</v>
      </c>
      <c r="E1260" s="8" t="s">
        <v>41</v>
      </c>
      <c r="F1260" s="11">
        <v>1001031</v>
      </c>
      <c r="G1260" s="11">
        <v>1</v>
      </c>
      <c r="H1260" s="8" t="s">
        <v>905</v>
      </c>
      <c r="I1260" s="8" t="s">
        <v>905</v>
      </c>
      <c r="J1260" s="8" t="s">
        <v>905</v>
      </c>
      <c r="K1260" s="9" t="s">
        <v>905</v>
      </c>
      <c r="L1260" s="9" t="s">
        <v>905</v>
      </c>
      <c r="M1260" s="9">
        <v>45702</v>
      </c>
      <c r="N1260" s="62" t="s">
        <v>333</v>
      </c>
      <c r="O1260" s="8">
        <v>148</v>
      </c>
      <c r="P1260" s="10">
        <v>0.73099999999999998</v>
      </c>
      <c r="Q1260" s="10" t="s">
        <v>50</v>
      </c>
      <c r="R1260" s="8" t="s">
        <v>51</v>
      </c>
      <c r="S1260" s="8" t="s">
        <v>7</v>
      </c>
      <c r="T1260" s="8" t="s">
        <v>7</v>
      </c>
      <c r="U1260" s="8" t="s">
        <v>7</v>
      </c>
      <c r="V1260" s="9">
        <v>45845</v>
      </c>
      <c r="W1260" s="8" t="s">
        <v>339</v>
      </c>
      <c r="X1260" s="8" t="s">
        <v>1187</v>
      </c>
      <c r="Y1260" s="8" t="s">
        <v>51</v>
      </c>
      <c r="Z1260" s="9">
        <v>45847</v>
      </c>
      <c r="AA1260" s="8" t="s">
        <v>337</v>
      </c>
      <c r="AB1260" s="8" t="s">
        <v>51</v>
      </c>
      <c r="AC1260" s="11" t="s">
        <v>145</v>
      </c>
      <c r="AD1260" s="11" t="s">
        <v>134</v>
      </c>
      <c r="AE1260" s="11"/>
      <c r="AF1260" s="11"/>
      <c r="AG1260" s="11" t="s">
        <v>1002</v>
      </c>
      <c r="AH1260" s="13"/>
      <c r="AI1260" s="105"/>
      <c r="AJ1260" s="13"/>
    </row>
    <row r="1261" spans="4:36">
      <c r="D1261" s="8" t="s">
        <v>1714</v>
      </c>
      <c r="E1261" s="8" t="s">
        <v>41</v>
      </c>
      <c r="F1261" s="11">
        <v>1001031</v>
      </c>
      <c r="G1261" s="11">
        <v>1</v>
      </c>
      <c r="H1261" s="8" t="s">
        <v>905</v>
      </c>
      <c r="I1261" s="8" t="s">
        <v>905</v>
      </c>
      <c r="J1261" s="8" t="s">
        <v>905</v>
      </c>
      <c r="K1261" s="9" t="s">
        <v>905</v>
      </c>
      <c r="L1261" s="9" t="s">
        <v>905</v>
      </c>
      <c r="M1261" s="9">
        <v>45702</v>
      </c>
      <c r="N1261" s="62" t="s">
        <v>333</v>
      </c>
      <c r="O1261" s="8">
        <v>148</v>
      </c>
      <c r="P1261" s="10">
        <v>0.73099999999999998</v>
      </c>
      <c r="Q1261" s="10" t="s">
        <v>50</v>
      </c>
      <c r="R1261" s="8" t="s">
        <v>51</v>
      </c>
      <c r="S1261" s="8" t="s">
        <v>7</v>
      </c>
      <c r="T1261" s="8" t="s">
        <v>7</v>
      </c>
      <c r="U1261" s="8" t="s">
        <v>7</v>
      </c>
      <c r="V1261" s="9">
        <v>45845</v>
      </c>
      <c r="W1261" s="8" t="s">
        <v>339</v>
      </c>
      <c r="X1261" s="8" t="s">
        <v>1187</v>
      </c>
      <c r="Y1261" s="8" t="s">
        <v>51</v>
      </c>
      <c r="Z1261" s="9">
        <v>45847</v>
      </c>
      <c r="AA1261" s="8" t="s">
        <v>337</v>
      </c>
      <c r="AB1261" s="8" t="s">
        <v>51</v>
      </c>
      <c r="AC1261" s="11" t="s">
        <v>148</v>
      </c>
      <c r="AD1261" s="11" t="s">
        <v>134</v>
      </c>
      <c r="AE1261" s="11"/>
      <c r="AF1261" s="11"/>
      <c r="AG1261" s="11" t="s">
        <v>1715</v>
      </c>
      <c r="AH1261" s="13" t="s">
        <v>1699</v>
      </c>
      <c r="AI1261" s="105">
        <v>45945</v>
      </c>
      <c r="AJ1261" s="13" t="s">
        <v>1478</v>
      </c>
    </row>
    <row r="1262" spans="4:36">
      <c r="D1262" s="8" t="s">
        <v>1716</v>
      </c>
      <c r="E1262" s="8" t="s">
        <v>41</v>
      </c>
      <c r="F1262" s="11">
        <v>1001032</v>
      </c>
      <c r="G1262" s="11">
        <v>1</v>
      </c>
      <c r="H1262" s="8" t="s">
        <v>905</v>
      </c>
      <c r="I1262" s="8" t="s">
        <v>905</v>
      </c>
      <c r="J1262" s="8" t="s">
        <v>905</v>
      </c>
      <c r="K1262" s="9" t="s">
        <v>905</v>
      </c>
      <c r="L1262" s="9" t="s">
        <v>905</v>
      </c>
      <c r="M1262" s="9">
        <v>45702</v>
      </c>
      <c r="N1262" s="62" t="s">
        <v>333</v>
      </c>
      <c r="O1262" s="8">
        <v>149</v>
      </c>
      <c r="P1262" s="10">
        <v>0.43099999999999999</v>
      </c>
      <c r="Q1262" s="10" t="s">
        <v>50</v>
      </c>
      <c r="R1262" s="8" t="s">
        <v>51</v>
      </c>
      <c r="S1262" s="8" t="s">
        <v>7</v>
      </c>
      <c r="T1262" s="8" t="s">
        <v>7</v>
      </c>
      <c r="U1262" s="8" t="s">
        <v>7</v>
      </c>
      <c r="V1262" s="9">
        <v>45845</v>
      </c>
      <c r="W1262" s="8" t="s">
        <v>339</v>
      </c>
      <c r="X1262" s="8" t="s">
        <v>1187</v>
      </c>
      <c r="Y1262" s="8" t="s">
        <v>51</v>
      </c>
      <c r="Z1262" s="9">
        <v>45847</v>
      </c>
      <c r="AA1262" s="8" t="s">
        <v>337</v>
      </c>
      <c r="AB1262" s="8" t="s">
        <v>51</v>
      </c>
      <c r="AC1262" s="11" t="s">
        <v>145</v>
      </c>
      <c r="AD1262" s="11" t="s">
        <v>134</v>
      </c>
      <c r="AE1262" s="11"/>
      <c r="AF1262" s="11"/>
      <c r="AG1262" s="11" t="s">
        <v>1002</v>
      </c>
      <c r="AH1262" s="13"/>
      <c r="AI1262" s="105"/>
      <c r="AJ1262" s="13"/>
    </row>
    <row r="1263" spans="4:36">
      <c r="D1263" s="8" t="s">
        <v>1716</v>
      </c>
      <c r="E1263" s="8" t="s">
        <v>41</v>
      </c>
      <c r="F1263" s="11">
        <v>1001032</v>
      </c>
      <c r="G1263" s="11">
        <v>1</v>
      </c>
      <c r="H1263" s="8" t="s">
        <v>905</v>
      </c>
      <c r="I1263" s="8" t="s">
        <v>905</v>
      </c>
      <c r="J1263" s="8" t="s">
        <v>905</v>
      </c>
      <c r="K1263" s="9" t="s">
        <v>905</v>
      </c>
      <c r="L1263" s="9" t="s">
        <v>905</v>
      </c>
      <c r="M1263" s="9">
        <v>45702</v>
      </c>
      <c r="N1263" s="62" t="s">
        <v>333</v>
      </c>
      <c r="O1263" s="8">
        <v>149</v>
      </c>
      <c r="P1263" s="10">
        <v>0.43099999999999999</v>
      </c>
      <c r="Q1263" s="10" t="s">
        <v>50</v>
      </c>
      <c r="R1263" s="8" t="s">
        <v>51</v>
      </c>
      <c r="S1263" s="8" t="s">
        <v>7</v>
      </c>
      <c r="T1263" s="8" t="s">
        <v>7</v>
      </c>
      <c r="U1263" s="8" t="s">
        <v>7</v>
      </c>
      <c r="V1263" s="9">
        <v>45845</v>
      </c>
      <c r="W1263" s="8" t="s">
        <v>339</v>
      </c>
      <c r="X1263" s="8" t="s">
        <v>1187</v>
      </c>
      <c r="Y1263" s="8" t="s">
        <v>51</v>
      </c>
      <c r="Z1263" s="9">
        <v>45847</v>
      </c>
      <c r="AA1263" s="8" t="s">
        <v>337</v>
      </c>
      <c r="AB1263" s="8" t="s">
        <v>51</v>
      </c>
      <c r="AC1263" s="11" t="s">
        <v>148</v>
      </c>
      <c r="AD1263" s="11" t="s">
        <v>134</v>
      </c>
      <c r="AE1263" s="11"/>
      <c r="AF1263" s="11"/>
      <c r="AG1263" s="11" t="s">
        <v>1715</v>
      </c>
      <c r="AH1263" s="13" t="s">
        <v>1699</v>
      </c>
      <c r="AI1263" s="105">
        <v>45945</v>
      </c>
      <c r="AJ1263" s="13" t="s">
        <v>1478</v>
      </c>
    </row>
    <row r="1264" spans="4:36">
      <c r="D1264" s="8" t="s">
        <v>1717</v>
      </c>
      <c r="E1264" s="8" t="s">
        <v>41</v>
      </c>
      <c r="F1264" s="11">
        <v>1001033</v>
      </c>
      <c r="G1264" s="11">
        <v>1</v>
      </c>
      <c r="H1264" s="8" t="s">
        <v>905</v>
      </c>
      <c r="I1264" s="8" t="s">
        <v>905</v>
      </c>
      <c r="J1264" s="8" t="s">
        <v>905</v>
      </c>
      <c r="K1264" s="9" t="s">
        <v>905</v>
      </c>
      <c r="L1264" s="9" t="s">
        <v>905</v>
      </c>
      <c r="M1264" s="9">
        <v>45702</v>
      </c>
      <c r="N1264" s="62" t="s">
        <v>333</v>
      </c>
      <c r="O1264" s="8">
        <v>149</v>
      </c>
      <c r="P1264" s="10">
        <v>0.311</v>
      </c>
      <c r="Q1264" s="10" t="s">
        <v>50</v>
      </c>
      <c r="R1264" s="8" t="s">
        <v>51</v>
      </c>
      <c r="S1264" s="8" t="s">
        <v>7</v>
      </c>
      <c r="T1264" s="8" t="s">
        <v>7</v>
      </c>
      <c r="U1264" s="8" t="s">
        <v>7</v>
      </c>
      <c r="V1264" s="9">
        <v>45845</v>
      </c>
      <c r="W1264" s="8" t="s">
        <v>339</v>
      </c>
      <c r="X1264" s="8" t="s">
        <v>1187</v>
      </c>
      <c r="Y1264" s="8" t="s">
        <v>51</v>
      </c>
      <c r="Z1264" s="9">
        <v>45847</v>
      </c>
      <c r="AA1264" s="8" t="s">
        <v>337</v>
      </c>
      <c r="AB1264" s="8" t="s">
        <v>51</v>
      </c>
      <c r="AC1264" s="11" t="s">
        <v>145</v>
      </c>
      <c r="AD1264" s="11" t="s">
        <v>134</v>
      </c>
      <c r="AE1264" s="11"/>
      <c r="AF1264" s="11"/>
      <c r="AG1264" s="11" t="s">
        <v>1002</v>
      </c>
      <c r="AH1264" s="13"/>
      <c r="AI1264" s="105"/>
      <c r="AJ1264" s="13"/>
    </row>
    <row r="1265" spans="4:36">
      <c r="D1265" s="8" t="s">
        <v>1717</v>
      </c>
      <c r="E1265" s="8" t="s">
        <v>41</v>
      </c>
      <c r="F1265" s="11">
        <v>1001033</v>
      </c>
      <c r="G1265" s="11">
        <v>1</v>
      </c>
      <c r="H1265" s="8" t="s">
        <v>905</v>
      </c>
      <c r="I1265" s="8" t="s">
        <v>905</v>
      </c>
      <c r="J1265" s="8" t="s">
        <v>905</v>
      </c>
      <c r="K1265" s="9" t="s">
        <v>905</v>
      </c>
      <c r="L1265" s="9" t="s">
        <v>905</v>
      </c>
      <c r="M1265" s="9">
        <v>45702</v>
      </c>
      <c r="N1265" s="62" t="s">
        <v>333</v>
      </c>
      <c r="O1265" s="8">
        <v>149</v>
      </c>
      <c r="P1265" s="10">
        <v>0.311</v>
      </c>
      <c r="Q1265" s="10" t="s">
        <v>50</v>
      </c>
      <c r="R1265" s="8" t="s">
        <v>51</v>
      </c>
      <c r="S1265" s="8" t="s">
        <v>7</v>
      </c>
      <c r="T1265" s="8" t="s">
        <v>7</v>
      </c>
      <c r="U1265" s="8" t="s">
        <v>7</v>
      </c>
      <c r="V1265" s="9">
        <v>45845</v>
      </c>
      <c r="W1265" s="8" t="s">
        <v>339</v>
      </c>
      <c r="X1265" s="8" t="s">
        <v>1187</v>
      </c>
      <c r="Y1265" s="8" t="s">
        <v>51</v>
      </c>
      <c r="Z1265" s="9">
        <v>45847</v>
      </c>
      <c r="AA1265" s="8" t="s">
        <v>337</v>
      </c>
      <c r="AB1265" s="8" t="s">
        <v>51</v>
      </c>
      <c r="AC1265" s="11" t="s">
        <v>148</v>
      </c>
      <c r="AD1265" s="11" t="s">
        <v>134</v>
      </c>
      <c r="AE1265" s="11"/>
      <c r="AF1265" s="11"/>
      <c r="AG1265" s="11" t="s">
        <v>1715</v>
      </c>
      <c r="AH1265" s="13" t="s">
        <v>1699</v>
      </c>
      <c r="AI1265" s="105">
        <v>45945</v>
      </c>
      <c r="AJ1265" s="13" t="s">
        <v>1478</v>
      </c>
    </row>
    <row r="1266" spans="4:36">
      <c r="D1266" s="8" t="s">
        <v>1718</v>
      </c>
      <c r="E1266" s="8" t="s">
        <v>41</v>
      </c>
      <c r="F1266" s="11">
        <v>1001034</v>
      </c>
      <c r="G1266" s="11">
        <v>1</v>
      </c>
      <c r="H1266" s="8" t="s">
        <v>905</v>
      </c>
      <c r="I1266" s="8" t="s">
        <v>905</v>
      </c>
      <c r="J1266" s="8" t="s">
        <v>905</v>
      </c>
      <c r="K1266" s="9" t="s">
        <v>905</v>
      </c>
      <c r="L1266" s="9" t="s">
        <v>905</v>
      </c>
      <c r="M1266" s="9">
        <v>45702</v>
      </c>
      <c r="N1266" s="62" t="s">
        <v>333</v>
      </c>
      <c r="O1266" s="8">
        <v>148</v>
      </c>
      <c r="P1266" s="10">
        <v>0.39300000000000002</v>
      </c>
      <c r="Q1266" s="10" t="s">
        <v>50</v>
      </c>
      <c r="R1266" s="8" t="s">
        <v>51</v>
      </c>
      <c r="S1266" s="8" t="s">
        <v>7</v>
      </c>
      <c r="T1266" s="8" t="s">
        <v>7</v>
      </c>
      <c r="U1266" s="8" t="s">
        <v>7</v>
      </c>
      <c r="V1266" s="9">
        <v>45845</v>
      </c>
      <c r="W1266" s="8" t="s">
        <v>339</v>
      </c>
      <c r="X1266" s="8" t="s">
        <v>1187</v>
      </c>
      <c r="Y1266" s="8" t="s">
        <v>51</v>
      </c>
      <c r="Z1266" s="9">
        <v>45847</v>
      </c>
      <c r="AA1266" s="8" t="s">
        <v>337</v>
      </c>
      <c r="AB1266" s="8" t="s">
        <v>51</v>
      </c>
      <c r="AC1266" s="11" t="s">
        <v>145</v>
      </c>
      <c r="AD1266" s="11" t="s">
        <v>134</v>
      </c>
      <c r="AE1266" s="11"/>
      <c r="AF1266" s="11"/>
      <c r="AG1266" s="11" t="s">
        <v>1002</v>
      </c>
      <c r="AH1266" s="13"/>
      <c r="AI1266" s="105"/>
      <c r="AJ1266" s="13"/>
    </row>
    <row r="1267" spans="4:36">
      <c r="D1267" s="8" t="s">
        <v>1718</v>
      </c>
      <c r="E1267" s="8" t="s">
        <v>41</v>
      </c>
      <c r="F1267" s="11">
        <v>1001034</v>
      </c>
      <c r="G1267" s="11">
        <v>1</v>
      </c>
      <c r="H1267" s="8" t="s">
        <v>905</v>
      </c>
      <c r="I1267" s="8" t="s">
        <v>905</v>
      </c>
      <c r="J1267" s="8" t="s">
        <v>905</v>
      </c>
      <c r="K1267" s="9" t="s">
        <v>905</v>
      </c>
      <c r="L1267" s="9" t="s">
        <v>905</v>
      </c>
      <c r="M1267" s="9">
        <v>45702</v>
      </c>
      <c r="N1267" s="62" t="s">
        <v>333</v>
      </c>
      <c r="O1267" s="8">
        <v>148</v>
      </c>
      <c r="P1267" s="10">
        <v>0.39300000000000002</v>
      </c>
      <c r="Q1267" s="10" t="s">
        <v>50</v>
      </c>
      <c r="R1267" s="8" t="s">
        <v>51</v>
      </c>
      <c r="S1267" s="8" t="s">
        <v>7</v>
      </c>
      <c r="T1267" s="8" t="s">
        <v>7</v>
      </c>
      <c r="U1267" s="8" t="s">
        <v>7</v>
      </c>
      <c r="V1267" s="9">
        <v>45845</v>
      </c>
      <c r="W1267" s="8" t="s">
        <v>339</v>
      </c>
      <c r="X1267" s="8" t="s">
        <v>1187</v>
      </c>
      <c r="Y1267" s="8" t="s">
        <v>51</v>
      </c>
      <c r="Z1267" s="9">
        <v>45847</v>
      </c>
      <c r="AA1267" s="8" t="s">
        <v>337</v>
      </c>
      <c r="AB1267" s="8" t="s">
        <v>51</v>
      </c>
      <c r="AC1267" s="11" t="s">
        <v>148</v>
      </c>
      <c r="AD1267" s="11" t="s">
        <v>134</v>
      </c>
      <c r="AE1267" s="11"/>
      <c r="AF1267" s="11"/>
      <c r="AG1267" s="11" t="s">
        <v>1715</v>
      </c>
      <c r="AH1267" s="13" t="s">
        <v>1699</v>
      </c>
      <c r="AI1267" s="105">
        <v>45945</v>
      </c>
      <c r="AJ1267" s="13" t="s">
        <v>1478</v>
      </c>
    </row>
    <row r="1268" spans="4:36">
      <c r="D1268" s="8" t="s">
        <v>1719</v>
      </c>
      <c r="E1268" s="8" t="s">
        <v>41</v>
      </c>
      <c r="F1268" s="11">
        <v>1001035</v>
      </c>
      <c r="G1268" s="11">
        <v>1</v>
      </c>
      <c r="H1268" s="8" t="s">
        <v>905</v>
      </c>
      <c r="I1268" s="8" t="s">
        <v>905</v>
      </c>
      <c r="J1268" s="8" t="s">
        <v>905</v>
      </c>
      <c r="K1268" s="9" t="s">
        <v>905</v>
      </c>
      <c r="L1268" s="9" t="s">
        <v>905</v>
      </c>
      <c r="M1268" s="9">
        <v>45702</v>
      </c>
      <c r="N1268" s="62" t="s">
        <v>333</v>
      </c>
      <c r="O1268" s="8">
        <v>148</v>
      </c>
      <c r="P1268" s="10">
        <v>0.82199999999999995</v>
      </c>
      <c r="Q1268" s="10" t="s">
        <v>50</v>
      </c>
      <c r="R1268" s="8" t="s">
        <v>51</v>
      </c>
      <c r="S1268" s="8" t="s">
        <v>7</v>
      </c>
      <c r="T1268" s="8" t="s">
        <v>7</v>
      </c>
      <c r="U1268" s="8" t="s">
        <v>7</v>
      </c>
      <c r="V1268" s="9">
        <v>45845</v>
      </c>
      <c r="W1268" s="8" t="s">
        <v>339</v>
      </c>
      <c r="X1268" s="8" t="s">
        <v>1187</v>
      </c>
      <c r="Y1268" s="8" t="s">
        <v>51</v>
      </c>
      <c r="Z1268" s="9">
        <v>45847</v>
      </c>
      <c r="AA1268" s="8" t="s">
        <v>337</v>
      </c>
      <c r="AB1268" s="8" t="s">
        <v>51</v>
      </c>
      <c r="AC1268" s="11" t="s">
        <v>145</v>
      </c>
      <c r="AD1268" s="11" t="s">
        <v>134</v>
      </c>
      <c r="AE1268" s="11"/>
      <c r="AF1268" s="11"/>
      <c r="AG1268" s="11" t="s">
        <v>892</v>
      </c>
      <c r="AH1268" s="13"/>
      <c r="AI1268" s="105"/>
      <c r="AJ1268" s="13"/>
    </row>
    <row r="1269" spans="4:36">
      <c r="D1269" s="8" t="s">
        <v>1719</v>
      </c>
      <c r="E1269" s="8" t="s">
        <v>41</v>
      </c>
      <c r="F1269" s="11">
        <v>1001035</v>
      </c>
      <c r="G1269" s="11">
        <v>1</v>
      </c>
      <c r="H1269" s="8" t="s">
        <v>905</v>
      </c>
      <c r="I1269" s="8" t="s">
        <v>905</v>
      </c>
      <c r="J1269" s="8" t="s">
        <v>905</v>
      </c>
      <c r="K1269" s="9" t="s">
        <v>905</v>
      </c>
      <c r="L1269" s="9" t="s">
        <v>905</v>
      </c>
      <c r="M1269" s="9">
        <v>45702</v>
      </c>
      <c r="N1269" s="62" t="s">
        <v>333</v>
      </c>
      <c r="O1269" s="8">
        <v>148</v>
      </c>
      <c r="P1269" s="10">
        <v>0.82199999999999995</v>
      </c>
      <c r="Q1269" s="10" t="s">
        <v>50</v>
      </c>
      <c r="R1269" s="8" t="s">
        <v>51</v>
      </c>
      <c r="S1269" s="8" t="s">
        <v>7</v>
      </c>
      <c r="T1269" s="8" t="s">
        <v>7</v>
      </c>
      <c r="U1269" s="8" t="s">
        <v>7</v>
      </c>
      <c r="V1269" s="9">
        <v>45845</v>
      </c>
      <c r="W1269" s="8" t="s">
        <v>339</v>
      </c>
      <c r="X1269" s="8" t="s">
        <v>1187</v>
      </c>
      <c r="Y1269" s="8" t="s">
        <v>51</v>
      </c>
      <c r="Z1269" s="9">
        <v>45847</v>
      </c>
      <c r="AA1269" s="8" t="s">
        <v>337</v>
      </c>
      <c r="AB1269" s="8" t="s">
        <v>51</v>
      </c>
      <c r="AC1269" s="11" t="s">
        <v>148</v>
      </c>
      <c r="AD1269" s="11" t="s">
        <v>134</v>
      </c>
      <c r="AE1269" s="11"/>
      <c r="AF1269" s="11"/>
      <c r="AG1269" s="11" t="s">
        <v>1707</v>
      </c>
      <c r="AH1269" s="13" t="s">
        <v>1699</v>
      </c>
      <c r="AI1269" s="105">
        <v>45945</v>
      </c>
      <c r="AJ1269" s="13" t="s">
        <v>1478</v>
      </c>
    </row>
    <row r="1270" spans="4:36">
      <c r="D1270" s="8" t="s">
        <v>1720</v>
      </c>
      <c r="E1270" s="8" t="s">
        <v>41</v>
      </c>
      <c r="F1270" s="11">
        <v>1001036</v>
      </c>
      <c r="G1270" s="11">
        <v>1</v>
      </c>
      <c r="H1270" s="8" t="s">
        <v>905</v>
      </c>
      <c r="I1270" s="8" t="s">
        <v>905</v>
      </c>
      <c r="J1270" s="8" t="s">
        <v>905</v>
      </c>
      <c r="K1270" s="9" t="s">
        <v>905</v>
      </c>
      <c r="L1270" s="9" t="s">
        <v>905</v>
      </c>
      <c r="M1270" s="9">
        <v>45702</v>
      </c>
      <c r="N1270" s="62" t="s">
        <v>333</v>
      </c>
      <c r="O1270" s="8">
        <v>148</v>
      </c>
      <c r="P1270" s="10">
        <v>1.3260000000000001</v>
      </c>
      <c r="Q1270" s="10" t="s">
        <v>50</v>
      </c>
      <c r="R1270" s="8" t="s">
        <v>51</v>
      </c>
      <c r="S1270" s="8" t="s">
        <v>7</v>
      </c>
      <c r="T1270" s="8" t="s">
        <v>7</v>
      </c>
      <c r="U1270" s="8" t="s">
        <v>7</v>
      </c>
      <c r="V1270" s="9">
        <v>45845</v>
      </c>
      <c r="W1270" s="8" t="s">
        <v>339</v>
      </c>
      <c r="X1270" s="8" t="s">
        <v>1187</v>
      </c>
      <c r="Y1270" s="8" t="s">
        <v>51</v>
      </c>
      <c r="Z1270" s="9">
        <v>45847</v>
      </c>
      <c r="AA1270" s="8" t="s">
        <v>337</v>
      </c>
      <c r="AB1270" s="8" t="s">
        <v>51</v>
      </c>
      <c r="AC1270" s="11" t="s">
        <v>145</v>
      </c>
      <c r="AD1270" s="11" t="s">
        <v>134</v>
      </c>
      <c r="AE1270" s="11"/>
      <c r="AF1270" s="11"/>
      <c r="AG1270" s="11" t="s">
        <v>892</v>
      </c>
      <c r="AH1270" s="13"/>
      <c r="AI1270" s="105"/>
      <c r="AJ1270" s="13"/>
    </row>
    <row r="1271" spans="4:36">
      <c r="D1271" s="8" t="s">
        <v>1720</v>
      </c>
      <c r="E1271" s="8" t="s">
        <v>41</v>
      </c>
      <c r="F1271" s="11">
        <v>1001036</v>
      </c>
      <c r="G1271" s="11">
        <v>1</v>
      </c>
      <c r="H1271" s="8" t="s">
        <v>905</v>
      </c>
      <c r="I1271" s="8" t="s">
        <v>905</v>
      </c>
      <c r="J1271" s="8" t="s">
        <v>905</v>
      </c>
      <c r="K1271" s="9" t="s">
        <v>905</v>
      </c>
      <c r="L1271" s="9" t="s">
        <v>905</v>
      </c>
      <c r="M1271" s="9">
        <v>45702</v>
      </c>
      <c r="N1271" s="62" t="s">
        <v>333</v>
      </c>
      <c r="O1271" s="8">
        <v>148</v>
      </c>
      <c r="P1271" s="10">
        <v>1.3260000000000001</v>
      </c>
      <c r="Q1271" s="10" t="s">
        <v>50</v>
      </c>
      <c r="R1271" s="8" t="s">
        <v>51</v>
      </c>
      <c r="S1271" s="8" t="s">
        <v>7</v>
      </c>
      <c r="T1271" s="8" t="s">
        <v>7</v>
      </c>
      <c r="U1271" s="8" t="s">
        <v>7</v>
      </c>
      <c r="V1271" s="9">
        <v>45845</v>
      </c>
      <c r="W1271" s="8" t="s">
        <v>339</v>
      </c>
      <c r="X1271" s="8" t="s">
        <v>1187</v>
      </c>
      <c r="Y1271" s="8" t="s">
        <v>51</v>
      </c>
      <c r="Z1271" s="9">
        <v>45847</v>
      </c>
      <c r="AA1271" s="8" t="s">
        <v>337</v>
      </c>
      <c r="AB1271" s="8" t="s">
        <v>51</v>
      </c>
      <c r="AC1271" s="11" t="s">
        <v>148</v>
      </c>
      <c r="AD1271" s="11" t="s">
        <v>134</v>
      </c>
      <c r="AE1271" s="11"/>
      <c r="AF1271" s="11"/>
      <c r="AG1271" s="11" t="s">
        <v>1707</v>
      </c>
      <c r="AH1271" s="13" t="s">
        <v>1699</v>
      </c>
      <c r="AI1271" s="105">
        <v>45945</v>
      </c>
      <c r="AJ1271" s="13" t="s">
        <v>1478</v>
      </c>
    </row>
    <row r="1272" spans="4:36">
      <c r="D1272" s="8" t="s">
        <v>1721</v>
      </c>
      <c r="E1272" s="8" t="s">
        <v>41</v>
      </c>
      <c r="F1272" s="11">
        <v>1001037</v>
      </c>
      <c r="G1272" s="11">
        <v>1</v>
      </c>
      <c r="H1272" s="8" t="s">
        <v>905</v>
      </c>
      <c r="I1272" s="8" t="s">
        <v>905</v>
      </c>
      <c r="J1272" s="8" t="s">
        <v>905</v>
      </c>
      <c r="K1272" s="9" t="s">
        <v>905</v>
      </c>
      <c r="L1272" s="9" t="s">
        <v>905</v>
      </c>
      <c r="M1272" s="9">
        <v>45702</v>
      </c>
      <c r="N1272" s="62" t="s">
        <v>333</v>
      </c>
      <c r="O1272" s="8">
        <v>149</v>
      </c>
      <c r="P1272" s="10">
        <v>0.28299999999999997</v>
      </c>
      <c r="Q1272" s="10" t="s">
        <v>50</v>
      </c>
      <c r="R1272" s="8" t="s">
        <v>51</v>
      </c>
      <c r="S1272" s="8" t="s">
        <v>7</v>
      </c>
      <c r="T1272" s="8" t="s">
        <v>7</v>
      </c>
      <c r="U1272" s="8" t="s">
        <v>7</v>
      </c>
      <c r="V1272" s="9">
        <v>45845</v>
      </c>
      <c r="W1272" s="8" t="s">
        <v>339</v>
      </c>
      <c r="X1272" s="8" t="s">
        <v>1187</v>
      </c>
      <c r="Y1272" s="8" t="s">
        <v>51</v>
      </c>
      <c r="Z1272" s="9">
        <v>45847</v>
      </c>
      <c r="AA1272" s="8" t="s">
        <v>337</v>
      </c>
      <c r="AB1272" s="8" t="s">
        <v>51</v>
      </c>
      <c r="AC1272" s="11" t="s">
        <v>145</v>
      </c>
      <c r="AD1272" s="11" t="s">
        <v>134</v>
      </c>
      <c r="AE1272" s="11"/>
      <c r="AF1272" s="11"/>
      <c r="AG1272" s="11" t="s">
        <v>1002</v>
      </c>
      <c r="AH1272" s="13"/>
      <c r="AI1272" s="105"/>
      <c r="AJ1272" s="13"/>
    </row>
    <row r="1273" spans="4:36">
      <c r="D1273" s="8" t="s">
        <v>1721</v>
      </c>
      <c r="E1273" s="8" t="s">
        <v>41</v>
      </c>
      <c r="F1273" s="11">
        <v>1001037</v>
      </c>
      <c r="G1273" s="11">
        <v>1</v>
      </c>
      <c r="H1273" s="8" t="s">
        <v>905</v>
      </c>
      <c r="I1273" s="8" t="s">
        <v>905</v>
      </c>
      <c r="J1273" s="8" t="s">
        <v>905</v>
      </c>
      <c r="K1273" s="9" t="s">
        <v>905</v>
      </c>
      <c r="L1273" s="9" t="s">
        <v>905</v>
      </c>
      <c r="M1273" s="9">
        <v>45702</v>
      </c>
      <c r="N1273" s="62" t="s">
        <v>333</v>
      </c>
      <c r="O1273" s="8">
        <v>149</v>
      </c>
      <c r="P1273" s="10">
        <v>0.28299999999999997</v>
      </c>
      <c r="Q1273" s="10" t="s">
        <v>50</v>
      </c>
      <c r="R1273" s="8" t="s">
        <v>51</v>
      </c>
      <c r="S1273" s="8" t="s">
        <v>7</v>
      </c>
      <c r="T1273" s="8" t="s">
        <v>7</v>
      </c>
      <c r="U1273" s="8" t="s">
        <v>7</v>
      </c>
      <c r="V1273" s="9">
        <v>45845</v>
      </c>
      <c r="W1273" s="8" t="s">
        <v>339</v>
      </c>
      <c r="X1273" s="8" t="s">
        <v>1187</v>
      </c>
      <c r="Y1273" s="8" t="s">
        <v>51</v>
      </c>
      <c r="Z1273" s="9">
        <v>45847</v>
      </c>
      <c r="AA1273" s="8" t="s">
        <v>337</v>
      </c>
      <c r="AB1273" s="8" t="s">
        <v>51</v>
      </c>
      <c r="AC1273" s="11" t="s">
        <v>148</v>
      </c>
      <c r="AD1273" s="11" t="s">
        <v>134</v>
      </c>
      <c r="AE1273" s="11"/>
      <c r="AF1273" s="11"/>
      <c r="AG1273" s="11" t="s">
        <v>1715</v>
      </c>
      <c r="AH1273" s="13" t="s">
        <v>1699</v>
      </c>
      <c r="AI1273" s="105">
        <v>45945</v>
      </c>
      <c r="AJ1273" s="13" t="s">
        <v>1478</v>
      </c>
    </row>
    <row r="1274" spans="4:36">
      <c r="D1274" s="8" t="s">
        <v>1734</v>
      </c>
      <c r="E1274" s="8" t="s">
        <v>41</v>
      </c>
      <c r="F1274" s="11">
        <v>1001721</v>
      </c>
      <c r="G1274" s="11">
        <v>1</v>
      </c>
      <c r="H1274" s="8" t="s">
        <v>222</v>
      </c>
      <c r="I1274" s="8">
        <v>1129</v>
      </c>
      <c r="J1274" s="8" t="s">
        <v>1644</v>
      </c>
      <c r="K1274" s="9">
        <v>45952</v>
      </c>
      <c r="L1274" s="9" t="s">
        <v>1478</v>
      </c>
      <c r="M1274" s="9">
        <v>45952</v>
      </c>
      <c r="N1274" s="62" t="s">
        <v>1478</v>
      </c>
      <c r="O1274" s="8">
        <v>163</v>
      </c>
      <c r="P1274" s="10">
        <v>0.89500000000000002</v>
      </c>
      <c r="Q1274" s="10" t="s">
        <v>51</v>
      </c>
      <c r="R1274" s="8" t="s">
        <v>51</v>
      </c>
      <c r="S1274" s="8" t="s">
        <v>8</v>
      </c>
      <c r="V1274" s="9"/>
      <c r="Z1274" s="9"/>
      <c r="AC1274" s="11" t="s">
        <v>85</v>
      </c>
      <c r="AD1274" s="11"/>
      <c r="AE1274" s="11"/>
      <c r="AF1274" s="11"/>
      <c r="AG1274" s="11" t="s">
        <v>1732</v>
      </c>
      <c r="AH1274" s="13"/>
      <c r="AI1274" s="105"/>
      <c r="AJ1274" s="13"/>
    </row>
    <row r="1275" spans="4:36">
      <c r="D1275" s="8" t="s">
        <v>1735</v>
      </c>
      <c r="E1275" s="8" t="s">
        <v>41</v>
      </c>
      <c r="F1275" s="11">
        <v>1001721</v>
      </c>
      <c r="G1275" s="11">
        <v>1</v>
      </c>
      <c r="H1275" s="8" t="s">
        <v>222</v>
      </c>
      <c r="I1275" s="8">
        <v>1129</v>
      </c>
      <c r="J1275" s="8" t="s">
        <v>1644</v>
      </c>
      <c r="K1275" s="9">
        <v>45952</v>
      </c>
      <c r="L1275" s="9" t="s">
        <v>1478</v>
      </c>
      <c r="M1275" s="9">
        <v>45952</v>
      </c>
      <c r="N1275" s="62" t="s">
        <v>1478</v>
      </c>
      <c r="O1275" s="8">
        <v>163</v>
      </c>
      <c r="P1275" s="10">
        <v>0.89500000000000002</v>
      </c>
      <c r="Q1275" s="10" t="s">
        <v>51</v>
      </c>
      <c r="R1275" s="8" t="s">
        <v>51</v>
      </c>
      <c r="S1275" s="8" t="s">
        <v>8</v>
      </c>
      <c r="V1275" s="9"/>
      <c r="Z1275" s="9"/>
      <c r="AC1275" s="11" t="s">
        <v>85</v>
      </c>
      <c r="AD1275" s="11"/>
      <c r="AE1275" s="11"/>
      <c r="AF1275" s="11"/>
      <c r="AG1275" s="11" t="s">
        <v>1732</v>
      </c>
      <c r="AH1275" s="13"/>
      <c r="AI1275" s="105"/>
      <c r="AJ1275" s="13"/>
    </row>
    <row r="1276" spans="4:36">
      <c r="D1276" s="8" t="s">
        <v>1735</v>
      </c>
      <c r="E1276" s="8" t="s">
        <v>41</v>
      </c>
      <c r="F1276" s="11">
        <v>1001721</v>
      </c>
      <c r="G1276" s="11">
        <v>1</v>
      </c>
      <c r="H1276" s="8" t="s">
        <v>222</v>
      </c>
      <c r="I1276" s="8">
        <v>1129</v>
      </c>
      <c r="J1276" s="8" t="s">
        <v>1644</v>
      </c>
      <c r="K1276" s="9">
        <v>45952</v>
      </c>
      <c r="L1276" s="9" t="s">
        <v>1478</v>
      </c>
      <c r="M1276" s="9">
        <v>45952</v>
      </c>
      <c r="N1276" s="62" t="s">
        <v>1478</v>
      </c>
      <c r="O1276" s="8">
        <v>163</v>
      </c>
      <c r="P1276" s="10">
        <v>0.89500000000000002</v>
      </c>
      <c r="Q1276" s="10" t="s">
        <v>51</v>
      </c>
      <c r="R1276" s="8" t="s">
        <v>51</v>
      </c>
      <c r="S1276" s="8" t="s">
        <v>8</v>
      </c>
      <c r="V1276" s="9"/>
      <c r="Z1276" s="9"/>
      <c r="AC1276" s="11" t="s">
        <v>85</v>
      </c>
      <c r="AD1276" s="11"/>
      <c r="AE1276" s="11"/>
      <c r="AF1276" s="11"/>
      <c r="AG1276" s="11" t="s">
        <v>1733</v>
      </c>
      <c r="AH1276" s="13" t="s">
        <v>1736</v>
      </c>
      <c r="AI1276" s="105">
        <v>45952</v>
      </c>
      <c r="AJ1276" s="13" t="s">
        <v>1478</v>
      </c>
    </row>
    <row r="1277" spans="4:36">
      <c r="D1277" s="8" t="s">
        <v>1737</v>
      </c>
      <c r="E1277" s="8" t="s">
        <v>41</v>
      </c>
      <c r="F1277" s="11">
        <v>1001728</v>
      </c>
      <c r="G1277" s="11">
        <v>1</v>
      </c>
      <c r="H1277" s="8" t="s">
        <v>142</v>
      </c>
      <c r="I1277" s="8">
        <v>1127</v>
      </c>
      <c r="J1277" s="8" t="s">
        <v>1430</v>
      </c>
      <c r="K1277" s="9">
        <v>45953</v>
      </c>
      <c r="L1277" s="9" t="s">
        <v>1478</v>
      </c>
      <c r="M1277" s="9"/>
      <c r="P1277" s="10"/>
      <c r="Q1277" s="10"/>
      <c r="V1277" s="9"/>
      <c r="Z1277" s="9"/>
      <c r="AC1277" s="11"/>
      <c r="AD1277" s="11"/>
      <c r="AE1277" s="11"/>
      <c r="AF1277" s="11"/>
      <c r="AG1277" s="11"/>
      <c r="AH1277" s="13"/>
      <c r="AI1277" s="105"/>
      <c r="AJ1277" s="13"/>
    </row>
    <row r="1278" spans="4:36">
      <c r="D1278" s="8" t="s">
        <v>1737</v>
      </c>
      <c r="E1278" s="8" t="s">
        <v>41</v>
      </c>
      <c r="F1278" s="11">
        <v>1001728</v>
      </c>
      <c r="G1278" s="11">
        <v>1</v>
      </c>
      <c r="H1278" s="8" t="s">
        <v>141</v>
      </c>
      <c r="I1278" s="8">
        <v>1127</v>
      </c>
      <c r="J1278" s="8" t="s">
        <v>1430</v>
      </c>
      <c r="K1278" s="9">
        <v>45953</v>
      </c>
      <c r="L1278" s="9" t="s">
        <v>1478</v>
      </c>
      <c r="M1278" s="9"/>
      <c r="P1278" s="10"/>
      <c r="Q1278" s="10"/>
      <c r="V1278" s="9"/>
      <c r="Z1278" s="9"/>
      <c r="AC1278" s="11"/>
      <c r="AD1278" s="11"/>
      <c r="AE1278" s="11"/>
      <c r="AF1278" s="11"/>
      <c r="AG1278" s="11"/>
      <c r="AH1278" s="13" t="s">
        <v>1738</v>
      </c>
      <c r="AI1278" s="105">
        <v>45953</v>
      </c>
      <c r="AJ1278" s="13" t="s">
        <v>1478</v>
      </c>
    </row>
    <row r="1279" spans="4:36">
      <c r="D1279" s="8" t="s">
        <v>1739</v>
      </c>
      <c r="E1279" s="8" t="s">
        <v>41</v>
      </c>
      <c r="F1279" s="11">
        <v>1001728</v>
      </c>
      <c r="G1279" s="11">
        <v>1</v>
      </c>
      <c r="H1279" s="8" t="s">
        <v>141</v>
      </c>
      <c r="I1279" s="8">
        <v>1127</v>
      </c>
      <c r="J1279" s="8" t="s">
        <v>1430</v>
      </c>
      <c r="K1279" s="9">
        <v>45953</v>
      </c>
      <c r="L1279" s="9" t="s">
        <v>1478</v>
      </c>
      <c r="M1279" s="9"/>
      <c r="P1279" s="10"/>
      <c r="Q1279" s="10"/>
      <c r="V1279" s="9"/>
      <c r="Z1279" s="9"/>
      <c r="AC1279" s="11"/>
      <c r="AD1279" s="11"/>
      <c r="AE1279" s="11"/>
      <c r="AF1279" s="11"/>
      <c r="AG1279" s="11"/>
      <c r="AH1279" s="13"/>
      <c r="AI1279" s="105"/>
      <c r="AJ1279" s="13"/>
    </row>
    <row r="1280" spans="4:36">
      <c r="D1280" s="8" t="s">
        <v>1739</v>
      </c>
      <c r="E1280" s="8" t="s">
        <v>41</v>
      </c>
      <c r="F1280" s="11">
        <v>1001728</v>
      </c>
      <c r="G1280" s="11">
        <v>1</v>
      </c>
      <c r="H1280" s="8" t="s">
        <v>141</v>
      </c>
      <c r="I1280" s="8">
        <v>1126</v>
      </c>
      <c r="J1280" s="8" t="s">
        <v>1429</v>
      </c>
      <c r="K1280" s="9">
        <v>45953</v>
      </c>
      <c r="L1280" s="9" t="s">
        <v>1478</v>
      </c>
      <c r="M1280" s="9"/>
      <c r="P1280" s="10"/>
      <c r="Q1280" s="10"/>
      <c r="V1280" s="9"/>
      <c r="Z1280" s="9"/>
      <c r="AC1280" s="11"/>
      <c r="AD1280" s="11"/>
      <c r="AE1280" s="11"/>
      <c r="AF1280" s="11"/>
      <c r="AG1280" s="11"/>
      <c r="AH1280" s="13" t="s">
        <v>1740</v>
      </c>
      <c r="AI1280" s="105">
        <v>45953</v>
      </c>
      <c r="AJ1280" s="13" t="s">
        <v>1478</v>
      </c>
    </row>
    <row r="1281" spans="4:36">
      <c r="D1281" s="8" t="s">
        <v>1746</v>
      </c>
      <c r="E1281" s="8" t="s">
        <v>41</v>
      </c>
      <c r="F1281" s="11">
        <v>1001700</v>
      </c>
      <c r="G1281" s="11">
        <v>1</v>
      </c>
      <c r="H1281" s="8" t="s">
        <v>142</v>
      </c>
      <c r="I1281" s="8">
        <v>1127</v>
      </c>
      <c r="J1281" s="8" t="s">
        <v>1430</v>
      </c>
      <c r="K1281" s="9">
        <v>45951</v>
      </c>
      <c r="L1281" s="9" t="s">
        <v>1478</v>
      </c>
      <c r="M1281" s="9">
        <v>45951</v>
      </c>
      <c r="N1281" s="62" t="s">
        <v>1478</v>
      </c>
      <c r="O1281" s="8">
        <v>163</v>
      </c>
      <c r="P1281" s="10">
        <v>0.86499999999999999</v>
      </c>
      <c r="Q1281" s="10" t="s">
        <v>51</v>
      </c>
      <c r="R1281" s="8" t="s">
        <v>51</v>
      </c>
      <c r="S1281" s="8" t="s">
        <v>8</v>
      </c>
      <c r="V1281" s="9"/>
      <c r="Z1281" s="9"/>
      <c r="AC1281" s="11" t="s">
        <v>85</v>
      </c>
      <c r="AD1281" s="11"/>
      <c r="AE1281" s="11"/>
      <c r="AF1281" s="11"/>
      <c r="AG1281" s="11" t="s">
        <v>1726</v>
      </c>
      <c r="AH1281" s="13"/>
      <c r="AI1281" s="105"/>
      <c r="AJ1281" s="13"/>
    </row>
    <row r="1282" spans="4:36">
      <c r="D1282" s="8" t="s">
        <v>1746</v>
      </c>
      <c r="E1282" s="8" t="s">
        <v>41</v>
      </c>
      <c r="F1282" s="11">
        <v>1001700</v>
      </c>
      <c r="G1282" s="11">
        <v>1</v>
      </c>
      <c r="H1282" s="8" t="s">
        <v>142</v>
      </c>
      <c r="I1282" s="8">
        <v>1127</v>
      </c>
      <c r="J1282" s="8" t="s">
        <v>1430</v>
      </c>
      <c r="K1282" s="9">
        <v>45951</v>
      </c>
      <c r="L1282" s="9" t="s">
        <v>1478</v>
      </c>
      <c r="M1282" s="9">
        <v>45951</v>
      </c>
      <c r="N1282" s="62" t="s">
        <v>1478</v>
      </c>
      <c r="O1282" s="8">
        <v>163</v>
      </c>
      <c r="P1282" s="10">
        <v>0.86499999999999999</v>
      </c>
      <c r="Q1282" s="10" t="s">
        <v>51</v>
      </c>
      <c r="R1282" s="8" t="s">
        <v>51</v>
      </c>
      <c r="S1282" s="8" t="s">
        <v>8</v>
      </c>
      <c r="V1282" s="9"/>
      <c r="Z1282" s="9"/>
      <c r="AC1282" s="11" t="s">
        <v>148</v>
      </c>
      <c r="AD1282" s="11"/>
      <c r="AE1282" s="11"/>
      <c r="AF1282" s="11"/>
      <c r="AG1282" s="11" t="s">
        <v>1726</v>
      </c>
      <c r="AH1282" s="13" t="s">
        <v>1747</v>
      </c>
      <c r="AI1282" s="105">
        <v>45953</v>
      </c>
      <c r="AJ1282" s="13" t="s">
        <v>1478</v>
      </c>
    </row>
    <row r="1283" spans="4:36">
      <c r="D1283" s="8" t="s">
        <v>1748</v>
      </c>
      <c r="E1283" s="8" t="s">
        <v>41</v>
      </c>
      <c r="F1283" s="11">
        <v>1001701</v>
      </c>
      <c r="G1283" s="11">
        <v>1</v>
      </c>
      <c r="H1283" s="8" t="s">
        <v>142</v>
      </c>
      <c r="I1283" s="8">
        <v>1127</v>
      </c>
      <c r="J1283" s="8" t="s">
        <v>1430</v>
      </c>
      <c r="K1283" s="9">
        <v>45951</v>
      </c>
      <c r="L1283" s="9" t="s">
        <v>1478</v>
      </c>
      <c r="M1283" s="9">
        <v>45951</v>
      </c>
      <c r="N1283" s="62" t="s">
        <v>1478</v>
      </c>
      <c r="O1283" s="8">
        <v>165</v>
      </c>
      <c r="P1283" s="10">
        <v>0.69499999999999995</v>
      </c>
      <c r="Q1283" s="10" t="s">
        <v>51</v>
      </c>
      <c r="R1283" s="8" t="s">
        <v>51</v>
      </c>
      <c r="S1283" s="8" t="s">
        <v>8</v>
      </c>
      <c r="V1283" s="9"/>
      <c r="Z1283" s="9"/>
      <c r="AC1283" s="11" t="s">
        <v>85</v>
      </c>
      <c r="AD1283" s="11"/>
      <c r="AE1283" s="11"/>
      <c r="AF1283" s="11"/>
      <c r="AG1283" s="11" t="s">
        <v>1727</v>
      </c>
      <c r="AH1283" s="13"/>
      <c r="AI1283" s="105"/>
      <c r="AJ1283" s="13"/>
    </row>
    <row r="1284" spans="4:36">
      <c r="D1284" s="8" t="s">
        <v>1748</v>
      </c>
      <c r="E1284" s="8" t="s">
        <v>41</v>
      </c>
      <c r="F1284" s="11">
        <v>1001701</v>
      </c>
      <c r="G1284" s="11">
        <v>1</v>
      </c>
      <c r="H1284" s="8" t="s">
        <v>142</v>
      </c>
      <c r="I1284" s="8">
        <v>1127</v>
      </c>
      <c r="J1284" s="8" t="s">
        <v>1430</v>
      </c>
      <c r="K1284" s="9">
        <v>45951</v>
      </c>
      <c r="L1284" s="9" t="s">
        <v>1478</v>
      </c>
      <c r="M1284" s="9">
        <v>45951</v>
      </c>
      <c r="N1284" s="62" t="s">
        <v>1478</v>
      </c>
      <c r="O1284" s="8">
        <v>165</v>
      </c>
      <c r="P1284" s="10">
        <v>0.69499999999999995</v>
      </c>
      <c r="Q1284" s="10" t="s">
        <v>51</v>
      </c>
      <c r="R1284" s="8" t="s">
        <v>51</v>
      </c>
      <c r="S1284" s="8" t="s">
        <v>8</v>
      </c>
      <c r="V1284" s="9"/>
      <c r="Z1284" s="9"/>
      <c r="AC1284" s="11" t="s">
        <v>148</v>
      </c>
      <c r="AD1284" s="11"/>
      <c r="AE1284" s="11"/>
      <c r="AF1284" s="11"/>
      <c r="AG1284" s="11" t="s">
        <v>1727</v>
      </c>
      <c r="AH1284" s="13" t="s">
        <v>1747</v>
      </c>
      <c r="AI1284" s="105">
        <v>45953</v>
      </c>
      <c r="AJ1284" s="13" t="s">
        <v>1478</v>
      </c>
    </row>
    <row r="1285" spans="4:36">
      <c r="D1285" s="8" t="s">
        <v>1749</v>
      </c>
      <c r="E1285" s="8" t="s">
        <v>41</v>
      </c>
      <c r="F1285" s="11">
        <v>1001721</v>
      </c>
      <c r="G1285" s="11">
        <v>1</v>
      </c>
      <c r="H1285" s="8" t="s">
        <v>222</v>
      </c>
      <c r="I1285" s="8">
        <v>1129</v>
      </c>
      <c r="J1285" s="8" t="s">
        <v>1644</v>
      </c>
      <c r="K1285" s="9">
        <v>45952</v>
      </c>
      <c r="L1285" s="9" t="s">
        <v>1478</v>
      </c>
      <c r="M1285" s="9">
        <v>45952</v>
      </c>
      <c r="N1285" s="62" t="s">
        <v>1478</v>
      </c>
      <c r="O1285" s="8">
        <v>163</v>
      </c>
      <c r="P1285" s="10">
        <v>0.89500000000000002</v>
      </c>
      <c r="Q1285" s="10" t="s">
        <v>51</v>
      </c>
      <c r="R1285" s="8" t="s">
        <v>51</v>
      </c>
      <c r="S1285" s="8" t="s">
        <v>8</v>
      </c>
      <c r="V1285" s="9"/>
      <c r="Z1285" s="9"/>
      <c r="AC1285" s="11" t="s">
        <v>85</v>
      </c>
      <c r="AD1285" s="11"/>
      <c r="AE1285" s="11"/>
      <c r="AF1285" s="11"/>
      <c r="AG1285" s="11" t="s">
        <v>1733</v>
      </c>
      <c r="AH1285" s="13"/>
      <c r="AI1285" s="105"/>
      <c r="AJ1285" s="13"/>
    </row>
    <row r="1286" spans="4:36">
      <c r="D1286" s="8" t="s">
        <v>1749</v>
      </c>
      <c r="E1286" s="8" t="s">
        <v>41</v>
      </c>
      <c r="F1286" s="11">
        <v>1001721</v>
      </c>
      <c r="G1286" s="11">
        <v>1</v>
      </c>
      <c r="H1286" s="8" t="s">
        <v>222</v>
      </c>
      <c r="I1286" s="8">
        <v>1129</v>
      </c>
      <c r="J1286" s="8" t="s">
        <v>1644</v>
      </c>
      <c r="K1286" s="9">
        <v>45952</v>
      </c>
      <c r="L1286" s="9" t="s">
        <v>1478</v>
      </c>
      <c r="M1286" s="9">
        <v>45952</v>
      </c>
      <c r="N1286" s="62" t="s">
        <v>1478</v>
      </c>
      <c r="O1286" s="8">
        <v>163</v>
      </c>
      <c r="P1286" s="10">
        <v>0.89500000000000002</v>
      </c>
      <c r="Q1286" s="10" t="s">
        <v>51</v>
      </c>
      <c r="R1286" s="8" t="s">
        <v>51</v>
      </c>
      <c r="S1286" s="8" t="s">
        <v>8</v>
      </c>
      <c r="V1286" s="9"/>
      <c r="Z1286" s="9"/>
      <c r="AC1286" s="11" t="s">
        <v>148</v>
      </c>
      <c r="AD1286" s="11"/>
      <c r="AE1286" s="11"/>
      <c r="AF1286" s="11"/>
      <c r="AG1286" s="11" t="s">
        <v>1733</v>
      </c>
      <c r="AH1286" s="13" t="s">
        <v>1747</v>
      </c>
      <c r="AI1286" s="105">
        <v>45953</v>
      </c>
      <c r="AJ1286" s="13" t="s">
        <v>1478</v>
      </c>
    </row>
    <row r="1287" spans="4:36">
      <c r="D1287" s="8" t="s">
        <v>1750</v>
      </c>
      <c r="E1287" s="8" t="s">
        <v>41</v>
      </c>
      <c r="F1287" s="11">
        <v>1001722</v>
      </c>
      <c r="G1287" s="11">
        <v>1</v>
      </c>
      <c r="H1287" s="8" t="s">
        <v>222</v>
      </c>
      <c r="I1287" s="8">
        <v>1129</v>
      </c>
      <c r="J1287" s="8" t="s">
        <v>1644</v>
      </c>
      <c r="K1287" s="9">
        <v>45952</v>
      </c>
      <c r="L1287" s="9" t="s">
        <v>1478</v>
      </c>
      <c r="M1287" s="9">
        <v>45952</v>
      </c>
      <c r="N1287" s="62" t="s">
        <v>1478</v>
      </c>
      <c r="O1287" s="8">
        <v>164</v>
      </c>
      <c r="P1287" s="10">
        <v>0.66800000000000004</v>
      </c>
      <c r="Q1287" s="10" t="s">
        <v>51</v>
      </c>
      <c r="R1287" s="8" t="s">
        <v>51</v>
      </c>
      <c r="S1287" s="8" t="s">
        <v>8</v>
      </c>
      <c r="V1287" s="9"/>
      <c r="Z1287" s="9"/>
      <c r="AC1287" s="11" t="s">
        <v>85</v>
      </c>
      <c r="AD1287" s="11"/>
      <c r="AE1287" s="11"/>
      <c r="AF1287" s="11"/>
      <c r="AG1287" s="11" t="s">
        <v>1733</v>
      </c>
      <c r="AH1287" s="13"/>
      <c r="AI1287" s="105"/>
      <c r="AJ1287" s="13"/>
    </row>
    <row r="1288" spans="4:36">
      <c r="D1288" s="8" t="s">
        <v>1750</v>
      </c>
      <c r="E1288" s="8" t="s">
        <v>41</v>
      </c>
      <c r="F1288" s="11">
        <v>1001722</v>
      </c>
      <c r="G1288" s="11">
        <v>1</v>
      </c>
      <c r="H1288" s="8" t="s">
        <v>222</v>
      </c>
      <c r="I1288" s="8">
        <v>1129</v>
      </c>
      <c r="J1288" s="8" t="s">
        <v>1644</v>
      </c>
      <c r="K1288" s="9">
        <v>45952</v>
      </c>
      <c r="L1288" s="9" t="s">
        <v>1478</v>
      </c>
      <c r="M1288" s="9">
        <v>45952</v>
      </c>
      <c r="N1288" s="62" t="s">
        <v>1478</v>
      </c>
      <c r="O1288" s="8">
        <v>164</v>
      </c>
      <c r="P1288" s="10">
        <v>0.66800000000000004</v>
      </c>
      <c r="Q1288" s="10" t="s">
        <v>51</v>
      </c>
      <c r="R1288" s="8" t="s">
        <v>51</v>
      </c>
      <c r="S1288" s="8" t="s">
        <v>8</v>
      </c>
      <c r="V1288" s="9"/>
      <c r="Z1288" s="9"/>
      <c r="AC1288" s="11" t="s">
        <v>148</v>
      </c>
      <c r="AD1288" s="11"/>
      <c r="AE1288" s="11"/>
      <c r="AF1288" s="11"/>
      <c r="AG1288" s="11" t="s">
        <v>1733</v>
      </c>
      <c r="AH1288" s="13" t="s">
        <v>1747</v>
      </c>
      <c r="AI1288" s="105">
        <v>45953</v>
      </c>
      <c r="AJ1288" s="13" t="s">
        <v>1478</v>
      </c>
    </row>
    <row r="1289" spans="4:36">
      <c r="D1289" s="8" t="s">
        <v>1751</v>
      </c>
      <c r="E1289" s="8" t="s">
        <v>41</v>
      </c>
      <c r="F1289" s="11">
        <v>1001736</v>
      </c>
      <c r="G1289" s="11">
        <v>1</v>
      </c>
      <c r="H1289" s="8" t="s">
        <v>222</v>
      </c>
      <c r="I1289" s="8">
        <v>1129</v>
      </c>
      <c r="J1289" s="8" t="s">
        <v>1644</v>
      </c>
      <c r="K1289" s="9">
        <v>45953</v>
      </c>
      <c r="L1289" s="9" t="s">
        <v>1478</v>
      </c>
      <c r="M1289" s="9">
        <v>45953</v>
      </c>
      <c r="N1289" s="62" t="s">
        <v>1478</v>
      </c>
      <c r="O1289" s="8">
        <v>165</v>
      </c>
      <c r="P1289" s="10">
        <v>0.58299999999999996</v>
      </c>
      <c r="Q1289" s="10" t="s">
        <v>51</v>
      </c>
      <c r="R1289" s="8" t="s">
        <v>51</v>
      </c>
      <c r="S1289" s="8" t="s">
        <v>8</v>
      </c>
      <c r="V1289" s="9"/>
      <c r="Z1289" s="9"/>
      <c r="AC1289" s="11" t="s">
        <v>85</v>
      </c>
      <c r="AD1289" s="11"/>
      <c r="AE1289" s="11"/>
      <c r="AF1289" s="11"/>
      <c r="AG1289" s="11" t="s">
        <v>1744</v>
      </c>
      <c r="AH1289" s="13"/>
      <c r="AI1289" s="105"/>
      <c r="AJ1289" s="13"/>
    </row>
    <row r="1290" spans="4:36">
      <c r="D1290" s="8" t="s">
        <v>1751</v>
      </c>
      <c r="E1290" s="8" t="s">
        <v>41</v>
      </c>
      <c r="F1290" s="11">
        <v>1001736</v>
      </c>
      <c r="G1290" s="11">
        <v>1</v>
      </c>
      <c r="H1290" s="8" t="s">
        <v>222</v>
      </c>
      <c r="I1290" s="8">
        <v>1129</v>
      </c>
      <c r="J1290" s="8" t="s">
        <v>1644</v>
      </c>
      <c r="K1290" s="9">
        <v>45953</v>
      </c>
      <c r="L1290" s="9" t="s">
        <v>1478</v>
      </c>
      <c r="M1290" s="9">
        <v>45953</v>
      </c>
      <c r="N1290" s="62" t="s">
        <v>1478</v>
      </c>
      <c r="O1290" s="8">
        <v>165</v>
      </c>
      <c r="P1290" s="10">
        <v>0.58299999999999996</v>
      </c>
      <c r="Q1290" s="10" t="s">
        <v>51</v>
      </c>
      <c r="R1290" s="8" t="s">
        <v>51</v>
      </c>
      <c r="S1290" s="8" t="s">
        <v>8</v>
      </c>
      <c r="V1290" s="9"/>
      <c r="Z1290" s="9"/>
      <c r="AC1290" s="11" t="s">
        <v>148</v>
      </c>
      <c r="AD1290" s="11"/>
      <c r="AE1290" s="11"/>
      <c r="AF1290" s="11"/>
      <c r="AG1290" s="11" t="s">
        <v>1744</v>
      </c>
      <c r="AH1290" s="13" t="s">
        <v>1747</v>
      </c>
      <c r="AI1290" s="105">
        <v>45953</v>
      </c>
      <c r="AJ1290" s="13" t="s">
        <v>1478</v>
      </c>
    </row>
    <row r="1291" spans="4:36">
      <c r="D1291" s="8" t="s">
        <v>1752</v>
      </c>
      <c r="E1291" s="8" t="s">
        <v>41</v>
      </c>
      <c r="F1291" s="11">
        <v>1001737</v>
      </c>
      <c r="G1291" s="11">
        <v>1</v>
      </c>
      <c r="H1291" s="8" t="s">
        <v>222</v>
      </c>
      <c r="I1291" s="8">
        <v>1129</v>
      </c>
      <c r="J1291" s="8" t="s">
        <v>1644</v>
      </c>
      <c r="K1291" s="9">
        <v>45953</v>
      </c>
      <c r="L1291" s="9" t="s">
        <v>1478</v>
      </c>
      <c r="M1291" s="9">
        <v>45953</v>
      </c>
      <c r="N1291" s="62" t="s">
        <v>1478</v>
      </c>
      <c r="O1291" s="8">
        <v>164</v>
      </c>
      <c r="P1291" s="10">
        <v>0.52300000000000002</v>
      </c>
      <c r="Q1291" s="10" t="s">
        <v>51</v>
      </c>
      <c r="R1291" s="8" t="s">
        <v>51</v>
      </c>
      <c r="S1291" s="8" t="s">
        <v>8</v>
      </c>
      <c r="V1291" s="9"/>
      <c r="Z1291" s="9"/>
      <c r="AC1291" s="11" t="s">
        <v>85</v>
      </c>
      <c r="AD1291" s="11"/>
      <c r="AE1291" s="11"/>
      <c r="AF1291" s="11"/>
      <c r="AG1291" s="11" t="s">
        <v>1744</v>
      </c>
      <c r="AH1291" s="13"/>
      <c r="AI1291" s="105"/>
      <c r="AJ1291" s="13"/>
    </row>
    <row r="1292" spans="4:36">
      <c r="D1292" s="8" t="s">
        <v>1752</v>
      </c>
      <c r="E1292" s="8" t="s">
        <v>41</v>
      </c>
      <c r="F1292" s="11">
        <v>1001737</v>
      </c>
      <c r="G1292" s="11">
        <v>1</v>
      </c>
      <c r="H1292" s="8" t="s">
        <v>222</v>
      </c>
      <c r="I1292" s="8">
        <v>1129</v>
      </c>
      <c r="J1292" s="8" t="s">
        <v>1644</v>
      </c>
      <c r="K1292" s="9">
        <v>45953</v>
      </c>
      <c r="L1292" s="9" t="s">
        <v>1478</v>
      </c>
      <c r="M1292" s="9">
        <v>45953</v>
      </c>
      <c r="N1292" s="62" t="s">
        <v>1478</v>
      </c>
      <c r="O1292" s="8">
        <v>164</v>
      </c>
      <c r="P1292" s="10">
        <v>0.52300000000000002</v>
      </c>
      <c r="Q1292" s="10" t="s">
        <v>51</v>
      </c>
      <c r="R1292" s="8" t="s">
        <v>51</v>
      </c>
      <c r="S1292" s="8" t="s">
        <v>8</v>
      </c>
      <c r="V1292" s="9"/>
      <c r="Z1292" s="9"/>
      <c r="AC1292" s="11" t="s">
        <v>148</v>
      </c>
      <c r="AD1292" s="11"/>
      <c r="AE1292" s="11"/>
      <c r="AF1292" s="11"/>
      <c r="AG1292" s="11" t="s">
        <v>1744</v>
      </c>
      <c r="AH1292" s="13" t="s">
        <v>1747</v>
      </c>
      <c r="AI1292" s="105">
        <v>45953</v>
      </c>
      <c r="AJ1292" s="13" t="s">
        <v>1478</v>
      </c>
    </row>
    <row r="1293" spans="4:36">
      <c r="D1293" s="8" t="s">
        <v>1753</v>
      </c>
      <c r="E1293" s="8" t="s">
        <v>41</v>
      </c>
      <c r="F1293" s="11">
        <v>1001706</v>
      </c>
      <c r="G1293" s="11">
        <v>1</v>
      </c>
      <c r="H1293" s="8" t="s">
        <v>222</v>
      </c>
      <c r="I1293" s="8">
        <v>1129</v>
      </c>
      <c r="J1293" s="8" t="s">
        <v>1644</v>
      </c>
      <c r="K1293" s="9">
        <v>45951</v>
      </c>
      <c r="L1293" s="9" t="s">
        <v>1478</v>
      </c>
      <c r="M1293" s="9">
        <v>45951</v>
      </c>
      <c r="N1293" s="62" t="s">
        <v>1478</v>
      </c>
      <c r="O1293" s="8">
        <v>163</v>
      </c>
      <c r="P1293" s="10">
        <v>0.55300000000000005</v>
      </c>
      <c r="Q1293" s="10" t="s">
        <v>51</v>
      </c>
      <c r="R1293" s="8" t="s">
        <v>51</v>
      </c>
      <c r="S1293" s="8" t="s">
        <v>8</v>
      </c>
      <c r="V1293" s="9"/>
      <c r="Z1293" s="9"/>
      <c r="AC1293" s="11" t="s">
        <v>85</v>
      </c>
      <c r="AD1293" s="11"/>
      <c r="AE1293" s="11"/>
      <c r="AF1293" s="11"/>
      <c r="AG1293" s="11" t="s">
        <v>1729</v>
      </c>
      <c r="AH1293" s="13"/>
      <c r="AI1293" s="105"/>
      <c r="AJ1293" s="13"/>
    </row>
    <row r="1294" spans="4:36">
      <c r="D1294" s="8" t="s">
        <v>1753</v>
      </c>
      <c r="E1294" s="8" t="s">
        <v>41</v>
      </c>
      <c r="F1294" s="11">
        <v>1001706</v>
      </c>
      <c r="G1294" s="11">
        <v>1</v>
      </c>
      <c r="H1294" s="8" t="s">
        <v>222</v>
      </c>
      <c r="I1294" s="8">
        <v>1129</v>
      </c>
      <c r="J1294" s="8" t="s">
        <v>1644</v>
      </c>
      <c r="K1294" s="9">
        <v>45951</v>
      </c>
      <c r="L1294" s="9" t="s">
        <v>1478</v>
      </c>
      <c r="M1294" s="9">
        <v>45951</v>
      </c>
      <c r="N1294" s="62" t="s">
        <v>1478</v>
      </c>
      <c r="O1294" s="8">
        <v>163</v>
      </c>
      <c r="P1294" s="10">
        <v>0.55300000000000005</v>
      </c>
      <c r="Q1294" s="10" t="s">
        <v>51</v>
      </c>
      <c r="R1294" s="8" t="s">
        <v>51</v>
      </c>
      <c r="S1294" s="8" t="s">
        <v>8</v>
      </c>
      <c r="V1294" s="9"/>
      <c r="Z1294" s="9"/>
      <c r="AC1294" s="11" t="s">
        <v>148</v>
      </c>
      <c r="AD1294" s="11"/>
      <c r="AE1294" s="11"/>
      <c r="AF1294" s="11"/>
      <c r="AG1294" s="11" t="s">
        <v>1729</v>
      </c>
      <c r="AH1294" s="13" t="s">
        <v>1747</v>
      </c>
      <c r="AI1294" s="105">
        <v>45953</v>
      </c>
      <c r="AJ1294" s="13" t="s">
        <v>1478</v>
      </c>
    </row>
    <row r="1295" spans="4:36">
      <c r="D1295" s="8" t="s">
        <v>1754</v>
      </c>
      <c r="E1295" s="8" t="s">
        <v>41</v>
      </c>
      <c r="F1295" s="11">
        <v>1001707</v>
      </c>
      <c r="G1295" s="11">
        <v>1</v>
      </c>
      <c r="H1295" s="8" t="s">
        <v>222</v>
      </c>
      <c r="I1295" s="8">
        <v>1129</v>
      </c>
      <c r="J1295" s="8" t="s">
        <v>1644</v>
      </c>
      <c r="K1295" s="9">
        <v>45951</v>
      </c>
      <c r="L1295" s="9" t="s">
        <v>1478</v>
      </c>
      <c r="M1295" s="9">
        <v>45951</v>
      </c>
      <c r="N1295" s="62" t="s">
        <v>1478</v>
      </c>
      <c r="O1295" s="8">
        <v>163</v>
      </c>
      <c r="P1295" s="10">
        <v>0.53200000000000003</v>
      </c>
      <c r="Q1295" s="10" t="s">
        <v>51</v>
      </c>
      <c r="R1295" s="8" t="s">
        <v>51</v>
      </c>
      <c r="S1295" s="8" t="s">
        <v>8</v>
      </c>
      <c r="V1295" s="9"/>
      <c r="Z1295" s="9"/>
      <c r="AC1295" s="11" t="s">
        <v>85</v>
      </c>
      <c r="AD1295" s="11"/>
      <c r="AE1295" s="11"/>
      <c r="AF1295" s="11"/>
      <c r="AG1295" s="11" t="s">
        <v>1729</v>
      </c>
      <c r="AH1295" s="13"/>
      <c r="AI1295" s="105"/>
      <c r="AJ1295" s="13"/>
    </row>
    <row r="1296" spans="4:36">
      <c r="D1296" s="8" t="s">
        <v>1754</v>
      </c>
      <c r="E1296" s="8" t="s">
        <v>41</v>
      </c>
      <c r="F1296" s="11">
        <v>1001707</v>
      </c>
      <c r="G1296" s="11">
        <v>1</v>
      </c>
      <c r="H1296" s="8" t="s">
        <v>222</v>
      </c>
      <c r="I1296" s="8">
        <v>1129</v>
      </c>
      <c r="J1296" s="8" t="s">
        <v>1644</v>
      </c>
      <c r="K1296" s="9">
        <v>45951</v>
      </c>
      <c r="L1296" s="9" t="s">
        <v>1478</v>
      </c>
      <c r="M1296" s="9">
        <v>45951</v>
      </c>
      <c r="N1296" s="62" t="s">
        <v>1478</v>
      </c>
      <c r="O1296" s="8">
        <v>163</v>
      </c>
      <c r="P1296" s="10">
        <v>0.53200000000000003</v>
      </c>
      <c r="Q1296" s="10" t="s">
        <v>51</v>
      </c>
      <c r="R1296" s="8" t="s">
        <v>51</v>
      </c>
      <c r="S1296" s="8" t="s">
        <v>8</v>
      </c>
      <c r="V1296" s="9"/>
      <c r="Z1296" s="9"/>
      <c r="AC1296" s="11" t="s">
        <v>148</v>
      </c>
      <c r="AD1296" s="11"/>
      <c r="AE1296" s="11"/>
      <c r="AF1296" s="11"/>
      <c r="AG1296" s="11" t="s">
        <v>1729</v>
      </c>
      <c r="AH1296" s="13" t="s">
        <v>1747</v>
      </c>
      <c r="AI1296" s="105">
        <v>45953</v>
      </c>
      <c r="AJ1296" s="13" t="s">
        <v>1478</v>
      </c>
    </row>
    <row r="1297" spans="4:36">
      <c r="D1297" s="8" t="s">
        <v>1755</v>
      </c>
      <c r="E1297" s="8" t="s">
        <v>41</v>
      </c>
      <c r="F1297" s="11">
        <v>1001715</v>
      </c>
      <c r="G1297" s="11">
        <v>1</v>
      </c>
      <c r="H1297" s="8" t="s">
        <v>142</v>
      </c>
      <c r="I1297" s="8">
        <v>1127</v>
      </c>
      <c r="J1297" s="8" t="s">
        <v>1430</v>
      </c>
      <c r="K1297" s="9">
        <v>45952</v>
      </c>
      <c r="L1297" s="9" t="s">
        <v>1478</v>
      </c>
      <c r="M1297" s="9">
        <v>45952</v>
      </c>
      <c r="N1297" s="62" t="s">
        <v>1478</v>
      </c>
      <c r="O1297" s="8">
        <v>163</v>
      </c>
      <c r="P1297" s="10">
        <v>0.89900000000000002</v>
      </c>
      <c r="Q1297" s="10" t="s">
        <v>51</v>
      </c>
      <c r="R1297" s="8" t="s">
        <v>51</v>
      </c>
      <c r="S1297" s="8" t="s">
        <v>8</v>
      </c>
      <c r="V1297" s="9"/>
      <c r="Z1297" s="9"/>
      <c r="AC1297" s="11" t="s">
        <v>85</v>
      </c>
      <c r="AD1297" s="11"/>
      <c r="AE1297" s="11"/>
      <c r="AF1297" s="11"/>
      <c r="AG1297" s="11" t="s">
        <v>1731</v>
      </c>
      <c r="AH1297" s="13"/>
      <c r="AI1297" s="105"/>
      <c r="AJ1297" s="13"/>
    </row>
    <row r="1298" spans="4:36">
      <c r="D1298" s="8" t="s">
        <v>1755</v>
      </c>
      <c r="E1298" s="8" t="s">
        <v>41</v>
      </c>
      <c r="F1298" s="11">
        <v>1001715</v>
      </c>
      <c r="G1298" s="11">
        <v>1</v>
      </c>
      <c r="H1298" s="8" t="s">
        <v>142</v>
      </c>
      <c r="I1298" s="8">
        <v>1127</v>
      </c>
      <c r="J1298" s="8" t="s">
        <v>1430</v>
      </c>
      <c r="K1298" s="9">
        <v>45952</v>
      </c>
      <c r="L1298" s="9" t="s">
        <v>1478</v>
      </c>
      <c r="M1298" s="9">
        <v>45952</v>
      </c>
      <c r="N1298" s="62" t="s">
        <v>1478</v>
      </c>
      <c r="O1298" s="8">
        <v>163</v>
      </c>
      <c r="P1298" s="10">
        <v>0.89900000000000002</v>
      </c>
      <c r="Q1298" s="10" t="s">
        <v>51</v>
      </c>
      <c r="R1298" s="8" t="s">
        <v>51</v>
      </c>
      <c r="S1298" s="8" t="s">
        <v>8</v>
      </c>
      <c r="V1298" s="9"/>
      <c r="Z1298" s="9"/>
      <c r="AC1298" s="11" t="s">
        <v>148</v>
      </c>
      <c r="AD1298" s="11"/>
      <c r="AE1298" s="11"/>
      <c r="AF1298" s="11"/>
      <c r="AG1298" s="11" t="s">
        <v>1731</v>
      </c>
      <c r="AH1298" s="13" t="s">
        <v>1747</v>
      </c>
      <c r="AI1298" s="105">
        <v>45953</v>
      </c>
      <c r="AJ1298" s="13" t="s">
        <v>1478</v>
      </c>
    </row>
    <row r="1299" spans="4:36">
      <c r="D1299" s="8" t="s">
        <v>1756</v>
      </c>
      <c r="E1299" s="8" t="s">
        <v>41</v>
      </c>
      <c r="F1299" s="11">
        <v>1001716</v>
      </c>
      <c r="G1299" s="11">
        <v>1</v>
      </c>
      <c r="H1299" s="8" t="s">
        <v>142</v>
      </c>
      <c r="I1299" s="8">
        <v>1127</v>
      </c>
      <c r="J1299" s="8" t="s">
        <v>1430</v>
      </c>
      <c r="K1299" s="9">
        <v>45952</v>
      </c>
      <c r="L1299" s="9" t="s">
        <v>1478</v>
      </c>
      <c r="M1299" s="9">
        <v>45952</v>
      </c>
      <c r="N1299" s="62" t="s">
        <v>1478</v>
      </c>
      <c r="O1299" s="8">
        <v>165</v>
      </c>
      <c r="P1299" s="10">
        <v>0.70499999999999996</v>
      </c>
      <c r="Q1299" s="10" t="s">
        <v>51</v>
      </c>
      <c r="R1299" s="8" t="s">
        <v>51</v>
      </c>
      <c r="S1299" s="8" t="s">
        <v>8</v>
      </c>
      <c r="V1299" s="9"/>
      <c r="Z1299" s="9"/>
      <c r="AC1299" s="11" t="s">
        <v>85</v>
      </c>
      <c r="AD1299" s="11"/>
      <c r="AE1299" s="11"/>
      <c r="AF1299" s="11"/>
      <c r="AG1299" s="11" t="s">
        <v>1730</v>
      </c>
      <c r="AH1299" s="13"/>
      <c r="AI1299" s="105"/>
      <c r="AJ1299" s="13"/>
    </row>
    <row r="1300" spans="4:36">
      <c r="D1300" s="8" t="s">
        <v>1756</v>
      </c>
      <c r="E1300" s="8" t="s">
        <v>41</v>
      </c>
      <c r="F1300" s="11">
        <v>1001716</v>
      </c>
      <c r="G1300" s="11">
        <v>1</v>
      </c>
      <c r="H1300" s="8" t="s">
        <v>142</v>
      </c>
      <c r="I1300" s="8">
        <v>1127</v>
      </c>
      <c r="J1300" s="8" t="s">
        <v>1430</v>
      </c>
      <c r="K1300" s="9">
        <v>45952</v>
      </c>
      <c r="L1300" s="9" t="s">
        <v>1478</v>
      </c>
      <c r="M1300" s="9">
        <v>45952</v>
      </c>
      <c r="N1300" s="62" t="s">
        <v>1478</v>
      </c>
      <c r="O1300" s="8">
        <v>165</v>
      </c>
      <c r="P1300" s="10">
        <v>0.70499999999999996</v>
      </c>
      <c r="Q1300" s="10" t="s">
        <v>51</v>
      </c>
      <c r="R1300" s="8" t="s">
        <v>51</v>
      </c>
      <c r="S1300" s="8" t="s">
        <v>8</v>
      </c>
      <c r="V1300" s="9"/>
      <c r="Z1300" s="9"/>
      <c r="AC1300" s="11" t="s">
        <v>148</v>
      </c>
      <c r="AD1300" s="11"/>
      <c r="AE1300" s="11"/>
      <c r="AF1300" s="11"/>
      <c r="AG1300" s="11" t="s">
        <v>1730</v>
      </c>
      <c r="AH1300" s="13" t="s">
        <v>1747</v>
      </c>
      <c r="AI1300" s="105">
        <v>45953</v>
      </c>
      <c r="AJ1300" s="13" t="s">
        <v>1478</v>
      </c>
    </row>
    <row r="1301" spans="4:36">
      <c r="D1301" s="8" t="s">
        <v>1757</v>
      </c>
      <c r="E1301" s="8" t="s">
        <v>41</v>
      </c>
      <c r="F1301" s="11">
        <v>1001730</v>
      </c>
      <c r="G1301" s="11">
        <v>1</v>
      </c>
      <c r="H1301" s="8" t="s">
        <v>142</v>
      </c>
      <c r="I1301" s="8">
        <v>1127</v>
      </c>
      <c r="J1301" s="8" t="s">
        <v>1430</v>
      </c>
      <c r="K1301" s="9">
        <v>45953</v>
      </c>
      <c r="L1301" s="9" t="s">
        <v>1478</v>
      </c>
      <c r="M1301" s="9">
        <v>45953</v>
      </c>
      <c r="N1301" s="62" t="s">
        <v>1478</v>
      </c>
      <c r="O1301" s="8">
        <v>163</v>
      </c>
      <c r="P1301" s="10">
        <v>0.53400000000000003</v>
      </c>
      <c r="Q1301" s="10" t="s">
        <v>51</v>
      </c>
      <c r="R1301" s="8" t="s">
        <v>51</v>
      </c>
      <c r="S1301" s="8" t="s">
        <v>8</v>
      </c>
      <c r="V1301" s="9"/>
      <c r="Z1301" s="9"/>
      <c r="AC1301" s="11" t="s">
        <v>85</v>
      </c>
      <c r="AD1301" s="11"/>
      <c r="AE1301" s="11"/>
      <c r="AF1301" s="11"/>
      <c r="AG1301" s="11" t="s">
        <v>1742</v>
      </c>
      <c r="AH1301" s="13"/>
      <c r="AI1301" s="105"/>
      <c r="AJ1301" s="13"/>
    </row>
    <row r="1302" spans="4:36">
      <c r="D1302" s="8" t="s">
        <v>1757</v>
      </c>
      <c r="E1302" s="8" t="s">
        <v>41</v>
      </c>
      <c r="F1302" s="11">
        <v>1001730</v>
      </c>
      <c r="G1302" s="11">
        <v>1</v>
      </c>
      <c r="H1302" s="8" t="s">
        <v>142</v>
      </c>
      <c r="I1302" s="8">
        <v>1127</v>
      </c>
      <c r="J1302" s="8" t="s">
        <v>1430</v>
      </c>
      <c r="K1302" s="9">
        <v>45953</v>
      </c>
      <c r="L1302" s="9" t="s">
        <v>1478</v>
      </c>
      <c r="M1302" s="9">
        <v>45953</v>
      </c>
      <c r="N1302" s="62" t="s">
        <v>1478</v>
      </c>
      <c r="O1302" s="8">
        <v>163</v>
      </c>
      <c r="P1302" s="10">
        <v>0.53400000000000003</v>
      </c>
      <c r="Q1302" s="10" t="s">
        <v>51</v>
      </c>
      <c r="R1302" s="8" t="s">
        <v>51</v>
      </c>
      <c r="S1302" s="8" t="s">
        <v>8</v>
      </c>
      <c r="V1302" s="9"/>
      <c r="Z1302" s="9"/>
      <c r="AC1302" s="11" t="s">
        <v>148</v>
      </c>
      <c r="AD1302" s="11"/>
      <c r="AE1302" s="11"/>
      <c r="AF1302" s="11"/>
      <c r="AG1302" s="11" t="s">
        <v>1742</v>
      </c>
      <c r="AH1302" s="13" t="s">
        <v>1747</v>
      </c>
      <c r="AI1302" s="105">
        <v>45953</v>
      </c>
      <c r="AJ1302" s="13" t="s">
        <v>1478</v>
      </c>
    </row>
    <row r="1303" spans="4:36">
      <c r="D1303" s="8" t="s">
        <v>1758</v>
      </c>
      <c r="E1303" s="8" t="s">
        <v>41</v>
      </c>
      <c r="F1303" s="11">
        <v>1001731</v>
      </c>
      <c r="G1303" s="11">
        <v>1</v>
      </c>
      <c r="H1303" s="8" t="s">
        <v>142</v>
      </c>
      <c r="I1303" s="8">
        <v>1127</v>
      </c>
      <c r="J1303" s="8" t="s">
        <v>1430</v>
      </c>
      <c r="K1303" s="9">
        <v>45953</v>
      </c>
      <c r="L1303" s="9" t="s">
        <v>1478</v>
      </c>
      <c r="M1303" s="9">
        <v>45953</v>
      </c>
      <c r="N1303" s="62" t="s">
        <v>1478</v>
      </c>
      <c r="O1303" s="8">
        <v>165</v>
      </c>
      <c r="P1303" s="10">
        <v>0.21</v>
      </c>
      <c r="Q1303" s="10" t="s">
        <v>51</v>
      </c>
      <c r="R1303" s="8" t="s">
        <v>51</v>
      </c>
      <c r="S1303" s="8" t="s">
        <v>8</v>
      </c>
      <c r="V1303" s="9"/>
      <c r="Z1303" s="9"/>
      <c r="AC1303" s="11" t="s">
        <v>85</v>
      </c>
      <c r="AD1303" s="11"/>
      <c r="AE1303" s="11"/>
      <c r="AF1303" s="11"/>
      <c r="AG1303" s="11" t="s">
        <v>1742</v>
      </c>
      <c r="AH1303" s="13"/>
      <c r="AI1303" s="105"/>
      <c r="AJ1303" s="13"/>
    </row>
    <row r="1304" spans="4:36">
      <c r="D1304" s="8" t="s">
        <v>1758</v>
      </c>
      <c r="E1304" s="8" t="s">
        <v>41</v>
      </c>
      <c r="F1304" s="11">
        <v>1001731</v>
      </c>
      <c r="G1304" s="11">
        <v>1</v>
      </c>
      <c r="H1304" s="8" t="s">
        <v>142</v>
      </c>
      <c r="I1304" s="8">
        <v>1127</v>
      </c>
      <c r="J1304" s="8" t="s">
        <v>1430</v>
      </c>
      <c r="K1304" s="9">
        <v>45953</v>
      </c>
      <c r="L1304" s="9" t="s">
        <v>1478</v>
      </c>
      <c r="M1304" s="9">
        <v>45953</v>
      </c>
      <c r="N1304" s="62" t="s">
        <v>1478</v>
      </c>
      <c r="O1304" s="8">
        <v>165</v>
      </c>
      <c r="P1304" s="10">
        <v>0.21</v>
      </c>
      <c r="Q1304" s="10" t="s">
        <v>51</v>
      </c>
      <c r="R1304" s="8" t="s">
        <v>51</v>
      </c>
      <c r="S1304" s="8" t="s">
        <v>8</v>
      </c>
      <c r="V1304" s="9"/>
      <c r="Z1304" s="9"/>
      <c r="AC1304" s="11" t="s">
        <v>148</v>
      </c>
      <c r="AD1304" s="11"/>
      <c r="AE1304" s="11"/>
      <c r="AF1304" s="11"/>
      <c r="AG1304" s="11" t="s">
        <v>1742</v>
      </c>
      <c r="AH1304" s="13" t="s">
        <v>1747</v>
      </c>
      <c r="AI1304" s="105">
        <v>45953</v>
      </c>
      <c r="AJ1304" s="13" t="s">
        <v>1478</v>
      </c>
    </row>
    <row r="1305" spans="4:36">
      <c r="D1305" s="8" t="s">
        <v>1771</v>
      </c>
      <c r="E1305" s="8" t="s">
        <v>41</v>
      </c>
      <c r="F1305" s="11">
        <v>1001762</v>
      </c>
      <c r="G1305" s="11">
        <v>1</v>
      </c>
      <c r="H1305" s="8" t="s">
        <v>1143</v>
      </c>
      <c r="I1305" s="8">
        <v>1130</v>
      </c>
      <c r="J1305" s="8" t="s">
        <v>1645</v>
      </c>
      <c r="K1305" s="9">
        <v>45957</v>
      </c>
      <c r="L1305" s="9" t="s">
        <v>1478</v>
      </c>
      <c r="M1305" s="9">
        <v>45957</v>
      </c>
      <c r="N1305" s="62" t="s">
        <v>1478</v>
      </c>
      <c r="O1305" s="8">
        <v>150</v>
      </c>
      <c r="P1305" s="10">
        <v>4.62</v>
      </c>
      <c r="Q1305" s="10" t="s">
        <v>50</v>
      </c>
      <c r="R1305" s="8" t="s">
        <v>50</v>
      </c>
      <c r="V1305" s="9"/>
      <c r="Z1305" s="9"/>
      <c r="AC1305" s="11" t="s">
        <v>280</v>
      </c>
      <c r="AD1305" s="11" t="s">
        <v>322</v>
      </c>
      <c r="AE1305" s="11"/>
      <c r="AF1305" s="11"/>
      <c r="AG1305" s="11" t="s">
        <v>1766</v>
      </c>
      <c r="AH1305" s="13"/>
      <c r="AI1305" s="105"/>
      <c r="AJ1305" s="13"/>
    </row>
    <row r="1306" spans="4:36">
      <c r="D1306" s="8" t="s">
        <v>1772</v>
      </c>
      <c r="E1306" s="8" t="s">
        <v>41</v>
      </c>
      <c r="F1306" s="11">
        <v>1001762</v>
      </c>
      <c r="G1306" s="11">
        <v>1</v>
      </c>
      <c r="H1306" s="8" t="s">
        <v>1143</v>
      </c>
      <c r="I1306" s="8">
        <v>1130</v>
      </c>
      <c r="J1306" s="8" t="s">
        <v>1645</v>
      </c>
      <c r="K1306" s="9">
        <v>45957</v>
      </c>
      <c r="L1306" s="9" t="s">
        <v>1478</v>
      </c>
      <c r="M1306" s="9">
        <v>45957</v>
      </c>
      <c r="N1306" s="62" t="s">
        <v>1478</v>
      </c>
      <c r="O1306" s="8">
        <v>150</v>
      </c>
      <c r="P1306" s="10">
        <v>4.62</v>
      </c>
      <c r="Q1306" s="10" t="s">
        <v>50</v>
      </c>
      <c r="R1306" s="8" t="s">
        <v>50</v>
      </c>
      <c r="V1306" s="9"/>
      <c r="Z1306" s="9"/>
      <c r="AC1306" s="11" t="s">
        <v>280</v>
      </c>
      <c r="AD1306" s="11" t="s">
        <v>322</v>
      </c>
      <c r="AE1306" s="11"/>
      <c r="AF1306" s="11"/>
      <c r="AG1306" s="11" t="s">
        <v>1766</v>
      </c>
      <c r="AH1306" s="13"/>
      <c r="AI1306" s="105"/>
      <c r="AJ1306" s="13"/>
    </row>
    <row r="1307" spans="4:36">
      <c r="D1307" s="8" t="s">
        <v>1772</v>
      </c>
      <c r="E1307" s="8" t="s">
        <v>41</v>
      </c>
      <c r="F1307" s="11">
        <v>1001762</v>
      </c>
      <c r="G1307" s="11">
        <v>1</v>
      </c>
      <c r="H1307" s="8" t="s">
        <v>1143</v>
      </c>
      <c r="I1307" s="8">
        <v>1130</v>
      </c>
      <c r="J1307" s="8" t="s">
        <v>1645</v>
      </c>
      <c r="K1307" s="9">
        <v>45957</v>
      </c>
      <c r="L1307" s="9" t="s">
        <v>1478</v>
      </c>
      <c r="M1307" s="9">
        <v>45957</v>
      </c>
      <c r="N1307" s="62" t="s">
        <v>1478</v>
      </c>
      <c r="O1307" s="8">
        <v>150</v>
      </c>
      <c r="P1307" s="10">
        <v>4.62</v>
      </c>
      <c r="Q1307" s="10" t="s">
        <v>51</v>
      </c>
      <c r="R1307" s="8" t="s">
        <v>50</v>
      </c>
      <c r="V1307" s="9"/>
      <c r="Z1307" s="9"/>
      <c r="AC1307" s="11" t="s">
        <v>85</v>
      </c>
      <c r="AD1307" s="11"/>
      <c r="AE1307" s="11"/>
      <c r="AF1307" s="11"/>
      <c r="AG1307" s="11" t="s">
        <v>1766</v>
      </c>
      <c r="AH1307" s="13" t="s">
        <v>1773</v>
      </c>
      <c r="AI1307" s="105">
        <v>45957</v>
      </c>
      <c r="AJ1307" s="13" t="s">
        <v>1478</v>
      </c>
    </row>
    <row r="1308" spans="4:36">
      <c r="D1308" s="8" t="s">
        <v>1774</v>
      </c>
      <c r="E1308" s="8" t="s">
        <v>41</v>
      </c>
      <c r="F1308" s="11">
        <v>1001762</v>
      </c>
      <c r="G1308" s="11">
        <v>1</v>
      </c>
      <c r="H1308" s="8" t="s">
        <v>1143</v>
      </c>
      <c r="I1308" s="8">
        <v>1130</v>
      </c>
      <c r="J1308" s="8" t="s">
        <v>1645</v>
      </c>
      <c r="K1308" s="9">
        <v>45957</v>
      </c>
      <c r="L1308" s="9" t="s">
        <v>1478</v>
      </c>
      <c r="M1308" s="9">
        <v>45957</v>
      </c>
      <c r="N1308" s="62" t="s">
        <v>1478</v>
      </c>
      <c r="O1308" s="8">
        <v>150</v>
      </c>
      <c r="P1308" s="10">
        <v>4.62</v>
      </c>
      <c r="Q1308" s="10" t="s">
        <v>51</v>
      </c>
      <c r="R1308" s="8" t="s">
        <v>50</v>
      </c>
      <c r="V1308" s="9"/>
      <c r="Z1308" s="9"/>
      <c r="AC1308" s="11" t="s">
        <v>85</v>
      </c>
      <c r="AD1308" s="11"/>
      <c r="AE1308" s="11"/>
      <c r="AF1308" s="11"/>
      <c r="AG1308" s="11" t="s">
        <v>1766</v>
      </c>
      <c r="AH1308" s="13"/>
      <c r="AI1308" s="105"/>
      <c r="AJ1308" s="13"/>
    </row>
    <row r="1309" spans="4:36">
      <c r="D1309" s="8" t="s">
        <v>1774</v>
      </c>
      <c r="E1309" s="8" t="s">
        <v>41</v>
      </c>
      <c r="F1309" s="11">
        <v>1001762</v>
      </c>
      <c r="G1309" s="11">
        <v>1</v>
      </c>
      <c r="H1309" s="8" t="s">
        <v>1143</v>
      </c>
      <c r="I1309" s="8">
        <v>1130</v>
      </c>
      <c r="J1309" s="8" t="s">
        <v>1645</v>
      </c>
      <c r="K1309" s="9">
        <v>45957</v>
      </c>
      <c r="L1309" s="9" t="s">
        <v>1478</v>
      </c>
      <c r="M1309" s="9">
        <v>45957</v>
      </c>
      <c r="N1309" s="62" t="s">
        <v>1478</v>
      </c>
      <c r="O1309" s="8">
        <v>150</v>
      </c>
      <c r="P1309" s="10">
        <v>4.62</v>
      </c>
      <c r="Q1309" s="10" t="s">
        <v>51</v>
      </c>
      <c r="R1309" s="8" t="s">
        <v>51</v>
      </c>
      <c r="S1309" s="8" t="s">
        <v>7</v>
      </c>
      <c r="V1309" s="9"/>
      <c r="Z1309" s="9"/>
      <c r="AC1309" s="11" t="s">
        <v>85</v>
      </c>
      <c r="AD1309" s="11"/>
      <c r="AE1309" s="11"/>
      <c r="AF1309" s="11"/>
      <c r="AG1309" s="11" t="s">
        <v>1766</v>
      </c>
      <c r="AH1309" s="13" t="s">
        <v>1775</v>
      </c>
      <c r="AI1309" s="105">
        <v>45957</v>
      </c>
      <c r="AJ1309" s="13" t="s">
        <v>1478</v>
      </c>
    </row>
    <row r="1310" spans="4:36">
      <c r="D1310" s="8" t="s">
        <v>1777</v>
      </c>
      <c r="E1310" s="8" t="s">
        <v>40</v>
      </c>
      <c r="F1310" s="11">
        <v>1001247</v>
      </c>
      <c r="G1310" s="11">
        <v>1</v>
      </c>
      <c r="H1310" s="8" t="s">
        <v>141</v>
      </c>
      <c r="I1310" s="8">
        <v>1107</v>
      </c>
      <c r="J1310" s="8" t="s">
        <v>979</v>
      </c>
      <c r="K1310" s="9">
        <v>45861</v>
      </c>
      <c r="L1310" s="9" t="s">
        <v>1176</v>
      </c>
      <c r="M1310" s="9">
        <v>45861</v>
      </c>
      <c r="N1310" s="62" t="s">
        <v>1176</v>
      </c>
      <c r="O1310" s="8">
        <v>926</v>
      </c>
      <c r="P1310" s="10">
        <v>0.71</v>
      </c>
      <c r="Q1310" s="10" t="s">
        <v>51</v>
      </c>
      <c r="R1310" s="8" t="s">
        <v>51</v>
      </c>
      <c r="S1310" s="8" t="s">
        <v>8</v>
      </c>
      <c r="T1310" s="8" t="s">
        <v>7</v>
      </c>
      <c r="U1310" s="8" t="s">
        <v>7</v>
      </c>
      <c r="V1310" s="9">
        <v>45957</v>
      </c>
      <c r="W1310" s="8" t="s">
        <v>1479</v>
      </c>
      <c r="X1310" s="8" t="s">
        <v>1770</v>
      </c>
      <c r="Y1310" s="8" t="s">
        <v>51</v>
      </c>
      <c r="Z1310" s="9"/>
      <c r="AC1310" s="11" t="s">
        <v>79</v>
      </c>
      <c r="AD1310" s="11">
        <v>2313</v>
      </c>
      <c r="AE1310" s="11"/>
      <c r="AF1310" s="11"/>
      <c r="AG1310" s="11"/>
      <c r="AH1310" s="13"/>
      <c r="AI1310" s="105"/>
      <c r="AJ1310" s="13"/>
    </row>
    <row r="1311" spans="4:36">
      <c r="D1311" s="8" t="s">
        <v>1777</v>
      </c>
      <c r="E1311" s="8" t="s">
        <v>40</v>
      </c>
      <c r="F1311" s="11">
        <v>1001247</v>
      </c>
      <c r="G1311" s="11">
        <v>1</v>
      </c>
      <c r="H1311" s="8" t="s">
        <v>141</v>
      </c>
      <c r="I1311" s="8">
        <v>1107</v>
      </c>
      <c r="J1311" s="8" t="s">
        <v>979</v>
      </c>
      <c r="K1311" s="9">
        <v>45861</v>
      </c>
      <c r="L1311" s="9" t="s">
        <v>1176</v>
      </c>
      <c r="M1311" s="9">
        <v>45861</v>
      </c>
      <c r="N1311" s="62" t="s">
        <v>1176</v>
      </c>
      <c r="O1311" s="8">
        <v>926</v>
      </c>
      <c r="P1311" s="10">
        <v>0.71</v>
      </c>
      <c r="Q1311" s="10" t="s">
        <v>51</v>
      </c>
      <c r="R1311" s="8" t="s">
        <v>51</v>
      </c>
      <c r="S1311" s="8" t="s">
        <v>7</v>
      </c>
      <c r="T1311" s="8" t="s">
        <v>7</v>
      </c>
      <c r="U1311" s="8" t="s">
        <v>7</v>
      </c>
      <c r="V1311" s="9">
        <v>45957</v>
      </c>
      <c r="W1311" s="8" t="s">
        <v>1479</v>
      </c>
      <c r="X1311" s="8" t="s">
        <v>1770</v>
      </c>
      <c r="Y1311" s="8" t="s">
        <v>51</v>
      </c>
      <c r="Z1311" s="9"/>
      <c r="AC1311" s="11" t="s">
        <v>79</v>
      </c>
      <c r="AD1311" s="11">
        <v>2313</v>
      </c>
      <c r="AE1311" s="11"/>
      <c r="AF1311" s="11"/>
      <c r="AG1311" s="11" t="s">
        <v>1779</v>
      </c>
      <c r="AH1311" s="13" t="s">
        <v>1778</v>
      </c>
      <c r="AI1311" s="105">
        <v>45958</v>
      </c>
      <c r="AJ1311" s="13" t="s">
        <v>1478</v>
      </c>
    </row>
    <row r="1312" spans="4:36">
      <c r="D1312" s="8" t="s">
        <v>1780</v>
      </c>
      <c r="E1312" s="8" t="s">
        <v>40</v>
      </c>
      <c r="F1312" s="11">
        <v>1001257</v>
      </c>
      <c r="G1312" s="11">
        <v>1</v>
      </c>
      <c r="H1312" s="8" t="s">
        <v>141</v>
      </c>
      <c r="I1312" s="8">
        <v>1111</v>
      </c>
      <c r="J1312" s="8" t="s">
        <v>1147</v>
      </c>
      <c r="K1312" s="9">
        <v>45867</v>
      </c>
      <c r="L1312" s="9" t="s">
        <v>1176</v>
      </c>
      <c r="M1312" s="9">
        <v>45867</v>
      </c>
      <c r="N1312" s="62" t="s">
        <v>1176</v>
      </c>
      <c r="O1312" s="8">
        <v>942</v>
      </c>
      <c r="P1312" s="10">
        <v>0.68899999999999995</v>
      </c>
      <c r="Q1312" s="10" t="s">
        <v>51</v>
      </c>
      <c r="R1312" s="8" t="s">
        <v>51</v>
      </c>
      <c r="S1312" s="8" t="s">
        <v>8</v>
      </c>
      <c r="T1312" s="8" t="s">
        <v>7</v>
      </c>
      <c r="U1312" s="8" t="s">
        <v>7</v>
      </c>
      <c r="V1312" s="9">
        <v>45957</v>
      </c>
      <c r="W1312" s="8" t="s">
        <v>1479</v>
      </c>
      <c r="X1312" s="8" t="s">
        <v>1770</v>
      </c>
      <c r="Y1312" s="8" t="s">
        <v>51</v>
      </c>
      <c r="Z1312" s="9"/>
      <c r="AC1312" s="11" t="s">
        <v>79</v>
      </c>
      <c r="AD1312" s="11">
        <v>2313</v>
      </c>
      <c r="AE1312" s="11"/>
      <c r="AF1312" s="11"/>
      <c r="AG1312" s="11"/>
      <c r="AH1312" s="13"/>
      <c r="AI1312" s="105"/>
      <c r="AJ1312" s="13"/>
    </row>
    <row r="1313" spans="4:36">
      <c r="D1313" s="8" t="s">
        <v>1780</v>
      </c>
      <c r="E1313" s="8" t="s">
        <v>40</v>
      </c>
      <c r="F1313" s="11">
        <v>1001257</v>
      </c>
      <c r="G1313" s="11">
        <v>1</v>
      </c>
      <c r="H1313" s="8" t="s">
        <v>141</v>
      </c>
      <c r="I1313" s="8">
        <v>1111</v>
      </c>
      <c r="J1313" s="8" t="s">
        <v>1147</v>
      </c>
      <c r="K1313" s="9">
        <v>45867</v>
      </c>
      <c r="L1313" s="9" t="s">
        <v>1176</v>
      </c>
      <c r="M1313" s="9">
        <v>45867</v>
      </c>
      <c r="N1313" s="62" t="s">
        <v>1176</v>
      </c>
      <c r="O1313" s="8">
        <v>942</v>
      </c>
      <c r="P1313" s="10">
        <v>0.68899999999999995</v>
      </c>
      <c r="Q1313" s="10" t="s">
        <v>51</v>
      </c>
      <c r="R1313" s="8" t="s">
        <v>51</v>
      </c>
      <c r="S1313" s="8" t="s">
        <v>7</v>
      </c>
      <c r="T1313" s="8" t="s">
        <v>7</v>
      </c>
      <c r="U1313" s="8" t="s">
        <v>7</v>
      </c>
      <c r="V1313" s="9">
        <v>45957</v>
      </c>
      <c r="W1313" s="8" t="s">
        <v>1479</v>
      </c>
      <c r="X1313" s="8" t="s">
        <v>1770</v>
      </c>
      <c r="Y1313" s="8" t="s">
        <v>51</v>
      </c>
      <c r="Z1313" s="9"/>
      <c r="AC1313" s="11" t="s">
        <v>79</v>
      </c>
      <c r="AD1313" s="11">
        <v>2313</v>
      </c>
      <c r="AE1313" s="11"/>
      <c r="AF1313" s="11"/>
      <c r="AG1313" s="11" t="s">
        <v>1779</v>
      </c>
      <c r="AH1313" s="13" t="s">
        <v>1781</v>
      </c>
      <c r="AI1313" s="105">
        <v>45958</v>
      </c>
      <c r="AJ1313" s="13" t="s">
        <v>1478</v>
      </c>
    </row>
    <row r="1314" spans="4:36">
      <c r="D1314" s="8" t="s">
        <v>1782</v>
      </c>
      <c r="E1314" s="8" t="s">
        <v>40</v>
      </c>
      <c r="F1314" s="11">
        <v>1001272</v>
      </c>
      <c r="G1314" s="11">
        <v>1</v>
      </c>
      <c r="H1314" s="8" t="s">
        <v>141</v>
      </c>
      <c r="I1314" s="8">
        <v>1111</v>
      </c>
      <c r="J1314" s="8" t="s">
        <v>1147</v>
      </c>
      <c r="K1314" s="9">
        <v>45875</v>
      </c>
      <c r="L1314" s="9" t="s">
        <v>1176</v>
      </c>
      <c r="M1314" s="9">
        <v>45875</v>
      </c>
      <c r="N1314" s="62" t="s">
        <v>1176</v>
      </c>
      <c r="O1314" s="8">
        <v>953</v>
      </c>
      <c r="P1314" s="10">
        <v>0.57299999999999995</v>
      </c>
      <c r="Q1314" s="10" t="s">
        <v>51</v>
      </c>
      <c r="R1314" s="8" t="s">
        <v>51</v>
      </c>
      <c r="S1314" s="8" t="s">
        <v>8</v>
      </c>
      <c r="T1314" s="8" t="s">
        <v>7</v>
      </c>
      <c r="U1314" s="8" t="s">
        <v>7</v>
      </c>
      <c r="V1314" s="9">
        <v>45957</v>
      </c>
      <c r="W1314" s="8" t="s">
        <v>1479</v>
      </c>
      <c r="X1314" s="8" t="s">
        <v>1770</v>
      </c>
      <c r="Y1314" s="8" t="s">
        <v>51</v>
      </c>
      <c r="Z1314" s="9"/>
      <c r="AC1314" s="11" t="s">
        <v>79</v>
      </c>
      <c r="AD1314" s="11">
        <v>2313</v>
      </c>
      <c r="AE1314" s="11"/>
      <c r="AF1314" s="11"/>
      <c r="AG1314" s="11"/>
      <c r="AH1314" s="13"/>
      <c r="AI1314" s="105"/>
      <c r="AJ1314" s="13"/>
    </row>
    <row r="1315" spans="4:36">
      <c r="D1315" s="8" t="s">
        <v>1782</v>
      </c>
      <c r="E1315" s="8" t="s">
        <v>40</v>
      </c>
      <c r="F1315" s="11">
        <v>1001272</v>
      </c>
      <c r="G1315" s="11">
        <v>1</v>
      </c>
      <c r="H1315" s="8" t="s">
        <v>141</v>
      </c>
      <c r="I1315" s="8">
        <v>1111</v>
      </c>
      <c r="J1315" s="8" t="s">
        <v>1147</v>
      </c>
      <c r="K1315" s="9">
        <v>45875</v>
      </c>
      <c r="L1315" s="9" t="s">
        <v>1176</v>
      </c>
      <c r="M1315" s="9">
        <v>45875</v>
      </c>
      <c r="N1315" s="62" t="s">
        <v>1176</v>
      </c>
      <c r="O1315" s="8">
        <v>953</v>
      </c>
      <c r="P1315" s="10">
        <v>0.57299999999999995</v>
      </c>
      <c r="Q1315" s="10" t="s">
        <v>51</v>
      </c>
      <c r="R1315" s="8" t="s">
        <v>51</v>
      </c>
      <c r="S1315" s="8" t="s">
        <v>7</v>
      </c>
      <c r="T1315" s="8" t="s">
        <v>7</v>
      </c>
      <c r="U1315" s="8" t="s">
        <v>7</v>
      </c>
      <c r="V1315" s="9">
        <v>45957</v>
      </c>
      <c r="W1315" s="8" t="s">
        <v>1479</v>
      </c>
      <c r="X1315" s="8" t="s">
        <v>1770</v>
      </c>
      <c r="Y1315" s="8" t="s">
        <v>51</v>
      </c>
      <c r="Z1315" s="9"/>
      <c r="AC1315" s="11" t="s">
        <v>79</v>
      </c>
      <c r="AD1315" s="11">
        <v>2313</v>
      </c>
      <c r="AE1315" s="11"/>
      <c r="AF1315" s="11"/>
      <c r="AG1315" s="11" t="s">
        <v>1779</v>
      </c>
      <c r="AH1315" s="13" t="s">
        <v>1781</v>
      </c>
      <c r="AI1315" s="105">
        <v>45958</v>
      </c>
      <c r="AJ1315" s="13" t="s">
        <v>1478</v>
      </c>
    </row>
    <row r="1316" spans="4:36">
      <c r="D1316" s="8" t="s">
        <v>1783</v>
      </c>
      <c r="E1316" s="8" t="s">
        <v>40</v>
      </c>
      <c r="F1316" s="11">
        <v>1001333</v>
      </c>
      <c r="G1316" s="11">
        <v>1</v>
      </c>
      <c r="H1316" s="8" t="s">
        <v>142</v>
      </c>
      <c r="I1316" s="8">
        <v>1120</v>
      </c>
      <c r="J1316" s="8" t="s">
        <v>1156</v>
      </c>
      <c r="K1316" s="9">
        <v>45903</v>
      </c>
      <c r="L1316" s="9" t="s">
        <v>1478</v>
      </c>
      <c r="M1316" s="9">
        <v>45903</v>
      </c>
      <c r="N1316" s="62" t="s">
        <v>1478</v>
      </c>
      <c r="O1316" s="8">
        <v>937</v>
      </c>
      <c r="P1316" s="10">
        <v>0.39400000000000002</v>
      </c>
      <c r="Q1316" s="10" t="s">
        <v>51</v>
      </c>
      <c r="R1316" s="8" t="s">
        <v>51</v>
      </c>
      <c r="S1316" s="8" t="s">
        <v>8</v>
      </c>
      <c r="T1316" s="8" t="s">
        <v>7</v>
      </c>
      <c r="U1316" s="8" t="s">
        <v>7</v>
      </c>
      <c r="V1316" s="9">
        <v>45957</v>
      </c>
      <c r="W1316" s="8" t="s">
        <v>1479</v>
      </c>
      <c r="X1316" s="8" t="s">
        <v>1770</v>
      </c>
      <c r="Y1316" s="8" t="s">
        <v>51</v>
      </c>
      <c r="Z1316" s="9"/>
      <c r="AC1316" s="11" t="s">
        <v>79</v>
      </c>
      <c r="AD1316" s="11">
        <v>2313</v>
      </c>
      <c r="AE1316" s="11"/>
      <c r="AF1316" s="11"/>
      <c r="AG1316" s="11"/>
      <c r="AH1316" s="13"/>
      <c r="AI1316" s="105"/>
      <c r="AJ1316" s="13"/>
    </row>
    <row r="1317" spans="4:36">
      <c r="D1317" s="8" t="s">
        <v>1783</v>
      </c>
      <c r="E1317" s="8" t="s">
        <v>40</v>
      </c>
      <c r="F1317" s="11">
        <v>1001333</v>
      </c>
      <c r="G1317" s="11">
        <v>1</v>
      </c>
      <c r="H1317" s="8" t="s">
        <v>142</v>
      </c>
      <c r="I1317" s="8">
        <v>1120</v>
      </c>
      <c r="J1317" s="8" t="s">
        <v>1156</v>
      </c>
      <c r="K1317" s="9">
        <v>45903</v>
      </c>
      <c r="L1317" s="9" t="s">
        <v>1478</v>
      </c>
      <c r="M1317" s="9">
        <v>45903</v>
      </c>
      <c r="N1317" s="62" t="s">
        <v>1478</v>
      </c>
      <c r="O1317" s="8">
        <v>937</v>
      </c>
      <c r="P1317" s="10">
        <v>0.39400000000000002</v>
      </c>
      <c r="Q1317" s="10" t="s">
        <v>51</v>
      </c>
      <c r="R1317" s="8" t="s">
        <v>51</v>
      </c>
      <c r="S1317" s="8" t="s">
        <v>7</v>
      </c>
      <c r="T1317" s="8" t="s">
        <v>7</v>
      </c>
      <c r="U1317" s="8" t="s">
        <v>7</v>
      </c>
      <c r="V1317" s="9">
        <v>45957</v>
      </c>
      <c r="W1317" s="8" t="s">
        <v>1479</v>
      </c>
      <c r="X1317" s="8" t="s">
        <v>1770</v>
      </c>
      <c r="Y1317" s="8" t="s">
        <v>51</v>
      </c>
      <c r="Z1317" s="9"/>
      <c r="AC1317" s="11" t="s">
        <v>79</v>
      </c>
      <c r="AD1317" s="11">
        <v>2313</v>
      </c>
      <c r="AE1317" s="11"/>
      <c r="AF1317" s="11"/>
      <c r="AG1317" s="11" t="s">
        <v>1779</v>
      </c>
      <c r="AH1317" s="13" t="s">
        <v>1781</v>
      </c>
      <c r="AI1317" s="105">
        <v>45958</v>
      </c>
      <c r="AJ1317" s="13" t="s">
        <v>1478</v>
      </c>
    </row>
    <row r="1318" spans="4:36">
      <c r="D1318" s="8" t="s">
        <v>1784</v>
      </c>
      <c r="E1318" s="8" t="s">
        <v>40</v>
      </c>
      <c r="F1318" s="11">
        <v>1001292</v>
      </c>
      <c r="G1318" s="11">
        <v>1</v>
      </c>
      <c r="H1318" s="8" t="s">
        <v>141</v>
      </c>
      <c r="I1318" s="8">
        <v>1117</v>
      </c>
      <c r="J1318" s="8" t="s">
        <v>1153</v>
      </c>
      <c r="K1318" s="9">
        <v>45884</v>
      </c>
      <c r="L1318" s="9" t="s">
        <v>1176</v>
      </c>
      <c r="M1318" s="9">
        <v>45884</v>
      </c>
      <c r="N1318" s="62" t="s">
        <v>1176</v>
      </c>
      <c r="O1318" s="8">
        <v>934</v>
      </c>
      <c r="P1318" s="10">
        <v>0.61199999999999999</v>
      </c>
      <c r="Q1318" s="10" t="s">
        <v>50</v>
      </c>
      <c r="R1318" s="8" t="s">
        <v>51</v>
      </c>
      <c r="S1318" s="8" t="s">
        <v>7</v>
      </c>
      <c r="T1318" s="8" t="s">
        <v>7</v>
      </c>
      <c r="U1318" s="8" t="s">
        <v>7</v>
      </c>
      <c r="V1318" s="9">
        <v>45957</v>
      </c>
      <c r="W1318" s="8" t="s">
        <v>1479</v>
      </c>
      <c r="X1318" s="8" t="s">
        <v>1770</v>
      </c>
      <c r="Y1318" s="8" t="s">
        <v>51</v>
      </c>
      <c r="Z1318" s="9">
        <v>45958</v>
      </c>
      <c r="AA1318" s="8" t="s">
        <v>1761</v>
      </c>
      <c r="AB1318" s="8" t="s">
        <v>51</v>
      </c>
      <c r="AC1318" s="11" t="s">
        <v>145</v>
      </c>
      <c r="AD1318" s="11" t="s">
        <v>134</v>
      </c>
      <c r="AE1318" s="11"/>
      <c r="AF1318" s="11"/>
      <c r="AG1318" s="11" t="s">
        <v>1419</v>
      </c>
      <c r="AH1318" s="13"/>
      <c r="AI1318" s="105"/>
      <c r="AJ1318" s="13"/>
    </row>
    <row r="1319" spans="4:36">
      <c r="D1319" s="8" t="s">
        <v>1784</v>
      </c>
      <c r="E1319" s="8" t="s">
        <v>40</v>
      </c>
      <c r="F1319" s="11">
        <v>1001292</v>
      </c>
      <c r="G1319" s="11">
        <v>1</v>
      </c>
      <c r="H1319" s="8" t="s">
        <v>141</v>
      </c>
      <c r="I1319" s="8">
        <v>1117</v>
      </c>
      <c r="J1319" s="8" t="s">
        <v>1153</v>
      </c>
      <c r="K1319" s="9">
        <v>45884</v>
      </c>
      <c r="L1319" s="9" t="s">
        <v>1176</v>
      </c>
      <c r="M1319" s="9">
        <v>45884</v>
      </c>
      <c r="N1319" s="62" t="s">
        <v>1176</v>
      </c>
      <c r="O1319" s="8">
        <v>934</v>
      </c>
      <c r="P1319" s="10">
        <v>0.61199999999999999</v>
      </c>
      <c r="Q1319" s="10" t="s">
        <v>50</v>
      </c>
      <c r="R1319" s="8" t="s">
        <v>51</v>
      </c>
      <c r="S1319" s="8" t="s">
        <v>7</v>
      </c>
      <c r="T1319" s="8" t="s">
        <v>7</v>
      </c>
      <c r="U1319" s="8" t="s">
        <v>7</v>
      </c>
      <c r="V1319" s="9">
        <v>45957</v>
      </c>
      <c r="W1319" s="8" t="s">
        <v>1479</v>
      </c>
      <c r="X1319" s="8" t="s">
        <v>1770</v>
      </c>
      <c r="Y1319" s="8" t="s">
        <v>51</v>
      </c>
      <c r="Z1319" s="9">
        <v>45958</v>
      </c>
      <c r="AA1319" s="8" t="s">
        <v>1761</v>
      </c>
      <c r="AB1319" s="8" t="s">
        <v>51</v>
      </c>
      <c r="AC1319" s="11" t="s">
        <v>148</v>
      </c>
      <c r="AD1319" s="11"/>
      <c r="AE1319" s="11"/>
      <c r="AF1319" s="11"/>
      <c r="AG1319" s="11" t="s">
        <v>1785</v>
      </c>
      <c r="AH1319" s="13" t="s">
        <v>1786</v>
      </c>
      <c r="AI1319" s="105">
        <v>45958</v>
      </c>
      <c r="AJ1319" s="13" t="s">
        <v>1479</v>
      </c>
    </row>
    <row r="1320" spans="4:36">
      <c r="D1320" s="8" t="s">
        <v>1787</v>
      </c>
      <c r="E1320" s="8" t="s">
        <v>40</v>
      </c>
      <c r="F1320" s="11">
        <v>1001297</v>
      </c>
      <c r="G1320" s="11">
        <v>1</v>
      </c>
      <c r="H1320" s="8" t="s">
        <v>141</v>
      </c>
      <c r="I1320" s="8">
        <v>1117</v>
      </c>
      <c r="J1320" s="8" t="s">
        <v>1153</v>
      </c>
      <c r="K1320" s="9">
        <v>45887</v>
      </c>
      <c r="L1320" s="9" t="s">
        <v>1176</v>
      </c>
      <c r="M1320" s="9">
        <v>45887</v>
      </c>
      <c r="N1320" s="62" t="s">
        <v>1176</v>
      </c>
      <c r="O1320" s="8">
        <v>926</v>
      </c>
      <c r="P1320" s="10">
        <v>0.56599999999999995</v>
      </c>
      <c r="Q1320" s="10" t="s">
        <v>51</v>
      </c>
      <c r="R1320" s="8" t="s">
        <v>51</v>
      </c>
      <c r="S1320" s="8" t="s">
        <v>8</v>
      </c>
      <c r="T1320" s="8" t="s">
        <v>7</v>
      </c>
      <c r="U1320" s="8" t="s">
        <v>7</v>
      </c>
      <c r="V1320" s="9">
        <v>45957</v>
      </c>
      <c r="W1320" s="8" t="s">
        <v>1479</v>
      </c>
      <c r="X1320" s="8" t="s">
        <v>1770</v>
      </c>
      <c r="Y1320" s="8" t="s">
        <v>51</v>
      </c>
      <c r="Z1320" s="9">
        <v>45958</v>
      </c>
      <c r="AA1320" s="8" t="s">
        <v>1761</v>
      </c>
      <c r="AB1320" s="8" t="s">
        <v>51</v>
      </c>
      <c r="AC1320" s="11" t="s">
        <v>145</v>
      </c>
      <c r="AD1320" s="11">
        <v>2313</v>
      </c>
      <c r="AE1320" s="11"/>
      <c r="AF1320" s="11"/>
      <c r="AG1320" s="11"/>
      <c r="AH1320" s="13"/>
      <c r="AI1320" s="105"/>
      <c r="AJ1320" s="13"/>
    </row>
    <row r="1321" spans="4:36">
      <c r="D1321" s="8" t="s">
        <v>1787</v>
      </c>
      <c r="E1321" s="8" t="s">
        <v>40</v>
      </c>
      <c r="F1321" s="11">
        <v>1001297</v>
      </c>
      <c r="G1321" s="11">
        <v>1</v>
      </c>
      <c r="H1321" s="8" t="s">
        <v>141</v>
      </c>
      <c r="I1321" s="8">
        <v>1117</v>
      </c>
      <c r="J1321" s="8" t="s">
        <v>1153</v>
      </c>
      <c r="K1321" s="9">
        <v>45887</v>
      </c>
      <c r="L1321" s="9" t="s">
        <v>1176</v>
      </c>
      <c r="M1321" s="9">
        <v>45887</v>
      </c>
      <c r="N1321" s="62" t="s">
        <v>1176</v>
      </c>
      <c r="O1321" s="8">
        <v>926</v>
      </c>
      <c r="P1321" s="10">
        <v>0.56599999999999995</v>
      </c>
      <c r="Q1321" s="10" t="s">
        <v>51</v>
      </c>
      <c r="R1321" s="8" t="s">
        <v>51</v>
      </c>
      <c r="S1321" s="8" t="s">
        <v>8</v>
      </c>
      <c r="T1321" s="8" t="s">
        <v>7</v>
      </c>
      <c r="U1321" s="8" t="s">
        <v>7</v>
      </c>
      <c r="V1321" s="9">
        <v>45957</v>
      </c>
      <c r="W1321" s="8" t="s">
        <v>1479</v>
      </c>
      <c r="X1321" s="8" t="s">
        <v>1770</v>
      </c>
      <c r="Y1321" s="8" t="s">
        <v>51</v>
      </c>
      <c r="Z1321" s="9">
        <v>45958</v>
      </c>
      <c r="AA1321" s="8" t="s">
        <v>1761</v>
      </c>
      <c r="AB1321" s="8" t="s">
        <v>51</v>
      </c>
      <c r="AC1321" s="11" t="s">
        <v>148</v>
      </c>
      <c r="AD1321" s="11"/>
      <c r="AE1321" s="11"/>
      <c r="AF1321" s="11"/>
      <c r="AG1321" s="11" t="s">
        <v>1786</v>
      </c>
      <c r="AH1321" s="13" t="s">
        <v>1786</v>
      </c>
      <c r="AI1321" s="105">
        <v>45958</v>
      </c>
      <c r="AJ1321" s="13" t="s">
        <v>1479</v>
      </c>
    </row>
    <row r="1322" spans="4:36">
      <c r="D1322" s="8" t="s">
        <v>1788</v>
      </c>
      <c r="E1322" s="8" t="s">
        <v>40</v>
      </c>
      <c r="F1322" s="11">
        <v>1001322</v>
      </c>
      <c r="G1322" s="11">
        <v>1</v>
      </c>
      <c r="H1322" s="8" t="s">
        <v>141</v>
      </c>
      <c r="I1322" s="8">
        <v>1117</v>
      </c>
      <c r="J1322" s="8" t="s">
        <v>1153</v>
      </c>
      <c r="K1322" s="9">
        <v>45898</v>
      </c>
      <c r="L1322" s="9" t="s">
        <v>1176</v>
      </c>
      <c r="M1322" s="9">
        <v>45898</v>
      </c>
      <c r="N1322" s="62" t="s">
        <v>1176</v>
      </c>
      <c r="O1322" s="8">
        <v>937</v>
      </c>
      <c r="P1322" s="10">
        <v>0.51300000000000001</v>
      </c>
      <c r="Q1322" s="10" t="s">
        <v>51</v>
      </c>
      <c r="R1322" s="8" t="s">
        <v>51</v>
      </c>
      <c r="S1322" s="8" t="s">
        <v>8</v>
      </c>
      <c r="T1322" s="8" t="s">
        <v>7</v>
      </c>
      <c r="U1322" s="8" t="s">
        <v>7</v>
      </c>
      <c r="V1322" s="9">
        <v>45957</v>
      </c>
      <c r="W1322" s="8" t="s">
        <v>1479</v>
      </c>
      <c r="X1322" s="8" t="s">
        <v>1770</v>
      </c>
      <c r="Y1322" s="8" t="s">
        <v>51</v>
      </c>
      <c r="Z1322" s="9">
        <v>45958</v>
      </c>
      <c r="AA1322" s="8" t="s">
        <v>1761</v>
      </c>
      <c r="AB1322" s="8" t="s">
        <v>51</v>
      </c>
      <c r="AC1322" s="11" t="s">
        <v>145</v>
      </c>
      <c r="AD1322" s="11">
        <v>2313</v>
      </c>
      <c r="AE1322" s="11"/>
      <c r="AF1322" s="11"/>
      <c r="AG1322" s="11"/>
      <c r="AH1322" s="13"/>
      <c r="AI1322" s="105"/>
      <c r="AJ1322" s="13"/>
    </row>
    <row r="1323" spans="4:36">
      <c r="D1323" s="8" t="s">
        <v>1788</v>
      </c>
      <c r="E1323" s="8" t="s">
        <v>40</v>
      </c>
      <c r="F1323" s="11">
        <v>1001322</v>
      </c>
      <c r="G1323" s="11">
        <v>1</v>
      </c>
      <c r="H1323" s="8" t="s">
        <v>141</v>
      </c>
      <c r="I1323" s="8">
        <v>1117</v>
      </c>
      <c r="J1323" s="8" t="s">
        <v>1153</v>
      </c>
      <c r="K1323" s="9">
        <v>45898</v>
      </c>
      <c r="L1323" s="9" t="s">
        <v>1176</v>
      </c>
      <c r="M1323" s="9">
        <v>45898</v>
      </c>
      <c r="N1323" s="62" t="s">
        <v>1176</v>
      </c>
      <c r="O1323" s="8">
        <v>937</v>
      </c>
      <c r="P1323" s="10">
        <v>0.51300000000000001</v>
      </c>
      <c r="Q1323" s="10" t="s">
        <v>51</v>
      </c>
      <c r="R1323" s="8" t="s">
        <v>51</v>
      </c>
      <c r="S1323" s="8" t="s">
        <v>8</v>
      </c>
      <c r="T1323" s="8" t="s">
        <v>7</v>
      </c>
      <c r="U1323" s="8" t="s">
        <v>7</v>
      </c>
      <c r="V1323" s="9">
        <v>45957</v>
      </c>
      <c r="W1323" s="8" t="s">
        <v>1479</v>
      </c>
      <c r="X1323" s="8" t="s">
        <v>1770</v>
      </c>
      <c r="Y1323" s="8" t="s">
        <v>51</v>
      </c>
      <c r="Z1323" s="9">
        <v>45958</v>
      </c>
      <c r="AA1323" s="8" t="s">
        <v>1761</v>
      </c>
      <c r="AB1323" s="8" t="s">
        <v>51</v>
      </c>
      <c r="AC1323" s="11" t="s">
        <v>148</v>
      </c>
      <c r="AD1323" s="11"/>
      <c r="AE1323" s="11"/>
      <c r="AF1323" s="11"/>
      <c r="AG1323" s="11" t="s">
        <v>1786</v>
      </c>
      <c r="AH1323" s="13" t="s">
        <v>1786</v>
      </c>
      <c r="AI1323" s="105">
        <v>45958</v>
      </c>
      <c r="AJ1323" s="13" t="s">
        <v>1479</v>
      </c>
    </row>
    <row r="1324" spans="4:36">
      <c r="D1324" s="8" t="s">
        <v>1789</v>
      </c>
      <c r="E1324" s="8" t="s">
        <v>40</v>
      </c>
      <c r="F1324" s="11">
        <v>1001327</v>
      </c>
      <c r="G1324" s="11">
        <v>1</v>
      </c>
      <c r="H1324" s="8" t="s">
        <v>141</v>
      </c>
      <c r="I1324" s="8">
        <v>1117</v>
      </c>
      <c r="J1324" s="8" t="s">
        <v>1153</v>
      </c>
      <c r="K1324" s="9">
        <v>45901</v>
      </c>
      <c r="L1324" s="9" t="s">
        <v>1478</v>
      </c>
      <c r="M1324" s="9">
        <v>45901</v>
      </c>
      <c r="N1324" s="62" t="s">
        <v>1478</v>
      </c>
      <c r="O1324" s="8">
        <v>939</v>
      </c>
      <c r="P1324" s="10">
        <v>2</v>
      </c>
      <c r="Q1324" s="10" t="s">
        <v>50</v>
      </c>
      <c r="R1324" s="8" t="s">
        <v>51</v>
      </c>
      <c r="S1324" s="8" t="s">
        <v>7</v>
      </c>
      <c r="T1324" s="8" t="s">
        <v>7</v>
      </c>
      <c r="U1324" s="8" t="s">
        <v>7</v>
      </c>
      <c r="V1324" s="9">
        <v>45957</v>
      </c>
      <c r="W1324" s="8" t="s">
        <v>1479</v>
      </c>
      <c r="X1324" s="8" t="s">
        <v>1770</v>
      </c>
      <c r="Y1324" s="8" t="s">
        <v>51</v>
      </c>
      <c r="Z1324" s="9">
        <v>45958</v>
      </c>
      <c r="AA1324" s="8" t="s">
        <v>1761</v>
      </c>
      <c r="AB1324" s="8" t="s">
        <v>51</v>
      </c>
      <c r="AC1324" s="11" t="s">
        <v>145</v>
      </c>
      <c r="AD1324" s="11" t="s">
        <v>134</v>
      </c>
      <c r="AE1324" s="11"/>
      <c r="AF1324" s="11"/>
      <c r="AG1324" s="11" t="s">
        <v>1480</v>
      </c>
      <c r="AH1324" s="13"/>
      <c r="AI1324" s="105"/>
      <c r="AJ1324" s="13"/>
    </row>
    <row r="1325" spans="4:36">
      <c r="D1325" s="8" t="s">
        <v>1789</v>
      </c>
      <c r="E1325" s="8" t="s">
        <v>40</v>
      </c>
      <c r="F1325" s="11">
        <v>1001327</v>
      </c>
      <c r="G1325" s="11">
        <v>1</v>
      </c>
      <c r="H1325" s="8" t="s">
        <v>141</v>
      </c>
      <c r="I1325" s="8">
        <v>1117</v>
      </c>
      <c r="J1325" s="8" t="s">
        <v>1153</v>
      </c>
      <c r="K1325" s="9">
        <v>45901</v>
      </c>
      <c r="L1325" s="9" t="s">
        <v>1478</v>
      </c>
      <c r="M1325" s="9">
        <v>45901</v>
      </c>
      <c r="N1325" s="62" t="s">
        <v>1478</v>
      </c>
      <c r="O1325" s="8">
        <v>939</v>
      </c>
      <c r="P1325" s="10">
        <v>2</v>
      </c>
      <c r="Q1325" s="10" t="s">
        <v>50</v>
      </c>
      <c r="R1325" s="8" t="s">
        <v>51</v>
      </c>
      <c r="S1325" s="8" t="s">
        <v>7</v>
      </c>
      <c r="T1325" s="8" t="s">
        <v>7</v>
      </c>
      <c r="U1325" s="8" t="s">
        <v>7</v>
      </c>
      <c r="V1325" s="9">
        <v>45957</v>
      </c>
      <c r="W1325" s="8" t="s">
        <v>1479</v>
      </c>
      <c r="X1325" s="8" t="s">
        <v>1770</v>
      </c>
      <c r="Y1325" s="8" t="s">
        <v>51</v>
      </c>
      <c r="Z1325" s="9">
        <v>45958</v>
      </c>
      <c r="AA1325" s="8" t="s">
        <v>1761</v>
      </c>
      <c r="AB1325" s="8" t="s">
        <v>51</v>
      </c>
      <c r="AC1325" s="11" t="s">
        <v>148</v>
      </c>
      <c r="AD1325" s="11"/>
      <c r="AE1325" s="11"/>
      <c r="AF1325" s="11"/>
      <c r="AG1325" s="11" t="s">
        <v>1790</v>
      </c>
      <c r="AH1325" s="13" t="s">
        <v>1786</v>
      </c>
      <c r="AI1325" s="105">
        <v>45958</v>
      </c>
      <c r="AJ1325" s="13" t="s">
        <v>1479</v>
      </c>
    </row>
    <row r="1326" spans="4:36">
      <c r="D1326" s="8" t="s">
        <v>1791</v>
      </c>
      <c r="E1326" s="8" t="s">
        <v>40</v>
      </c>
      <c r="F1326" s="11">
        <v>1001331</v>
      </c>
      <c r="G1326" s="11">
        <v>1</v>
      </c>
      <c r="H1326" s="8" t="s">
        <v>140</v>
      </c>
      <c r="I1326" s="8">
        <v>1121</v>
      </c>
      <c r="J1326" s="8" t="s">
        <v>1157</v>
      </c>
      <c r="K1326" s="9">
        <v>45903</v>
      </c>
      <c r="L1326" s="9" t="s">
        <v>1478</v>
      </c>
      <c r="M1326" s="9">
        <v>45903</v>
      </c>
      <c r="N1326" s="62" t="s">
        <v>1478</v>
      </c>
      <c r="O1326" s="8">
        <v>941</v>
      </c>
      <c r="P1326" s="10">
        <v>0.49399999999999999</v>
      </c>
      <c r="Q1326" s="10" t="s">
        <v>50</v>
      </c>
      <c r="R1326" s="8" t="s">
        <v>51</v>
      </c>
      <c r="S1326" s="8" t="s">
        <v>7</v>
      </c>
      <c r="T1326" s="8" t="s">
        <v>7</v>
      </c>
      <c r="U1326" s="8" t="s">
        <v>7</v>
      </c>
      <c r="V1326" s="9">
        <v>45957</v>
      </c>
      <c r="W1326" s="8" t="s">
        <v>1479</v>
      </c>
      <c r="X1326" s="8" t="s">
        <v>1770</v>
      </c>
      <c r="Y1326" s="8" t="s">
        <v>51</v>
      </c>
      <c r="Z1326" s="9">
        <v>45958</v>
      </c>
      <c r="AA1326" s="8" t="s">
        <v>1761</v>
      </c>
      <c r="AB1326" s="8" t="s">
        <v>51</v>
      </c>
      <c r="AC1326" s="11" t="s">
        <v>145</v>
      </c>
      <c r="AD1326" s="11" t="s">
        <v>134</v>
      </c>
      <c r="AE1326" s="11"/>
      <c r="AF1326" s="11"/>
      <c r="AG1326" s="11" t="s">
        <v>1558</v>
      </c>
      <c r="AH1326" s="13"/>
      <c r="AI1326" s="105"/>
      <c r="AJ1326" s="13"/>
    </row>
    <row r="1327" spans="4:36">
      <c r="D1327" s="8" t="s">
        <v>1791</v>
      </c>
      <c r="E1327" s="8" t="s">
        <v>40</v>
      </c>
      <c r="F1327" s="11">
        <v>1001331</v>
      </c>
      <c r="G1327" s="11">
        <v>1</v>
      </c>
      <c r="H1327" s="8" t="s">
        <v>140</v>
      </c>
      <c r="I1327" s="8">
        <v>1121</v>
      </c>
      <c r="J1327" s="8" t="s">
        <v>1157</v>
      </c>
      <c r="K1327" s="9">
        <v>45903</v>
      </c>
      <c r="L1327" s="9" t="s">
        <v>1478</v>
      </c>
      <c r="M1327" s="9">
        <v>45903</v>
      </c>
      <c r="N1327" s="62" t="s">
        <v>1478</v>
      </c>
      <c r="O1327" s="8">
        <v>941</v>
      </c>
      <c r="P1327" s="10">
        <v>0.49399999999999999</v>
      </c>
      <c r="Q1327" s="10" t="s">
        <v>50</v>
      </c>
      <c r="R1327" s="8" t="s">
        <v>51</v>
      </c>
      <c r="S1327" s="8" t="s">
        <v>7</v>
      </c>
      <c r="T1327" s="8" t="s">
        <v>7</v>
      </c>
      <c r="U1327" s="8" t="s">
        <v>7</v>
      </c>
      <c r="V1327" s="9">
        <v>45957</v>
      </c>
      <c r="W1327" s="8" t="s">
        <v>1479</v>
      </c>
      <c r="X1327" s="8" t="s">
        <v>1770</v>
      </c>
      <c r="Y1327" s="8" t="s">
        <v>51</v>
      </c>
      <c r="Z1327" s="9">
        <v>45958</v>
      </c>
      <c r="AA1327" s="8" t="s">
        <v>1761</v>
      </c>
      <c r="AB1327" s="8" t="s">
        <v>51</v>
      </c>
      <c r="AC1327" s="11" t="s">
        <v>148</v>
      </c>
      <c r="AD1327" s="11"/>
      <c r="AE1327" s="11"/>
      <c r="AF1327" s="11"/>
      <c r="AG1327" s="11" t="s">
        <v>1792</v>
      </c>
      <c r="AH1327" s="13" t="s">
        <v>1786</v>
      </c>
      <c r="AI1327" s="105">
        <v>45958</v>
      </c>
      <c r="AJ1327" s="13" t="s">
        <v>1479</v>
      </c>
    </row>
    <row r="1328" spans="4:36">
      <c r="D1328" s="8" t="s">
        <v>1793</v>
      </c>
      <c r="E1328" s="8" t="s">
        <v>40</v>
      </c>
      <c r="F1328" s="11">
        <v>1001332</v>
      </c>
      <c r="G1328" s="11">
        <v>1</v>
      </c>
      <c r="H1328" s="8" t="s">
        <v>141</v>
      </c>
      <c r="I1328" s="8">
        <v>1122</v>
      </c>
      <c r="J1328" s="8" t="s">
        <v>1158</v>
      </c>
      <c r="K1328" s="9">
        <v>45903</v>
      </c>
      <c r="L1328" s="9" t="s">
        <v>1478</v>
      </c>
      <c r="M1328" s="9">
        <v>45903</v>
      </c>
      <c r="N1328" s="62" t="s">
        <v>1478</v>
      </c>
      <c r="O1328" s="8">
        <v>929</v>
      </c>
      <c r="P1328" s="10">
        <v>0.51100000000000001</v>
      </c>
      <c r="Q1328" s="10" t="s">
        <v>51</v>
      </c>
      <c r="R1328" s="8" t="s">
        <v>51</v>
      </c>
      <c r="S1328" s="8" t="s">
        <v>8</v>
      </c>
      <c r="T1328" s="8" t="s">
        <v>7</v>
      </c>
      <c r="U1328" s="8" t="s">
        <v>7</v>
      </c>
      <c r="V1328" s="9">
        <v>45957</v>
      </c>
      <c r="W1328" s="8" t="s">
        <v>1479</v>
      </c>
      <c r="X1328" s="8" t="s">
        <v>1770</v>
      </c>
      <c r="Y1328" s="8" t="s">
        <v>51</v>
      </c>
      <c r="Z1328" s="9">
        <v>45958</v>
      </c>
      <c r="AA1328" s="8" t="s">
        <v>1761</v>
      </c>
      <c r="AB1328" s="8" t="s">
        <v>51</v>
      </c>
      <c r="AC1328" s="11" t="s">
        <v>145</v>
      </c>
      <c r="AD1328" s="11">
        <v>2313</v>
      </c>
      <c r="AE1328" s="11"/>
      <c r="AF1328" s="11"/>
      <c r="AG1328" s="11"/>
      <c r="AH1328" s="13"/>
      <c r="AI1328" s="105"/>
      <c r="AJ1328" s="13"/>
    </row>
    <row r="1329" spans="4:36">
      <c r="D1329" s="8" t="s">
        <v>1793</v>
      </c>
      <c r="E1329" s="8" t="s">
        <v>40</v>
      </c>
      <c r="F1329" s="11">
        <v>1001332</v>
      </c>
      <c r="G1329" s="11">
        <v>1</v>
      </c>
      <c r="H1329" s="8" t="s">
        <v>141</v>
      </c>
      <c r="I1329" s="8">
        <v>1122</v>
      </c>
      <c r="J1329" s="8" t="s">
        <v>1158</v>
      </c>
      <c r="K1329" s="9">
        <v>45903</v>
      </c>
      <c r="L1329" s="9" t="s">
        <v>1478</v>
      </c>
      <c r="M1329" s="9">
        <v>45903</v>
      </c>
      <c r="N1329" s="62" t="s">
        <v>1478</v>
      </c>
      <c r="O1329" s="8">
        <v>929</v>
      </c>
      <c r="P1329" s="10">
        <v>0.51100000000000001</v>
      </c>
      <c r="Q1329" s="10" t="s">
        <v>51</v>
      </c>
      <c r="R1329" s="8" t="s">
        <v>51</v>
      </c>
      <c r="S1329" s="8" t="s">
        <v>8</v>
      </c>
      <c r="T1329" s="8" t="s">
        <v>7</v>
      </c>
      <c r="U1329" s="8" t="s">
        <v>7</v>
      </c>
      <c r="V1329" s="9">
        <v>45957</v>
      </c>
      <c r="W1329" s="8" t="s">
        <v>1479</v>
      </c>
      <c r="X1329" s="8" t="s">
        <v>1770</v>
      </c>
      <c r="Y1329" s="8" t="s">
        <v>51</v>
      </c>
      <c r="Z1329" s="9">
        <v>45958</v>
      </c>
      <c r="AA1329" s="8" t="s">
        <v>1761</v>
      </c>
      <c r="AB1329" s="8" t="s">
        <v>51</v>
      </c>
      <c r="AC1329" s="11" t="s">
        <v>148</v>
      </c>
      <c r="AD1329" s="11"/>
      <c r="AE1329" s="11"/>
      <c r="AF1329" s="11"/>
      <c r="AG1329" s="11" t="s">
        <v>1786</v>
      </c>
      <c r="AH1329" s="13" t="s">
        <v>1786</v>
      </c>
      <c r="AI1329" s="105">
        <v>45958</v>
      </c>
      <c r="AJ1329" s="13" t="s">
        <v>1479</v>
      </c>
    </row>
    <row r="1330" spans="4:36">
      <c r="D1330" s="8" t="s">
        <v>1794</v>
      </c>
      <c r="E1330" s="8" t="s">
        <v>30</v>
      </c>
      <c r="F1330" s="11">
        <v>1001206</v>
      </c>
      <c r="G1330" s="11">
        <v>1</v>
      </c>
      <c r="H1330" s="8" t="s">
        <v>222</v>
      </c>
      <c r="I1330" s="8">
        <v>1102</v>
      </c>
      <c r="J1330" s="8" t="s">
        <v>974</v>
      </c>
      <c r="K1330" s="9">
        <v>45846</v>
      </c>
      <c r="L1330" s="9" t="s">
        <v>1176</v>
      </c>
      <c r="M1330" s="9">
        <v>45846</v>
      </c>
      <c r="N1330" s="62" t="s">
        <v>1176</v>
      </c>
      <c r="O1330" s="8">
        <v>614</v>
      </c>
      <c r="P1330" s="10">
        <v>1.165</v>
      </c>
      <c r="Q1330" s="10" t="s">
        <v>51</v>
      </c>
      <c r="R1330" s="8" t="s">
        <v>51</v>
      </c>
      <c r="S1330" s="8" t="s">
        <v>8</v>
      </c>
      <c r="T1330" s="8" t="s">
        <v>7</v>
      </c>
      <c r="U1330" s="8" t="s">
        <v>7</v>
      </c>
      <c r="V1330" s="9">
        <v>45957</v>
      </c>
      <c r="W1330" s="8" t="s">
        <v>1479</v>
      </c>
      <c r="X1330" s="8" t="s">
        <v>1770</v>
      </c>
      <c r="Y1330" s="8" t="s">
        <v>51</v>
      </c>
      <c r="Z1330" s="9">
        <v>45958</v>
      </c>
      <c r="AA1330" s="8" t="s">
        <v>1761</v>
      </c>
      <c r="AB1330" s="8" t="s">
        <v>51</v>
      </c>
      <c r="AC1330" s="11" t="s">
        <v>145</v>
      </c>
      <c r="AD1330" s="11">
        <v>2292</v>
      </c>
      <c r="AE1330" s="11"/>
      <c r="AF1330" s="11"/>
      <c r="AG1330" s="11" t="s">
        <v>1615</v>
      </c>
      <c r="AH1330" s="13"/>
      <c r="AI1330" s="105"/>
      <c r="AJ1330" s="13"/>
    </row>
    <row r="1331" spans="4:36">
      <c r="D1331" s="8" t="s">
        <v>1794</v>
      </c>
      <c r="E1331" s="8" t="s">
        <v>30</v>
      </c>
      <c r="F1331" s="11">
        <v>1001206</v>
      </c>
      <c r="G1331" s="11">
        <v>1</v>
      </c>
      <c r="H1331" s="8" t="s">
        <v>222</v>
      </c>
      <c r="I1331" s="8">
        <v>1102</v>
      </c>
      <c r="J1331" s="8" t="s">
        <v>974</v>
      </c>
      <c r="K1331" s="9">
        <v>45846</v>
      </c>
      <c r="L1331" s="9" t="s">
        <v>1176</v>
      </c>
      <c r="M1331" s="9">
        <v>45846</v>
      </c>
      <c r="N1331" s="62" t="s">
        <v>1176</v>
      </c>
      <c r="O1331" s="8">
        <v>614</v>
      </c>
      <c r="P1331" s="10">
        <v>1.165</v>
      </c>
      <c r="Q1331" s="10" t="s">
        <v>51</v>
      </c>
      <c r="R1331" s="8" t="s">
        <v>51</v>
      </c>
      <c r="S1331" s="8" t="s">
        <v>8</v>
      </c>
      <c r="T1331" s="8" t="s">
        <v>7</v>
      </c>
      <c r="U1331" s="8" t="s">
        <v>7</v>
      </c>
      <c r="V1331" s="9">
        <v>45957</v>
      </c>
      <c r="W1331" s="8" t="s">
        <v>1479</v>
      </c>
      <c r="X1331" s="8" t="s">
        <v>1770</v>
      </c>
      <c r="Y1331" s="8" t="s">
        <v>51</v>
      </c>
      <c r="Z1331" s="9">
        <v>45958</v>
      </c>
      <c r="AA1331" s="8" t="s">
        <v>1761</v>
      </c>
      <c r="AB1331" s="8" t="s">
        <v>51</v>
      </c>
      <c r="AC1331" s="11" t="s">
        <v>148</v>
      </c>
      <c r="AD1331" s="11"/>
      <c r="AE1331" s="11"/>
      <c r="AF1331" s="11"/>
      <c r="AG1331" s="11" t="s">
        <v>1615</v>
      </c>
      <c r="AH1331" s="13" t="s">
        <v>1795</v>
      </c>
      <c r="AI1331" s="105">
        <v>45958</v>
      </c>
      <c r="AJ1331" s="13" t="s">
        <v>1479</v>
      </c>
    </row>
    <row r="1332" spans="4:36">
      <c r="D1332" s="8" t="s">
        <v>1796</v>
      </c>
      <c r="E1332" s="8" t="s">
        <v>30</v>
      </c>
      <c r="F1332" s="11">
        <v>1001205</v>
      </c>
      <c r="G1332" s="11">
        <v>1</v>
      </c>
      <c r="H1332" s="8" t="s">
        <v>1143</v>
      </c>
      <c r="I1332" s="8">
        <v>1103</v>
      </c>
      <c r="J1332" s="8" t="s">
        <v>975</v>
      </c>
      <c r="K1332" s="9">
        <v>45846</v>
      </c>
      <c r="L1332" s="9" t="s">
        <v>1176</v>
      </c>
      <c r="M1332" s="9">
        <v>45846</v>
      </c>
      <c r="N1332" s="62" t="s">
        <v>1176</v>
      </c>
      <c r="O1332" s="8">
        <v>604</v>
      </c>
      <c r="P1332" s="10">
        <v>1.115</v>
      </c>
      <c r="Q1332" s="10" t="s">
        <v>51</v>
      </c>
      <c r="R1332" s="8" t="s">
        <v>51</v>
      </c>
      <c r="S1332" s="8" t="s">
        <v>8</v>
      </c>
      <c r="T1332" s="8" t="s">
        <v>7</v>
      </c>
      <c r="U1332" s="8" t="s">
        <v>7</v>
      </c>
      <c r="V1332" s="9">
        <v>45957</v>
      </c>
      <c r="W1332" s="8" t="s">
        <v>1479</v>
      </c>
      <c r="X1332" s="8" t="s">
        <v>1770</v>
      </c>
      <c r="Y1332" s="8" t="s">
        <v>51</v>
      </c>
      <c r="Z1332" s="9">
        <v>45958</v>
      </c>
      <c r="AA1332" s="8" t="s">
        <v>1761</v>
      </c>
      <c r="AB1332" s="8" t="s">
        <v>51</v>
      </c>
      <c r="AC1332" s="11" t="s">
        <v>145</v>
      </c>
      <c r="AD1332" s="11">
        <v>2292</v>
      </c>
      <c r="AE1332" s="11"/>
      <c r="AF1332" s="11"/>
      <c r="AG1332" s="11" t="s">
        <v>1615</v>
      </c>
      <c r="AH1332" s="13"/>
      <c r="AI1332" s="105"/>
      <c r="AJ1332" s="13"/>
    </row>
    <row r="1333" spans="4:36">
      <c r="D1333" s="8" t="s">
        <v>1796</v>
      </c>
      <c r="E1333" s="8" t="s">
        <v>30</v>
      </c>
      <c r="F1333" s="11">
        <v>1001205</v>
      </c>
      <c r="G1333" s="11">
        <v>1</v>
      </c>
      <c r="H1333" s="8" t="s">
        <v>1143</v>
      </c>
      <c r="I1333" s="8">
        <v>1103</v>
      </c>
      <c r="J1333" s="8" t="s">
        <v>975</v>
      </c>
      <c r="K1333" s="9">
        <v>45846</v>
      </c>
      <c r="L1333" s="9" t="s">
        <v>1176</v>
      </c>
      <c r="M1333" s="9">
        <v>45846</v>
      </c>
      <c r="N1333" s="62" t="s">
        <v>1176</v>
      </c>
      <c r="O1333" s="8">
        <v>604</v>
      </c>
      <c r="P1333" s="10">
        <v>1.115</v>
      </c>
      <c r="Q1333" s="10" t="s">
        <v>51</v>
      </c>
      <c r="R1333" s="8" t="s">
        <v>51</v>
      </c>
      <c r="S1333" s="8" t="s">
        <v>8</v>
      </c>
      <c r="T1333" s="8" t="s">
        <v>7</v>
      </c>
      <c r="U1333" s="8" t="s">
        <v>7</v>
      </c>
      <c r="V1333" s="9">
        <v>45957</v>
      </c>
      <c r="W1333" s="8" t="s">
        <v>1479</v>
      </c>
      <c r="X1333" s="8" t="s">
        <v>1770</v>
      </c>
      <c r="Y1333" s="8" t="s">
        <v>51</v>
      </c>
      <c r="Z1333" s="9">
        <v>45958</v>
      </c>
      <c r="AA1333" s="8" t="s">
        <v>1761</v>
      </c>
      <c r="AB1333" s="8" t="s">
        <v>51</v>
      </c>
      <c r="AC1333" s="11" t="s">
        <v>148</v>
      </c>
      <c r="AD1333" s="11"/>
      <c r="AE1333" s="11"/>
      <c r="AF1333" s="11"/>
      <c r="AG1333" s="11" t="s">
        <v>1615</v>
      </c>
      <c r="AH1333" s="13" t="s">
        <v>1795</v>
      </c>
      <c r="AI1333" s="105">
        <v>45958</v>
      </c>
      <c r="AJ1333" s="13" t="s">
        <v>1479</v>
      </c>
    </row>
    <row r="1334" spans="4:36">
      <c r="D1334" s="8" t="s">
        <v>1797</v>
      </c>
      <c r="E1334" s="8" t="s">
        <v>30</v>
      </c>
      <c r="F1334" s="11">
        <v>1001204</v>
      </c>
      <c r="G1334" s="11">
        <v>1</v>
      </c>
      <c r="H1334" s="8" t="s">
        <v>142</v>
      </c>
      <c r="I1334" s="8">
        <v>1106</v>
      </c>
      <c r="J1334" s="8" t="s">
        <v>978</v>
      </c>
      <c r="K1334" s="9">
        <v>45846</v>
      </c>
      <c r="L1334" s="9" t="s">
        <v>1176</v>
      </c>
      <c r="M1334" s="9">
        <v>45846</v>
      </c>
      <c r="N1334" s="62" t="s">
        <v>1176</v>
      </c>
      <c r="O1334" s="8">
        <v>616</v>
      </c>
      <c r="P1334" s="10">
        <v>1.29</v>
      </c>
      <c r="Q1334" s="10" t="s">
        <v>51</v>
      </c>
      <c r="R1334" s="8" t="s">
        <v>51</v>
      </c>
      <c r="S1334" s="8" t="s">
        <v>8</v>
      </c>
      <c r="T1334" s="8" t="s">
        <v>7</v>
      </c>
      <c r="U1334" s="8" t="s">
        <v>7</v>
      </c>
      <c r="V1334" s="9">
        <v>45957</v>
      </c>
      <c r="W1334" s="8" t="s">
        <v>1479</v>
      </c>
      <c r="X1334" s="8" t="s">
        <v>1770</v>
      </c>
      <c r="Y1334" s="8" t="s">
        <v>51</v>
      </c>
      <c r="Z1334" s="9">
        <v>45958</v>
      </c>
      <c r="AA1334" s="8" t="s">
        <v>1761</v>
      </c>
      <c r="AB1334" s="8" t="s">
        <v>51</v>
      </c>
      <c r="AC1334" s="11" t="s">
        <v>145</v>
      </c>
      <c r="AD1334" s="11">
        <v>2292</v>
      </c>
      <c r="AE1334" s="11"/>
      <c r="AF1334" s="11"/>
      <c r="AG1334" s="11" t="s">
        <v>1615</v>
      </c>
      <c r="AH1334" s="13"/>
      <c r="AI1334" s="105"/>
      <c r="AJ1334" s="13"/>
    </row>
    <row r="1335" spans="4:36">
      <c r="D1335" s="8" t="s">
        <v>1797</v>
      </c>
      <c r="E1335" s="8" t="s">
        <v>30</v>
      </c>
      <c r="F1335" s="11">
        <v>1001204</v>
      </c>
      <c r="G1335" s="11">
        <v>1</v>
      </c>
      <c r="H1335" s="8" t="s">
        <v>142</v>
      </c>
      <c r="I1335" s="8">
        <v>1106</v>
      </c>
      <c r="J1335" s="8" t="s">
        <v>978</v>
      </c>
      <c r="K1335" s="9">
        <v>45846</v>
      </c>
      <c r="L1335" s="9" t="s">
        <v>1176</v>
      </c>
      <c r="M1335" s="9">
        <v>45846</v>
      </c>
      <c r="N1335" s="62" t="s">
        <v>1176</v>
      </c>
      <c r="O1335" s="8">
        <v>616</v>
      </c>
      <c r="P1335" s="10">
        <v>1.29</v>
      </c>
      <c r="Q1335" s="10" t="s">
        <v>51</v>
      </c>
      <c r="R1335" s="8" t="s">
        <v>51</v>
      </c>
      <c r="S1335" s="8" t="s">
        <v>8</v>
      </c>
      <c r="T1335" s="8" t="s">
        <v>7</v>
      </c>
      <c r="U1335" s="8" t="s">
        <v>7</v>
      </c>
      <c r="V1335" s="9">
        <v>45957</v>
      </c>
      <c r="W1335" s="8" t="s">
        <v>1479</v>
      </c>
      <c r="X1335" s="8" t="s">
        <v>1770</v>
      </c>
      <c r="Y1335" s="8" t="s">
        <v>51</v>
      </c>
      <c r="Z1335" s="9">
        <v>45958</v>
      </c>
      <c r="AA1335" s="8" t="s">
        <v>1761</v>
      </c>
      <c r="AB1335" s="8" t="s">
        <v>51</v>
      </c>
      <c r="AC1335" s="11" t="s">
        <v>148</v>
      </c>
      <c r="AD1335" s="11"/>
      <c r="AE1335" s="11"/>
      <c r="AF1335" s="11"/>
      <c r="AG1335" s="11" t="s">
        <v>1615</v>
      </c>
      <c r="AH1335" s="13" t="s">
        <v>1795</v>
      </c>
      <c r="AI1335" s="105">
        <v>45958</v>
      </c>
      <c r="AJ1335" s="13" t="s">
        <v>1479</v>
      </c>
    </row>
    <row r="1336" spans="4:36">
      <c r="D1336" s="8" t="s">
        <v>1798</v>
      </c>
      <c r="E1336" s="8" t="s">
        <v>30</v>
      </c>
      <c r="F1336" s="11">
        <v>1001203</v>
      </c>
      <c r="G1336" s="11">
        <v>1</v>
      </c>
      <c r="H1336" s="8" t="s">
        <v>141</v>
      </c>
      <c r="I1336" s="8">
        <v>1107</v>
      </c>
      <c r="J1336" s="8" t="s">
        <v>979</v>
      </c>
      <c r="K1336" s="9">
        <v>45846</v>
      </c>
      <c r="L1336" s="9" t="s">
        <v>1176</v>
      </c>
      <c r="M1336" s="9">
        <v>45846</v>
      </c>
      <c r="N1336" s="62" t="s">
        <v>1176</v>
      </c>
      <c r="O1336" s="8">
        <v>624</v>
      </c>
      <c r="P1336" s="10">
        <v>1.282</v>
      </c>
      <c r="Q1336" s="10" t="s">
        <v>51</v>
      </c>
      <c r="R1336" s="8" t="s">
        <v>51</v>
      </c>
      <c r="S1336" s="8" t="s">
        <v>8</v>
      </c>
      <c r="T1336" s="8" t="s">
        <v>7</v>
      </c>
      <c r="U1336" s="8" t="s">
        <v>7</v>
      </c>
      <c r="V1336" s="9">
        <v>45957</v>
      </c>
      <c r="W1336" s="8" t="s">
        <v>1479</v>
      </c>
      <c r="X1336" s="8" t="s">
        <v>1770</v>
      </c>
      <c r="Y1336" s="8" t="s">
        <v>51</v>
      </c>
      <c r="Z1336" s="9">
        <v>45958</v>
      </c>
      <c r="AA1336" s="8" t="s">
        <v>1761</v>
      </c>
      <c r="AB1336" s="8" t="s">
        <v>51</v>
      </c>
      <c r="AC1336" s="11" t="s">
        <v>145</v>
      </c>
      <c r="AD1336" s="11">
        <v>2292</v>
      </c>
      <c r="AE1336" s="11"/>
      <c r="AF1336" s="11"/>
      <c r="AG1336" s="11" t="s">
        <v>1615</v>
      </c>
      <c r="AH1336" s="13"/>
      <c r="AI1336" s="105"/>
      <c r="AJ1336" s="13"/>
    </row>
    <row r="1337" spans="4:36">
      <c r="D1337" s="8" t="s">
        <v>1798</v>
      </c>
      <c r="E1337" s="8" t="s">
        <v>30</v>
      </c>
      <c r="F1337" s="11">
        <v>1001203</v>
      </c>
      <c r="G1337" s="11">
        <v>1</v>
      </c>
      <c r="H1337" s="8" t="s">
        <v>141</v>
      </c>
      <c r="I1337" s="8">
        <v>1107</v>
      </c>
      <c r="J1337" s="8" t="s">
        <v>979</v>
      </c>
      <c r="K1337" s="9">
        <v>45846</v>
      </c>
      <c r="L1337" s="9" t="s">
        <v>1176</v>
      </c>
      <c r="M1337" s="9">
        <v>45846</v>
      </c>
      <c r="N1337" s="62" t="s">
        <v>1176</v>
      </c>
      <c r="O1337" s="8">
        <v>624</v>
      </c>
      <c r="P1337" s="10">
        <v>1.282</v>
      </c>
      <c r="Q1337" s="10" t="s">
        <v>51</v>
      </c>
      <c r="R1337" s="8" t="s">
        <v>51</v>
      </c>
      <c r="S1337" s="8" t="s">
        <v>8</v>
      </c>
      <c r="T1337" s="8" t="s">
        <v>7</v>
      </c>
      <c r="U1337" s="8" t="s">
        <v>7</v>
      </c>
      <c r="V1337" s="9">
        <v>45957</v>
      </c>
      <c r="W1337" s="8" t="s">
        <v>1479</v>
      </c>
      <c r="X1337" s="8" t="s">
        <v>1770</v>
      </c>
      <c r="Y1337" s="8" t="s">
        <v>51</v>
      </c>
      <c r="Z1337" s="9">
        <v>45958</v>
      </c>
      <c r="AA1337" s="8" t="s">
        <v>1761</v>
      </c>
      <c r="AB1337" s="8" t="s">
        <v>51</v>
      </c>
      <c r="AC1337" s="11" t="s">
        <v>148</v>
      </c>
      <c r="AD1337" s="11"/>
      <c r="AE1337" s="11"/>
      <c r="AF1337" s="11"/>
      <c r="AG1337" s="11" t="s">
        <v>1615</v>
      </c>
      <c r="AH1337" s="13" t="s">
        <v>1795</v>
      </c>
      <c r="AI1337" s="105">
        <v>45958</v>
      </c>
      <c r="AJ1337" s="13" t="s">
        <v>1479</v>
      </c>
    </row>
    <row r="1338" spans="4:36">
      <c r="D1338" s="8" t="s">
        <v>1799</v>
      </c>
      <c r="E1338" s="8" t="s">
        <v>30</v>
      </c>
      <c r="F1338" s="11">
        <v>1001202</v>
      </c>
      <c r="G1338" s="11">
        <v>1</v>
      </c>
      <c r="H1338" s="8" t="s">
        <v>140</v>
      </c>
      <c r="I1338" s="8">
        <v>1097</v>
      </c>
      <c r="J1338" s="8" t="s">
        <v>969</v>
      </c>
      <c r="K1338" s="9">
        <v>45846</v>
      </c>
      <c r="L1338" s="9" t="s">
        <v>1176</v>
      </c>
      <c r="M1338" s="9">
        <v>45846</v>
      </c>
      <c r="N1338" s="62" t="s">
        <v>1176</v>
      </c>
      <c r="O1338" s="8">
        <v>619</v>
      </c>
      <c r="P1338" s="10">
        <v>1.369</v>
      </c>
      <c r="Q1338" s="10" t="s">
        <v>51</v>
      </c>
      <c r="R1338" s="8" t="s">
        <v>51</v>
      </c>
      <c r="S1338" s="8" t="s">
        <v>8</v>
      </c>
      <c r="T1338" s="8" t="s">
        <v>7</v>
      </c>
      <c r="U1338" s="8" t="s">
        <v>7</v>
      </c>
      <c r="V1338" s="9">
        <v>45957</v>
      </c>
      <c r="W1338" s="8" t="s">
        <v>1479</v>
      </c>
      <c r="X1338" s="8" t="s">
        <v>1770</v>
      </c>
      <c r="Y1338" s="8" t="s">
        <v>51</v>
      </c>
      <c r="Z1338" s="9">
        <v>45958</v>
      </c>
      <c r="AA1338" s="8" t="s">
        <v>1761</v>
      </c>
      <c r="AB1338" s="8" t="s">
        <v>51</v>
      </c>
      <c r="AC1338" s="11" t="s">
        <v>145</v>
      </c>
      <c r="AD1338" s="11">
        <v>2292</v>
      </c>
      <c r="AE1338" s="11"/>
      <c r="AF1338" s="11"/>
      <c r="AG1338" s="11" t="s">
        <v>1615</v>
      </c>
      <c r="AH1338" s="13"/>
      <c r="AI1338" s="105"/>
      <c r="AJ1338" s="13"/>
    </row>
    <row r="1339" spans="4:36">
      <c r="D1339" s="8" t="s">
        <v>1799</v>
      </c>
      <c r="E1339" s="8" t="s">
        <v>30</v>
      </c>
      <c r="F1339" s="11">
        <v>1001202</v>
      </c>
      <c r="G1339" s="11">
        <v>1</v>
      </c>
      <c r="H1339" s="8" t="s">
        <v>140</v>
      </c>
      <c r="I1339" s="8">
        <v>1097</v>
      </c>
      <c r="J1339" s="8" t="s">
        <v>969</v>
      </c>
      <c r="K1339" s="9">
        <v>45846</v>
      </c>
      <c r="L1339" s="9" t="s">
        <v>1176</v>
      </c>
      <c r="M1339" s="9">
        <v>45846</v>
      </c>
      <c r="N1339" s="62" t="s">
        <v>1176</v>
      </c>
      <c r="O1339" s="8">
        <v>619</v>
      </c>
      <c r="P1339" s="10">
        <v>1.369</v>
      </c>
      <c r="Q1339" s="10" t="s">
        <v>51</v>
      </c>
      <c r="R1339" s="8" t="s">
        <v>51</v>
      </c>
      <c r="S1339" s="8" t="s">
        <v>8</v>
      </c>
      <c r="T1339" s="8" t="s">
        <v>7</v>
      </c>
      <c r="U1339" s="8" t="s">
        <v>7</v>
      </c>
      <c r="V1339" s="9">
        <v>45957</v>
      </c>
      <c r="W1339" s="8" t="s">
        <v>1479</v>
      </c>
      <c r="X1339" s="8" t="s">
        <v>1770</v>
      </c>
      <c r="Y1339" s="8" t="s">
        <v>51</v>
      </c>
      <c r="Z1339" s="9">
        <v>45958</v>
      </c>
      <c r="AA1339" s="8" t="s">
        <v>1761</v>
      </c>
      <c r="AB1339" s="8" t="s">
        <v>51</v>
      </c>
      <c r="AC1339" s="11" t="s">
        <v>148</v>
      </c>
      <c r="AD1339" s="11"/>
      <c r="AE1339" s="11"/>
      <c r="AF1339" s="11"/>
      <c r="AG1339" s="11" t="s">
        <v>1615</v>
      </c>
      <c r="AH1339" s="13" t="s">
        <v>1795</v>
      </c>
      <c r="AI1339" s="105">
        <v>45958</v>
      </c>
      <c r="AJ1339" s="13" t="s">
        <v>1479</v>
      </c>
    </row>
    <row r="1340" spans="4:36">
      <c r="D1340" s="8" t="s">
        <v>1800</v>
      </c>
      <c r="E1340" s="8" t="s">
        <v>30</v>
      </c>
      <c r="F1340" s="11">
        <v>1001201</v>
      </c>
      <c r="G1340" s="11">
        <v>1</v>
      </c>
      <c r="H1340" s="8" t="s">
        <v>222</v>
      </c>
      <c r="I1340" s="8">
        <v>1104</v>
      </c>
      <c r="J1340" s="8" t="s">
        <v>976</v>
      </c>
      <c r="K1340" s="9">
        <v>45845</v>
      </c>
      <c r="L1340" s="9" t="s">
        <v>334</v>
      </c>
      <c r="M1340" s="9">
        <v>45845</v>
      </c>
      <c r="N1340" s="62" t="s">
        <v>334</v>
      </c>
      <c r="O1340" s="8">
        <v>614</v>
      </c>
      <c r="P1340" s="10">
        <v>0.43099999999999999</v>
      </c>
      <c r="Q1340" s="10" t="s">
        <v>51</v>
      </c>
      <c r="R1340" s="8" t="s">
        <v>51</v>
      </c>
      <c r="S1340" s="8" t="s">
        <v>8</v>
      </c>
      <c r="T1340" s="8" t="s">
        <v>7</v>
      </c>
      <c r="U1340" s="8" t="s">
        <v>7</v>
      </c>
      <c r="V1340" s="9">
        <v>45957</v>
      </c>
      <c r="W1340" s="8" t="s">
        <v>1479</v>
      </c>
      <c r="X1340" s="8" t="s">
        <v>1770</v>
      </c>
      <c r="Y1340" s="8" t="s">
        <v>51</v>
      </c>
      <c r="Z1340" s="9">
        <v>45958</v>
      </c>
      <c r="AA1340" s="8" t="s">
        <v>1761</v>
      </c>
      <c r="AB1340" s="8" t="s">
        <v>51</v>
      </c>
      <c r="AC1340" s="11" t="s">
        <v>145</v>
      </c>
      <c r="AD1340" s="11">
        <v>2292</v>
      </c>
      <c r="AE1340" s="11"/>
      <c r="AF1340" s="11"/>
      <c r="AG1340" s="11" t="s">
        <v>1615</v>
      </c>
      <c r="AH1340" s="13"/>
      <c r="AI1340" s="105"/>
      <c r="AJ1340" s="13"/>
    </row>
    <row r="1341" spans="4:36">
      <c r="D1341" s="8" t="s">
        <v>1800</v>
      </c>
      <c r="E1341" s="8" t="s">
        <v>30</v>
      </c>
      <c r="F1341" s="11">
        <v>1001201</v>
      </c>
      <c r="G1341" s="11">
        <v>1</v>
      </c>
      <c r="H1341" s="8" t="s">
        <v>222</v>
      </c>
      <c r="I1341" s="8">
        <v>1104</v>
      </c>
      <c r="J1341" s="8" t="s">
        <v>976</v>
      </c>
      <c r="K1341" s="9">
        <v>45845</v>
      </c>
      <c r="L1341" s="9" t="s">
        <v>334</v>
      </c>
      <c r="M1341" s="9">
        <v>45845</v>
      </c>
      <c r="N1341" s="62" t="s">
        <v>334</v>
      </c>
      <c r="O1341" s="8">
        <v>614</v>
      </c>
      <c r="P1341" s="10">
        <v>0.43099999999999999</v>
      </c>
      <c r="Q1341" s="10" t="s">
        <v>51</v>
      </c>
      <c r="R1341" s="8" t="s">
        <v>51</v>
      </c>
      <c r="S1341" s="8" t="s">
        <v>8</v>
      </c>
      <c r="T1341" s="8" t="s">
        <v>7</v>
      </c>
      <c r="U1341" s="8" t="s">
        <v>7</v>
      </c>
      <c r="V1341" s="9">
        <v>45957</v>
      </c>
      <c r="W1341" s="8" t="s">
        <v>1479</v>
      </c>
      <c r="X1341" s="8" t="s">
        <v>1770</v>
      </c>
      <c r="Y1341" s="8" t="s">
        <v>51</v>
      </c>
      <c r="Z1341" s="9">
        <v>45958</v>
      </c>
      <c r="AA1341" s="8" t="s">
        <v>1761</v>
      </c>
      <c r="AB1341" s="8" t="s">
        <v>51</v>
      </c>
      <c r="AC1341" s="11" t="s">
        <v>148</v>
      </c>
      <c r="AD1341" s="11"/>
      <c r="AE1341" s="11"/>
      <c r="AF1341" s="11"/>
      <c r="AG1341" s="11" t="s">
        <v>1615</v>
      </c>
      <c r="AH1341" s="13" t="s">
        <v>1795</v>
      </c>
      <c r="AI1341" s="105">
        <v>45958</v>
      </c>
      <c r="AJ1341" s="13" t="s">
        <v>1479</v>
      </c>
    </row>
    <row r="1342" spans="4:36">
      <c r="D1342" s="8" t="s">
        <v>1801</v>
      </c>
      <c r="E1342" s="8" t="s">
        <v>30</v>
      </c>
      <c r="F1342" s="11">
        <v>1001200</v>
      </c>
      <c r="G1342" s="11">
        <v>1</v>
      </c>
      <c r="H1342" s="8" t="s">
        <v>1143</v>
      </c>
      <c r="I1342" s="8">
        <v>1103</v>
      </c>
      <c r="J1342" s="8" t="s">
        <v>975</v>
      </c>
      <c r="K1342" s="9">
        <v>45845</v>
      </c>
      <c r="L1342" s="9" t="s">
        <v>334</v>
      </c>
      <c r="M1342" s="9">
        <v>45845</v>
      </c>
      <c r="N1342" s="62" t="s">
        <v>334</v>
      </c>
      <c r="O1342" s="8">
        <v>598</v>
      </c>
      <c r="P1342" s="10">
        <v>0.38</v>
      </c>
      <c r="Q1342" s="10" t="s">
        <v>51</v>
      </c>
      <c r="R1342" s="8" t="s">
        <v>51</v>
      </c>
      <c r="S1342" s="8" t="s">
        <v>8</v>
      </c>
      <c r="T1342" s="8" t="s">
        <v>7</v>
      </c>
      <c r="U1342" s="8" t="s">
        <v>7</v>
      </c>
      <c r="V1342" s="9">
        <v>45957</v>
      </c>
      <c r="W1342" s="8" t="s">
        <v>1479</v>
      </c>
      <c r="X1342" s="8" t="s">
        <v>1770</v>
      </c>
      <c r="Y1342" s="8" t="s">
        <v>51</v>
      </c>
      <c r="Z1342" s="9">
        <v>45958</v>
      </c>
      <c r="AA1342" s="8" t="s">
        <v>1761</v>
      </c>
      <c r="AB1342" s="8" t="s">
        <v>51</v>
      </c>
      <c r="AC1342" s="11" t="s">
        <v>145</v>
      </c>
      <c r="AD1342" s="11">
        <v>2292</v>
      </c>
      <c r="AE1342" s="11"/>
      <c r="AF1342" s="11"/>
      <c r="AG1342" s="11" t="s">
        <v>1615</v>
      </c>
      <c r="AH1342" s="13"/>
      <c r="AI1342" s="105"/>
      <c r="AJ1342" s="13"/>
    </row>
    <row r="1343" spans="4:36">
      <c r="D1343" s="8" t="s">
        <v>1801</v>
      </c>
      <c r="E1343" s="8" t="s">
        <v>30</v>
      </c>
      <c r="F1343" s="11">
        <v>1001200</v>
      </c>
      <c r="G1343" s="11">
        <v>1</v>
      </c>
      <c r="H1343" s="8" t="s">
        <v>1143</v>
      </c>
      <c r="I1343" s="8">
        <v>1103</v>
      </c>
      <c r="J1343" s="8" t="s">
        <v>975</v>
      </c>
      <c r="K1343" s="9">
        <v>45845</v>
      </c>
      <c r="L1343" s="9" t="s">
        <v>334</v>
      </c>
      <c r="M1343" s="9">
        <v>45845</v>
      </c>
      <c r="N1343" s="62" t="s">
        <v>334</v>
      </c>
      <c r="O1343" s="8">
        <v>598</v>
      </c>
      <c r="P1343" s="10">
        <v>0.38</v>
      </c>
      <c r="Q1343" s="10" t="s">
        <v>51</v>
      </c>
      <c r="R1343" s="8" t="s">
        <v>51</v>
      </c>
      <c r="S1343" s="8" t="s">
        <v>8</v>
      </c>
      <c r="T1343" s="8" t="s">
        <v>7</v>
      </c>
      <c r="U1343" s="8" t="s">
        <v>7</v>
      </c>
      <c r="V1343" s="9">
        <v>45957</v>
      </c>
      <c r="W1343" s="8" t="s">
        <v>1479</v>
      </c>
      <c r="X1343" s="8" t="s">
        <v>1770</v>
      </c>
      <c r="Y1343" s="8" t="s">
        <v>51</v>
      </c>
      <c r="Z1343" s="9">
        <v>45958</v>
      </c>
      <c r="AA1343" s="8" t="s">
        <v>1761</v>
      </c>
      <c r="AB1343" s="8" t="s">
        <v>51</v>
      </c>
      <c r="AC1343" s="11" t="s">
        <v>148</v>
      </c>
      <c r="AD1343" s="11"/>
      <c r="AE1343" s="11"/>
      <c r="AF1343" s="11"/>
      <c r="AG1343" s="11" t="s">
        <v>1615</v>
      </c>
      <c r="AH1343" s="13" t="s">
        <v>1795</v>
      </c>
      <c r="AI1343" s="105">
        <v>45958</v>
      </c>
      <c r="AJ1343" s="13" t="s">
        <v>1479</v>
      </c>
    </row>
    <row r="1344" spans="4:36">
      <c r="D1344" s="8" t="s">
        <v>1802</v>
      </c>
      <c r="E1344" s="8" t="s">
        <v>30</v>
      </c>
      <c r="F1344" s="11">
        <v>1001199</v>
      </c>
      <c r="G1344" s="11">
        <v>1</v>
      </c>
      <c r="H1344" s="8" t="s">
        <v>142</v>
      </c>
      <c r="I1344" s="8">
        <v>1106</v>
      </c>
      <c r="J1344" s="8" t="s">
        <v>978</v>
      </c>
      <c r="K1344" s="9">
        <v>45845</v>
      </c>
      <c r="L1344" s="9" t="s">
        <v>334</v>
      </c>
      <c r="M1344" s="9">
        <v>45845</v>
      </c>
      <c r="N1344" s="62" t="s">
        <v>334</v>
      </c>
      <c r="O1344" s="8">
        <v>614</v>
      </c>
      <c r="P1344" s="10">
        <v>0.45100000000000001</v>
      </c>
      <c r="Q1344" s="10" t="s">
        <v>51</v>
      </c>
      <c r="R1344" s="8" t="s">
        <v>51</v>
      </c>
      <c r="S1344" s="8" t="s">
        <v>8</v>
      </c>
      <c r="T1344" s="8" t="s">
        <v>7</v>
      </c>
      <c r="U1344" s="8" t="s">
        <v>7</v>
      </c>
      <c r="V1344" s="9">
        <v>45957</v>
      </c>
      <c r="W1344" s="8" t="s">
        <v>1479</v>
      </c>
      <c r="X1344" s="8" t="s">
        <v>1770</v>
      </c>
      <c r="Y1344" s="8" t="s">
        <v>51</v>
      </c>
      <c r="Z1344" s="9">
        <v>45958</v>
      </c>
      <c r="AA1344" s="8" t="s">
        <v>1761</v>
      </c>
      <c r="AB1344" s="8" t="s">
        <v>51</v>
      </c>
      <c r="AC1344" s="11" t="s">
        <v>145</v>
      </c>
      <c r="AD1344" s="11">
        <v>2292</v>
      </c>
      <c r="AE1344" s="11"/>
      <c r="AF1344" s="11"/>
      <c r="AG1344" s="11" t="s">
        <v>1615</v>
      </c>
      <c r="AH1344" s="13"/>
      <c r="AI1344" s="105"/>
      <c r="AJ1344" s="13"/>
    </row>
    <row r="1345" spans="4:36">
      <c r="D1345" s="8" t="s">
        <v>1802</v>
      </c>
      <c r="E1345" s="8" t="s">
        <v>30</v>
      </c>
      <c r="F1345" s="11">
        <v>1001199</v>
      </c>
      <c r="G1345" s="11">
        <v>1</v>
      </c>
      <c r="H1345" s="8" t="s">
        <v>142</v>
      </c>
      <c r="I1345" s="8">
        <v>1106</v>
      </c>
      <c r="J1345" s="8" t="s">
        <v>978</v>
      </c>
      <c r="K1345" s="9">
        <v>45845</v>
      </c>
      <c r="L1345" s="9" t="s">
        <v>334</v>
      </c>
      <c r="M1345" s="9">
        <v>45845</v>
      </c>
      <c r="N1345" s="62" t="s">
        <v>334</v>
      </c>
      <c r="O1345" s="8">
        <v>614</v>
      </c>
      <c r="P1345" s="10">
        <v>0.45100000000000001</v>
      </c>
      <c r="Q1345" s="10" t="s">
        <v>51</v>
      </c>
      <c r="R1345" s="8" t="s">
        <v>51</v>
      </c>
      <c r="S1345" s="8" t="s">
        <v>8</v>
      </c>
      <c r="T1345" s="8" t="s">
        <v>7</v>
      </c>
      <c r="U1345" s="8" t="s">
        <v>7</v>
      </c>
      <c r="V1345" s="9">
        <v>45957</v>
      </c>
      <c r="W1345" s="8" t="s">
        <v>1479</v>
      </c>
      <c r="X1345" s="8" t="s">
        <v>1770</v>
      </c>
      <c r="Y1345" s="8" t="s">
        <v>51</v>
      </c>
      <c r="Z1345" s="9">
        <v>45958</v>
      </c>
      <c r="AA1345" s="8" t="s">
        <v>1761</v>
      </c>
      <c r="AB1345" s="8" t="s">
        <v>51</v>
      </c>
      <c r="AC1345" s="11" t="s">
        <v>148</v>
      </c>
      <c r="AD1345" s="11"/>
      <c r="AE1345" s="11"/>
      <c r="AF1345" s="11"/>
      <c r="AG1345" s="11" t="s">
        <v>1615</v>
      </c>
      <c r="AH1345" s="13" t="s">
        <v>1795</v>
      </c>
      <c r="AI1345" s="105">
        <v>45958</v>
      </c>
      <c r="AJ1345" s="13" t="s">
        <v>1479</v>
      </c>
    </row>
    <row r="1346" spans="4:36">
      <c r="D1346" s="8" t="s">
        <v>1803</v>
      </c>
      <c r="E1346" s="8" t="s">
        <v>30</v>
      </c>
      <c r="F1346" s="11">
        <v>1001198</v>
      </c>
      <c r="G1346" s="11">
        <v>1</v>
      </c>
      <c r="H1346" s="8" t="s">
        <v>141</v>
      </c>
      <c r="I1346" s="8">
        <v>1107</v>
      </c>
      <c r="J1346" s="8" t="s">
        <v>979</v>
      </c>
      <c r="K1346" s="9">
        <v>45845</v>
      </c>
      <c r="L1346" s="9" t="s">
        <v>334</v>
      </c>
      <c r="M1346" s="9">
        <v>45845</v>
      </c>
      <c r="N1346" s="62" t="s">
        <v>334</v>
      </c>
      <c r="O1346" s="8">
        <v>613</v>
      </c>
      <c r="P1346" s="10">
        <v>0.70399999999999996</v>
      </c>
      <c r="Q1346" s="10" t="s">
        <v>51</v>
      </c>
      <c r="R1346" s="8" t="s">
        <v>51</v>
      </c>
      <c r="S1346" s="8" t="s">
        <v>8</v>
      </c>
      <c r="T1346" s="8" t="s">
        <v>7</v>
      </c>
      <c r="U1346" s="8" t="s">
        <v>7</v>
      </c>
      <c r="V1346" s="9">
        <v>45957</v>
      </c>
      <c r="W1346" s="8" t="s">
        <v>1479</v>
      </c>
      <c r="X1346" s="8" t="s">
        <v>1770</v>
      </c>
      <c r="Y1346" s="8" t="s">
        <v>51</v>
      </c>
      <c r="Z1346" s="9">
        <v>45958</v>
      </c>
      <c r="AA1346" s="8" t="s">
        <v>1761</v>
      </c>
      <c r="AB1346" s="8" t="s">
        <v>51</v>
      </c>
      <c r="AC1346" s="11" t="s">
        <v>145</v>
      </c>
      <c r="AD1346" s="11">
        <v>2292</v>
      </c>
      <c r="AE1346" s="11"/>
      <c r="AF1346" s="11"/>
      <c r="AG1346" s="11" t="s">
        <v>1615</v>
      </c>
      <c r="AH1346" s="13"/>
      <c r="AI1346" s="105"/>
      <c r="AJ1346" s="13"/>
    </row>
    <row r="1347" spans="4:36">
      <c r="D1347" s="8" t="s">
        <v>1803</v>
      </c>
      <c r="E1347" s="8" t="s">
        <v>30</v>
      </c>
      <c r="F1347" s="11">
        <v>1001198</v>
      </c>
      <c r="G1347" s="11">
        <v>1</v>
      </c>
      <c r="H1347" s="8" t="s">
        <v>141</v>
      </c>
      <c r="I1347" s="8">
        <v>1107</v>
      </c>
      <c r="J1347" s="8" t="s">
        <v>979</v>
      </c>
      <c r="K1347" s="9">
        <v>45845</v>
      </c>
      <c r="L1347" s="9" t="s">
        <v>334</v>
      </c>
      <c r="M1347" s="9">
        <v>45845</v>
      </c>
      <c r="N1347" s="62" t="s">
        <v>334</v>
      </c>
      <c r="O1347" s="8">
        <v>613</v>
      </c>
      <c r="P1347" s="10">
        <v>0.70399999999999996</v>
      </c>
      <c r="Q1347" s="10" t="s">
        <v>51</v>
      </c>
      <c r="R1347" s="8" t="s">
        <v>51</v>
      </c>
      <c r="S1347" s="8" t="s">
        <v>8</v>
      </c>
      <c r="T1347" s="8" t="s">
        <v>7</v>
      </c>
      <c r="U1347" s="8" t="s">
        <v>7</v>
      </c>
      <c r="V1347" s="9">
        <v>45957</v>
      </c>
      <c r="W1347" s="8" t="s">
        <v>1479</v>
      </c>
      <c r="X1347" s="8" t="s">
        <v>1770</v>
      </c>
      <c r="Y1347" s="8" t="s">
        <v>51</v>
      </c>
      <c r="Z1347" s="9">
        <v>45958</v>
      </c>
      <c r="AA1347" s="8" t="s">
        <v>1761</v>
      </c>
      <c r="AB1347" s="8" t="s">
        <v>51</v>
      </c>
      <c r="AC1347" s="11" t="s">
        <v>148</v>
      </c>
      <c r="AD1347" s="11"/>
      <c r="AE1347" s="11"/>
      <c r="AF1347" s="11"/>
      <c r="AG1347" s="11" t="s">
        <v>1615</v>
      </c>
      <c r="AH1347" s="13" t="s">
        <v>1795</v>
      </c>
      <c r="AI1347" s="105">
        <v>45958</v>
      </c>
      <c r="AJ1347" s="13" t="s">
        <v>1479</v>
      </c>
    </row>
    <row r="1348" spans="4:36">
      <c r="D1348" s="8" t="s">
        <v>1804</v>
      </c>
      <c r="E1348" s="8" t="s">
        <v>30</v>
      </c>
      <c r="F1348" s="11">
        <v>1001197</v>
      </c>
      <c r="G1348" s="11">
        <v>1</v>
      </c>
      <c r="H1348" s="8" t="s">
        <v>140</v>
      </c>
      <c r="I1348" s="8">
        <v>1105</v>
      </c>
      <c r="J1348" s="8" t="s">
        <v>977</v>
      </c>
      <c r="K1348" s="9">
        <v>45845</v>
      </c>
      <c r="L1348" s="9" t="s">
        <v>334</v>
      </c>
      <c r="M1348" s="9">
        <v>45845</v>
      </c>
      <c r="N1348" s="62" t="s">
        <v>334</v>
      </c>
      <c r="O1348" s="8">
        <v>618</v>
      </c>
      <c r="P1348" s="10">
        <v>0.45400000000000001</v>
      </c>
      <c r="Q1348" s="10" t="s">
        <v>51</v>
      </c>
      <c r="R1348" s="8" t="s">
        <v>51</v>
      </c>
      <c r="S1348" s="8" t="s">
        <v>8</v>
      </c>
      <c r="T1348" s="8" t="s">
        <v>7</v>
      </c>
      <c r="U1348" s="8" t="s">
        <v>7</v>
      </c>
      <c r="V1348" s="9">
        <v>45957</v>
      </c>
      <c r="W1348" s="8" t="s">
        <v>1479</v>
      </c>
      <c r="X1348" s="8" t="s">
        <v>1770</v>
      </c>
      <c r="Y1348" s="8" t="s">
        <v>51</v>
      </c>
      <c r="Z1348" s="9">
        <v>45958</v>
      </c>
      <c r="AA1348" s="8" t="s">
        <v>1761</v>
      </c>
      <c r="AB1348" s="8" t="s">
        <v>51</v>
      </c>
      <c r="AC1348" s="11" t="s">
        <v>145</v>
      </c>
      <c r="AD1348" s="11">
        <v>2292</v>
      </c>
      <c r="AE1348" s="11"/>
      <c r="AF1348" s="11"/>
      <c r="AG1348" s="11" t="s">
        <v>1615</v>
      </c>
      <c r="AH1348" s="13"/>
      <c r="AI1348" s="105"/>
      <c r="AJ1348" s="13"/>
    </row>
    <row r="1349" spans="4:36">
      <c r="D1349" s="8" t="s">
        <v>1804</v>
      </c>
      <c r="E1349" s="8" t="s">
        <v>30</v>
      </c>
      <c r="F1349" s="11">
        <v>1001197</v>
      </c>
      <c r="G1349" s="11">
        <v>1</v>
      </c>
      <c r="H1349" s="8" t="s">
        <v>140</v>
      </c>
      <c r="I1349" s="8">
        <v>1105</v>
      </c>
      <c r="J1349" s="8" t="s">
        <v>977</v>
      </c>
      <c r="K1349" s="9">
        <v>45845</v>
      </c>
      <c r="L1349" s="9" t="s">
        <v>334</v>
      </c>
      <c r="M1349" s="9">
        <v>45845</v>
      </c>
      <c r="N1349" s="62" t="s">
        <v>334</v>
      </c>
      <c r="O1349" s="8">
        <v>618</v>
      </c>
      <c r="P1349" s="10">
        <v>0.45400000000000001</v>
      </c>
      <c r="Q1349" s="10" t="s">
        <v>51</v>
      </c>
      <c r="R1349" s="8" t="s">
        <v>51</v>
      </c>
      <c r="S1349" s="8" t="s">
        <v>8</v>
      </c>
      <c r="T1349" s="8" t="s">
        <v>7</v>
      </c>
      <c r="U1349" s="8" t="s">
        <v>7</v>
      </c>
      <c r="V1349" s="9">
        <v>45957</v>
      </c>
      <c r="W1349" s="8" t="s">
        <v>1479</v>
      </c>
      <c r="X1349" s="8" t="s">
        <v>1770</v>
      </c>
      <c r="Y1349" s="8" t="s">
        <v>51</v>
      </c>
      <c r="Z1349" s="9">
        <v>45958</v>
      </c>
      <c r="AA1349" s="8" t="s">
        <v>1761</v>
      </c>
      <c r="AB1349" s="8" t="s">
        <v>51</v>
      </c>
      <c r="AC1349" s="11" t="s">
        <v>148</v>
      </c>
      <c r="AD1349" s="11"/>
      <c r="AE1349" s="11"/>
      <c r="AF1349" s="11"/>
      <c r="AG1349" s="11" t="s">
        <v>1615</v>
      </c>
      <c r="AH1349" s="13" t="s">
        <v>1795</v>
      </c>
      <c r="AI1349" s="105">
        <v>45958</v>
      </c>
      <c r="AJ1349" s="13" t="s">
        <v>1479</v>
      </c>
    </row>
    <row r="1350" spans="4:36">
      <c r="D1350" s="8" t="s">
        <v>1805</v>
      </c>
      <c r="E1350" s="8" t="s">
        <v>40</v>
      </c>
      <c r="F1350" s="11">
        <v>1001252</v>
      </c>
      <c r="G1350" s="11">
        <v>1</v>
      </c>
      <c r="H1350" s="8" t="s">
        <v>141</v>
      </c>
      <c r="I1350" s="8">
        <v>1111</v>
      </c>
      <c r="J1350" s="8" t="s">
        <v>1147</v>
      </c>
      <c r="K1350" s="9">
        <v>45863</v>
      </c>
      <c r="L1350" s="9" t="s">
        <v>1176</v>
      </c>
      <c r="M1350" s="9">
        <v>45863</v>
      </c>
      <c r="N1350" s="62" t="s">
        <v>1176</v>
      </c>
      <c r="O1350" s="8">
        <v>944</v>
      </c>
      <c r="P1350" s="10">
        <v>0.79700000000000004</v>
      </c>
      <c r="Q1350" s="10" t="s">
        <v>50</v>
      </c>
      <c r="R1350" s="8" t="s">
        <v>51</v>
      </c>
      <c r="S1350" s="8" t="s">
        <v>7</v>
      </c>
      <c r="T1350" s="8" t="s">
        <v>7</v>
      </c>
      <c r="U1350" s="8" t="s">
        <v>7</v>
      </c>
      <c r="V1350" s="9">
        <v>45957</v>
      </c>
      <c r="W1350" s="8" t="s">
        <v>1479</v>
      </c>
      <c r="X1350" s="8" t="s">
        <v>1770</v>
      </c>
      <c r="Y1350" s="8" t="s">
        <v>51</v>
      </c>
      <c r="Z1350" s="9">
        <v>45958</v>
      </c>
      <c r="AA1350" s="8" t="s">
        <v>1761</v>
      </c>
      <c r="AB1350" s="8" t="s">
        <v>51</v>
      </c>
      <c r="AC1350" s="11" t="s">
        <v>145</v>
      </c>
      <c r="AD1350" s="11" t="s">
        <v>134</v>
      </c>
      <c r="AE1350" s="11"/>
      <c r="AF1350" s="11"/>
      <c r="AG1350" s="11" t="s">
        <v>1631</v>
      </c>
      <c r="AH1350" s="13"/>
      <c r="AI1350" s="105"/>
      <c r="AJ1350" s="13"/>
    </row>
    <row r="1351" spans="4:36">
      <c r="D1351" s="8" t="s">
        <v>1805</v>
      </c>
      <c r="E1351" s="8" t="s">
        <v>40</v>
      </c>
      <c r="F1351" s="11">
        <v>1001252</v>
      </c>
      <c r="G1351" s="11">
        <v>1</v>
      </c>
      <c r="H1351" s="8" t="s">
        <v>141</v>
      </c>
      <c r="I1351" s="8">
        <v>1111</v>
      </c>
      <c r="J1351" s="8" t="s">
        <v>1147</v>
      </c>
      <c r="K1351" s="9">
        <v>45863</v>
      </c>
      <c r="L1351" s="9" t="s">
        <v>1176</v>
      </c>
      <c r="M1351" s="9">
        <v>45863</v>
      </c>
      <c r="N1351" s="62" t="s">
        <v>1176</v>
      </c>
      <c r="O1351" s="8">
        <v>944</v>
      </c>
      <c r="P1351" s="10">
        <v>0.79700000000000004</v>
      </c>
      <c r="Q1351" s="10" t="s">
        <v>50</v>
      </c>
      <c r="R1351" s="8" t="s">
        <v>51</v>
      </c>
      <c r="S1351" s="8" t="s">
        <v>7</v>
      </c>
      <c r="T1351" s="8" t="s">
        <v>7</v>
      </c>
      <c r="U1351" s="8" t="s">
        <v>7</v>
      </c>
      <c r="V1351" s="9">
        <v>45957</v>
      </c>
      <c r="W1351" s="8" t="s">
        <v>1479</v>
      </c>
      <c r="X1351" s="8" t="s">
        <v>1770</v>
      </c>
      <c r="Y1351" s="8" t="s">
        <v>51</v>
      </c>
      <c r="Z1351" s="9">
        <v>45958</v>
      </c>
      <c r="AA1351" s="8" t="s">
        <v>1761</v>
      </c>
      <c r="AB1351" s="8" t="s">
        <v>51</v>
      </c>
      <c r="AC1351" s="11" t="s">
        <v>148</v>
      </c>
      <c r="AD1351" s="11"/>
      <c r="AE1351" s="11"/>
      <c r="AF1351" s="11"/>
      <c r="AG1351" s="11" t="s">
        <v>1631</v>
      </c>
      <c r="AH1351" s="13" t="s">
        <v>1795</v>
      </c>
      <c r="AI1351" s="105">
        <v>45958</v>
      </c>
      <c r="AJ1351" s="13" t="s">
        <v>1479</v>
      </c>
    </row>
    <row r="1352" spans="4:36">
      <c r="D1352" s="8" t="s">
        <v>1806</v>
      </c>
      <c r="E1352" s="8" t="s">
        <v>40</v>
      </c>
      <c r="F1352" s="11">
        <v>1001282</v>
      </c>
      <c r="G1352" s="11">
        <v>1</v>
      </c>
      <c r="H1352" s="8" t="s">
        <v>141</v>
      </c>
      <c r="I1352" s="8">
        <v>1111</v>
      </c>
      <c r="J1352" s="8" t="s">
        <v>1147</v>
      </c>
      <c r="K1352" s="9">
        <v>45880</v>
      </c>
      <c r="L1352" s="9" t="s">
        <v>1176</v>
      </c>
      <c r="M1352" s="9">
        <v>45880</v>
      </c>
      <c r="N1352" s="62" t="s">
        <v>1176</v>
      </c>
      <c r="O1352" s="8">
        <v>952</v>
      </c>
      <c r="P1352" s="10">
        <v>0.48499999999999999</v>
      </c>
      <c r="Q1352" s="10" t="s">
        <v>50</v>
      </c>
      <c r="R1352" s="8" t="s">
        <v>51</v>
      </c>
      <c r="S1352" s="8" t="s">
        <v>7</v>
      </c>
      <c r="T1352" s="8" t="s">
        <v>7</v>
      </c>
      <c r="U1352" s="8" t="s">
        <v>7</v>
      </c>
      <c r="V1352" s="9">
        <v>45957</v>
      </c>
      <c r="W1352" s="8" t="s">
        <v>1479</v>
      </c>
      <c r="X1352" s="8" t="s">
        <v>1770</v>
      </c>
      <c r="Y1352" s="8" t="s">
        <v>51</v>
      </c>
      <c r="Z1352" s="9">
        <v>45958</v>
      </c>
      <c r="AA1352" s="8" t="s">
        <v>1761</v>
      </c>
      <c r="AB1352" s="8" t="s">
        <v>51</v>
      </c>
      <c r="AC1352" s="11" t="s">
        <v>145</v>
      </c>
      <c r="AD1352" s="11" t="s">
        <v>134</v>
      </c>
      <c r="AE1352" s="11"/>
      <c r="AF1352" s="11"/>
      <c r="AG1352" s="11" t="s">
        <v>1642</v>
      </c>
      <c r="AH1352" s="13"/>
      <c r="AI1352" s="105"/>
      <c r="AJ1352" s="13"/>
    </row>
    <row r="1353" spans="4:36">
      <c r="D1353" s="8" t="s">
        <v>1806</v>
      </c>
      <c r="E1353" s="8" t="s">
        <v>40</v>
      </c>
      <c r="F1353" s="11">
        <v>1001282</v>
      </c>
      <c r="G1353" s="11">
        <v>1</v>
      </c>
      <c r="H1353" s="8" t="s">
        <v>141</v>
      </c>
      <c r="I1353" s="8">
        <v>1111</v>
      </c>
      <c r="J1353" s="8" t="s">
        <v>1147</v>
      </c>
      <c r="K1353" s="9">
        <v>45880</v>
      </c>
      <c r="L1353" s="9" t="s">
        <v>1176</v>
      </c>
      <c r="M1353" s="9">
        <v>45880</v>
      </c>
      <c r="N1353" s="62" t="s">
        <v>1176</v>
      </c>
      <c r="O1353" s="8">
        <v>952</v>
      </c>
      <c r="P1353" s="10">
        <v>0.48499999999999999</v>
      </c>
      <c r="Q1353" s="10" t="s">
        <v>50</v>
      </c>
      <c r="R1353" s="8" t="s">
        <v>51</v>
      </c>
      <c r="S1353" s="8" t="s">
        <v>7</v>
      </c>
      <c r="T1353" s="8" t="s">
        <v>7</v>
      </c>
      <c r="U1353" s="8" t="s">
        <v>7</v>
      </c>
      <c r="V1353" s="9">
        <v>45957</v>
      </c>
      <c r="W1353" s="8" t="s">
        <v>1479</v>
      </c>
      <c r="X1353" s="8" t="s">
        <v>1770</v>
      </c>
      <c r="Y1353" s="8" t="s">
        <v>51</v>
      </c>
      <c r="Z1353" s="9">
        <v>45958</v>
      </c>
      <c r="AA1353" s="8" t="s">
        <v>1761</v>
      </c>
      <c r="AB1353" s="8" t="s">
        <v>51</v>
      </c>
      <c r="AC1353" s="11" t="s">
        <v>148</v>
      </c>
      <c r="AD1353" s="11"/>
      <c r="AE1353" s="11"/>
      <c r="AF1353" s="11"/>
      <c r="AG1353" s="11" t="s">
        <v>1642</v>
      </c>
      <c r="AH1353" s="13" t="s">
        <v>1795</v>
      </c>
      <c r="AI1353" s="105">
        <v>45958</v>
      </c>
      <c r="AJ1353" s="13" t="s">
        <v>1479</v>
      </c>
    </row>
    <row r="1354" spans="4:36">
      <c r="D1354" s="8" t="s">
        <v>1807</v>
      </c>
      <c r="E1354" s="8" t="s">
        <v>40</v>
      </c>
      <c r="F1354" s="11">
        <v>1001287</v>
      </c>
      <c r="G1354" s="11">
        <v>1</v>
      </c>
      <c r="H1354" s="8" t="s">
        <v>141</v>
      </c>
      <c r="I1354" s="8">
        <v>1111</v>
      </c>
      <c r="J1354" s="8" t="s">
        <v>1147</v>
      </c>
      <c r="K1354" s="9">
        <v>45882</v>
      </c>
      <c r="L1354" s="9" t="s">
        <v>1176</v>
      </c>
      <c r="M1354" s="9">
        <v>45882</v>
      </c>
      <c r="N1354" s="62" t="s">
        <v>1176</v>
      </c>
      <c r="O1354" s="8">
        <v>958</v>
      </c>
      <c r="P1354" s="10">
        <v>0.56000000000000005</v>
      </c>
      <c r="Q1354" s="10" t="s">
        <v>50</v>
      </c>
      <c r="R1354" s="8" t="s">
        <v>51</v>
      </c>
      <c r="S1354" s="8" t="s">
        <v>7</v>
      </c>
      <c r="T1354" s="8" t="s">
        <v>7</v>
      </c>
      <c r="U1354" s="8" t="s">
        <v>7</v>
      </c>
      <c r="V1354" s="9">
        <v>45957</v>
      </c>
      <c r="W1354" s="8" t="s">
        <v>1479</v>
      </c>
      <c r="X1354" s="8" t="s">
        <v>1770</v>
      </c>
      <c r="Y1354" s="8" t="s">
        <v>51</v>
      </c>
      <c r="Z1354" s="9">
        <v>45958</v>
      </c>
      <c r="AA1354" s="8" t="s">
        <v>1761</v>
      </c>
      <c r="AB1354" s="8" t="s">
        <v>51</v>
      </c>
      <c r="AC1354" s="11" t="s">
        <v>145</v>
      </c>
      <c r="AD1354" s="11" t="s">
        <v>134</v>
      </c>
      <c r="AE1354" s="11"/>
      <c r="AF1354" s="11"/>
      <c r="AG1354" s="11" t="s">
        <v>1629</v>
      </c>
      <c r="AH1354" s="13"/>
      <c r="AI1354" s="105"/>
      <c r="AJ1354" s="13"/>
    </row>
    <row r="1355" spans="4:36">
      <c r="D1355" s="8" t="s">
        <v>1807</v>
      </c>
      <c r="E1355" s="8" t="s">
        <v>40</v>
      </c>
      <c r="F1355" s="11">
        <v>1001287</v>
      </c>
      <c r="G1355" s="11">
        <v>1</v>
      </c>
      <c r="H1355" s="8" t="s">
        <v>141</v>
      </c>
      <c r="I1355" s="8">
        <v>1111</v>
      </c>
      <c r="J1355" s="8" t="s">
        <v>1147</v>
      </c>
      <c r="K1355" s="9">
        <v>45882</v>
      </c>
      <c r="L1355" s="9" t="s">
        <v>1176</v>
      </c>
      <c r="M1355" s="9">
        <v>45882</v>
      </c>
      <c r="N1355" s="62" t="s">
        <v>1176</v>
      </c>
      <c r="O1355" s="8">
        <v>958</v>
      </c>
      <c r="P1355" s="10">
        <v>0.56000000000000005</v>
      </c>
      <c r="Q1355" s="10" t="s">
        <v>50</v>
      </c>
      <c r="R1355" s="8" t="s">
        <v>51</v>
      </c>
      <c r="S1355" s="8" t="s">
        <v>7</v>
      </c>
      <c r="T1355" s="8" t="s">
        <v>7</v>
      </c>
      <c r="U1355" s="8" t="s">
        <v>7</v>
      </c>
      <c r="V1355" s="9">
        <v>45957</v>
      </c>
      <c r="W1355" s="8" t="s">
        <v>1479</v>
      </c>
      <c r="X1355" s="8" t="s">
        <v>1770</v>
      </c>
      <c r="Y1355" s="8" t="s">
        <v>51</v>
      </c>
      <c r="Z1355" s="9">
        <v>45958</v>
      </c>
      <c r="AA1355" s="8" t="s">
        <v>1761</v>
      </c>
      <c r="AB1355" s="8" t="s">
        <v>51</v>
      </c>
      <c r="AC1355" s="11" t="s">
        <v>148</v>
      </c>
      <c r="AD1355" s="11"/>
      <c r="AE1355" s="11"/>
      <c r="AF1355" s="11"/>
      <c r="AG1355" s="11" t="s">
        <v>1629</v>
      </c>
      <c r="AH1355" s="13" t="s">
        <v>1795</v>
      </c>
      <c r="AI1355" s="105">
        <v>45958</v>
      </c>
      <c r="AJ1355" s="13" t="s">
        <v>1479</v>
      </c>
    </row>
    <row r="1356" spans="4:36">
      <c r="D1356" s="8" t="s">
        <v>1808</v>
      </c>
      <c r="E1356" s="8" t="s">
        <v>40</v>
      </c>
      <c r="F1356" s="11">
        <v>1001302</v>
      </c>
      <c r="G1356" s="11">
        <v>1</v>
      </c>
      <c r="H1356" s="8" t="s">
        <v>141</v>
      </c>
      <c r="I1356" s="8">
        <v>1117</v>
      </c>
      <c r="J1356" s="8" t="s">
        <v>1153</v>
      </c>
      <c r="K1356" s="9">
        <v>45889</v>
      </c>
      <c r="L1356" s="9" t="s">
        <v>1176</v>
      </c>
      <c r="M1356" s="9">
        <v>45889</v>
      </c>
      <c r="N1356" s="62" t="s">
        <v>1176</v>
      </c>
      <c r="O1356" s="8">
        <v>935</v>
      </c>
      <c r="P1356" s="10">
        <v>0.55800000000000005</v>
      </c>
      <c r="Q1356" s="10" t="s">
        <v>50</v>
      </c>
      <c r="R1356" s="8" t="s">
        <v>51</v>
      </c>
      <c r="S1356" s="8" t="s">
        <v>7</v>
      </c>
      <c r="T1356" s="8" t="s">
        <v>7</v>
      </c>
      <c r="U1356" s="8" t="s">
        <v>7</v>
      </c>
      <c r="V1356" s="9">
        <v>45957</v>
      </c>
      <c r="W1356" s="8" t="s">
        <v>1479</v>
      </c>
      <c r="X1356" s="8" t="s">
        <v>1770</v>
      </c>
      <c r="Y1356" s="8" t="s">
        <v>51</v>
      </c>
      <c r="Z1356" s="9">
        <v>45958</v>
      </c>
      <c r="AA1356" s="8" t="s">
        <v>1761</v>
      </c>
      <c r="AB1356" s="8" t="s">
        <v>51</v>
      </c>
      <c r="AC1356" s="11" t="s">
        <v>145</v>
      </c>
      <c r="AD1356" s="11" t="s">
        <v>134</v>
      </c>
      <c r="AE1356" s="11"/>
      <c r="AF1356" s="11"/>
      <c r="AG1356" s="11" t="s">
        <v>1637</v>
      </c>
      <c r="AH1356" s="13"/>
      <c r="AI1356" s="105"/>
      <c r="AJ1356" s="13"/>
    </row>
    <row r="1357" spans="4:36">
      <c r="D1357" s="8" t="s">
        <v>1808</v>
      </c>
      <c r="E1357" s="8" t="s">
        <v>40</v>
      </c>
      <c r="F1357" s="11">
        <v>1001302</v>
      </c>
      <c r="G1357" s="11">
        <v>1</v>
      </c>
      <c r="H1357" s="8" t="s">
        <v>141</v>
      </c>
      <c r="I1357" s="8">
        <v>1117</v>
      </c>
      <c r="J1357" s="8" t="s">
        <v>1153</v>
      </c>
      <c r="K1357" s="9">
        <v>45889</v>
      </c>
      <c r="L1357" s="9" t="s">
        <v>1176</v>
      </c>
      <c r="M1357" s="9">
        <v>45889</v>
      </c>
      <c r="N1357" s="62" t="s">
        <v>1176</v>
      </c>
      <c r="O1357" s="8">
        <v>935</v>
      </c>
      <c r="P1357" s="10">
        <v>0.55800000000000005</v>
      </c>
      <c r="Q1357" s="10" t="s">
        <v>50</v>
      </c>
      <c r="R1357" s="8" t="s">
        <v>51</v>
      </c>
      <c r="S1357" s="8" t="s">
        <v>7</v>
      </c>
      <c r="T1357" s="8" t="s">
        <v>7</v>
      </c>
      <c r="U1357" s="8" t="s">
        <v>7</v>
      </c>
      <c r="V1357" s="9">
        <v>45957</v>
      </c>
      <c r="W1357" s="8" t="s">
        <v>1479</v>
      </c>
      <c r="X1357" s="8" t="s">
        <v>1770</v>
      </c>
      <c r="Y1357" s="8" t="s">
        <v>51</v>
      </c>
      <c r="Z1357" s="9">
        <v>45958</v>
      </c>
      <c r="AA1357" s="8" t="s">
        <v>1761</v>
      </c>
      <c r="AB1357" s="8" t="s">
        <v>51</v>
      </c>
      <c r="AC1357" s="11" t="s">
        <v>148</v>
      </c>
      <c r="AD1357" s="11"/>
      <c r="AE1357" s="11"/>
      <c r="AF1357" s="11"/>
      <c r="AG1357" s="11" t="s">
        <v>1637</v>
      </c>
      <c r="AH1357" s="13" t="s">
        <v>1795</v>
      </c>
      <c r="AI1357" s="105">
        <v>45958</v>
      </c>
      <c r="AJ1357" s="13" t="s">
        <v>1479</v>
      </c>
    </row>
    <row r="1358" spans="4:36">
      <c r="D1358" s="8" t="s">
        <v>1809</v>
      </c>
      <c r="E1358" s="8" t="s">
        <v>40</v>
      </c>
      <c r="F1358" s="11">
        <v>1001312</v>
      </c>
      <c r="G1358" s="11">
        <v>1</v>
      </c>
      <c r="H1358" s="8" t="s">
        <v>141</v>
      </c>
      <c r="I1358" s="8">
        <v>1117</v>
      </c>
      <c r="J1358" s="8" t="s">
        <v>1153</v>
      </c>
      <c r="K1358" s="9">
        <v>45894</v>
      </c>
      <c r="L1358" s="9" t="s">
        <v>1176</v>
      </c>
      <c r="M1358" s="9">
        <v>45894</v>
      </c>
      <c r="N1358" s="62" t="s">
        <v>1176</v>
      </c>
      <c r="O1358" s="8">
        <v>943</v>
      </c>
      <c r="P1358" s="10">
        <v>0.48199999999999998</v>
      </c>
      <c r="Q1358" s="10" t="s">
        <v>50</v>
      </c>
      <c r="R1358" s="8" t="s">
        <v>51</v>
      </c>
      <c r="S1358" s="8" t="s">
        <v>7</v>
      </c>
      <c r="T1358" s="8" t="s">
        <v>7</v>
      </c>
      <c r="U1358" s="8" t="s">
        <v>7</v>
      </c>
      <c r="V1358" s="9">
        <v>45957</v>
      </c>
      <c r="W1358" s="8" t="s">
        <v>1479</v>
      </c>
      <c r="X1358" s="8" t="s">
        <v>1770</v>
      </c>
      <c r="Y1358" s="8" t="s">
        <v>51</v>
      </c>
      <c r="Z1358" s="9">
        <v>45958</v>
      </c>
      <c r="AA1358" s="8" t="s">
        <v>1761</v>
      </c>
      <c r="AB1358" s="8" t="s">
        <v>51</v>
      </c>
      <c r="AC1358" s="11" t="s">
        <v>145</v>
      </c>
      <c r="AD1358" s="11" t="s">
        <v>134</v>
      </c>
      <c r="AE1358" s="11"/>
      <c r="AF1358" s="11"/>
      <c r="AG1358" s="11" t="s">
        <v>1627</v>
      </c>
      <c r="AH1358" s="13"/>
      <c r="AI1358" s="105"/>
      <c r="AJ1358" s="13"/>
    </row>
    <row r="1359" spans="4:36">
      <c r="D1359" s="8" t="s">
        <v>1809</v>
      </c>
      <c r="E1359" s="8" t="s">
        <v>40</v>
      </c>
      <c r="F1359" s="11">
        <v>1001312</v>
      </c>
      <c r="G1359" s="11">
        <v>1</v>
      </c>
      <c r="H1359" s="8" t="s">
        <v>141</v>
      </c>
      <c r="I1359" s="8">
        <v>1117</v>
      </c>
      <c r="J1359" s="8" t="s">
        <v>1153</v>
      </c>
      <c r="K1359" s="9">
        <v>45894</v>
      </c>
      <c r="L1359" s="9" t="s">
        <v>1176</v>
      </c>
      <c r="M1359" s="9">
        <v>45894</v>
      </c>
      <c r="N1359" s="62" t="s">
        <v>1176</v>
      </c>
      <c r="O1359" s="8">
        <v>943</v>
      </c>
      <c r="P1359" s="10">
        <v>0.48199999999999998</v>
      </c>
      <c r="Q1359" s="10" t="s">
        <v>50</v>
      </c>
      <c r="R1359" s="8" t="s">
        <v>51</v>
      </c>
      <c r="S1359" s="8" t="s">
        <v>7</v>
      </c>
      <c r="T1359" s="8" t="s">
        <v>7</v>
      </c>
      <c r="U1359" s="8" t="s">
        <v>7</v>
      </c>
      <c r="V1359" s="9">
        <v>45957</v>
      </c>
      <c r="W1359" s="8" t="s">
        <v>1479</v>
      </c>
      <c r="X1359" s="8" t="s">
        <v>1770</v>
      </c>
      <c r="Y1359" s="8" t="s">
        <v>51</v>
      </c>
      <c r="Z1359" s="9">
        <v>45958</v>
      </c>
      <c r="AA1359" s="8" t="s">
        <v>1761</v>
      </c>
      <c r="AB1359" s="8" t="s">
        <v>51</v>
      </c>
      <c r="AC1359" s="11" t="s">
        <v>148</v>
      </c>
      <c r="AD1359" s="11"/>
      <c r="AE1359" s="11"/>
      <c r="AF1359" s="11"/>
      <c r="AG1359" s="11" t="s">
        <v>1627</v>
      </c>
      <c r="AH1359" s="13" t="s">
        <v>1795</v>
      </c>
      <c r="AI1359" s="105">
        <v>45958</v>
      </c>
      <c r="AJ1359" s="13" t="s">
        <v>1479</v>
      </c>
    </row>
    <row r="1360" spans="4:36">
      <c r="D1360" s="8" t="s">
        <v>1810</v>
      </c>
      <c r="E1360" s="8" t="s">
        <v>40</v>
      </c>
      <c r="F1360" s="11">
        <v>1001317</v>
      </c>
      <c r="G1360" s="11">
        <v>1</v>
      </c>
      <c r="H1360" s="8" t="s">
        <v>141</v>
      </c>
      <c r="I1360" s="8">
        <v>1117</v>
      </c>
      <c r="J1360" s="8" t="s">
        <v>1153</v>
      </c>
      <c r="K1360" s="9">
        <v>45896</v>
      </c>
      <c r="L1360" s="9" t="s">
        <v>1176</v>
      </c>
      <c r="M1360" s="9">
        <v>45896</v>
      </c>
      <c r="N1360" s="62" t="s">
        <v>1176</v>
      </c>
      <c r="O1360" s="8">
        <v>940</v>
      </c>
      <c r="P1360" s="10">
        <v>0.53200000000000003</v>
      </c>
      <c r="Q1360" s="10" t="s">
        <v>50</v>
      </c>
      <c r="R1360" s="8" t="s">
        <v>51</v>
      </c>
      <c r="S1360" s="8" t="s">
        <v>7</v>
      </c>
      <c r="T1360" s="8" t="s">
        <v>7</v>
      </c>
      <c r="U1360" s="8" t="s">
        <v>7</v>
      </c>
      <c r="V1360" s="9">
        <v>45957</v>
      </c>
      <c r="W1360" s="8" t="s">
        <v>1479</v>
      </c>
      <c r="X1360" s="8" t="s">
        <v>1770</v>
      </c>
      <c r="Y1360" s="8" t="s">
        <v>51</v>
      </c>
      <c r="Z1360" s="9">
        <v>45958</v>
      </c>
      <c r="AA1360" s="8" t="s">
        <v>1761</v>
      </c>
      <c r="AB1360" s="8" t="s">
        <v>51</v>
      </c>
      <c r="AC1360" s="11" t="s">
        <v>145</v>
      </c>
      <c r="AD1360" s="11" t="s">
        <v>134</v>
      </c>
      <c r="AE1360" s="11"/>
      <c r="AF1360" s="11"/>
      <c r="AG1360" s="11" t="s">
        <v>1639</v>
      </c>
      <c r="AH1360" s="13"/>
      <c r="AI1360" s="105"/>
      <c r="AJ1360" s="13"/>
    </row>
    <row r="1361" spans="4:36">
      <c r="D1361" s="8" t="s">
        <v>1810</v>
      </c>
      <c r="E1361" s="8" t="s">
        <v>40</v>
      </c>
      <c r="F1361" s="11">
        <v>1001317</v>
      </c>
      <c r="G1361" s="11">
        <v>1</v>
      </c>
      <c r="H1361" s="8" t="s">
        <v>141</v>
      </c>
      <c r="I1361" s="8">
        <v>1117</v>
      </c>
      <c r="J1361" s="8" t="s">
        <v>1153</v>
      </c>
      <c r="K1361" s="9">
        <v>45896</v>
      </c>
      <c r="L1361" s="9" t="s">
        <v>1176</v>
      </c>
      <c r="M1361" s="9">
        <v>45896</v>
      </c>
      <c r="N1361" s="62" t="s">
        <v>1176</v>
      </c>
      <c r="O1361" s="8">
        <v>940</v>
      </c>
      <c r="P1361" s="10">
        <v>0.53200000000000003</v>
      </c>
      <c r="Q1361" s="10" t="s">
        <v>50</v>
      </c>
      <c r="R1361" s="8" t="s">
        <v>51</v>
      </c>
      <c r="S1361" s="8" t="s">
        <v>7</v>
      </c>
      <c r="T1361" s="8" t="s">
        <v>7</v>
      </c>
      <c r="U1361" s="8" t="s">
        <v>7</v>
      </c>
      <c r="V1361" s="9">
        <v>45957</v>
      </c>
      <c r="W1361" s="8" t="s">
        <v>1479</v>
      </c>
      <c r="X1361" s="8" t="s">
        <v>1770</v>
      </c>
      <c r="Y1361" s="8" t="s">
        <v>51</v>
      </c>
      <c r="Z1361" s="9">
        <v>45958</v>
      </c>
      <c r="AA1361" s="8" t="s">
        <v>1761</v>
      </c>
      <c r="AB1361" s="8" t="s">
        <v>51</v>
      </c>
      <c r="AC1361" s="11" t="s">
        <v>148</v>
      </c>
      <c r="AD1361" s="11"/>
      <c r="AE1361" s="11"/>
      <c r="AF1361" s="11"/>
      <c r="AG1361" s="11" t="s">
        <v>1639</v>
      </c>
      <c r="AH1361" s="13" t="s">
        <v>1795</v>
      </c>
      <c r="AI1361" s="105">
        <v>45958</v>
      </c>
      <c r="AJ1361" s="13" t="s">
        <v>1479</v>
      </c>
    </row>
    <row r="1362" spans="4:36">
      <c r="D1362" s="8" t="s">
        <v>1811</v>
      </c>
      <c r="E1362" s="8" t="s">
        <v>40</v>
      </c>
      <c r="F1362" s="11">
        <v>1001321</v>
      </c>
      <c r="G1362" s="11">
        <v>1</v>
      </c>
      <c r="H1362" s="8" t="s">
        <v>140</v>
      </c>
      <c r="I1362" s="8">
        <v>1121</v>
      </c>
      <c r="J1362" s="8" t="s">
        <v>1157</v>
      </c>
      <c r="K1362" s="9">
        <v>45898</v>
      </c>
      <c r="L1362" s="9" t="s">
        <v>1176</v>
      </c>
      <c r="M1362" s="9">
        <v>45898</v>
      </c>
      <c r="N1362" s="62" t="s">
        <v>1176</v>
      </c>
      <c r="O1362" s="8">
        <v>937</v>
      </c>
      <c r="P1362" s="10">
        <v>0.48399999999999999</v>
      </c>
      <c r="Q1362" s="10" t="s">
        <v>51</v>
      </c>
      <c r="R1362" s="8" t="s">
        <v>51</v>
      </c>
      <c r="S1362" s="8" t="s">
        <v>7</v>
      </c>
      <c r="T1362" s="8" t="s">
        <v>7</v>
      </c>
      <c r="U1362" s="8" t="s">
        <v>7</v>
      </c>
      <c r="V1362" s="9">
        <v>45957</v>
      </c>
      <c r="W1362" s="8" t="s">
        <v>1479</v>
      </c>
      <c r="X1362" s="8" t="s">
        <v>1770</v>
      </c>
      <c r="Y1362" s="8" t="s">
        <v>51</v>
      </c>
      <c r="Z1362" s="9">
        <v>45958</v>
      </c>
      <c r="AA1362" s="8" t="s">
        <v>1761</v>
      </c>
      <c r="AB1362" s="8" t="s">
        <v>51</v>
      </c>
      <c r="AC1362" s="11" t="s">
        <v>145</v>
      </c>
      <c r="AD1362" s="11" t="s">
        <v>134</v>
      </c>
      <c r="AE1362" s="11"/>
      <c r="AF1362" s="11"/>
      <c r="AG1362" s="11" t="s">
        <v>1633</v>
      </c>
      <c r="AH1362" s="13"/>
      <c r="AI1362" s="105"/>
      <c r="AJ1362" s="13"/>
    </row>
    <row r="1363" spans="4:36">
      <c r="D1363" s="8" t="s">
        <v>1811</v>
      </c>
      <c r="E1363" s="8" t="s">
        <v>40</v>
      </c>
      <c r="F1363" s="11">
        <v>1001321</v>
      </c>
      <c r="G1363" s="11">
        <v>1</v>
      </c>
      <c r="H1363" s="8" t="s">
        <v>140</v>
      </c>
      <c r="I1363" s="8">
        <v>1121</v>
      </c>
      <c r="J1363" s="8" t="s">
        <v>1157</v>
      </c>
      <c r="K1363" s="9">
        <v>45898</v>
      </c>
      <c r="L1363" s="9" t="s">
        <v>1176</v>
      </c>
      <c r="M1363" s="9">
        <v>45898</v>
      </c>
      <c r="N1363" s="62" t="s">
        <v>1176</v>
      </c>
      <c r="O1363" s="8">
        <v>937</v>
      </c>
      <c r="P1363" s="10">
        <v>0.48399999999999999</v>
      </c>
      <c r="Q1363" s="10" t="s">
        <v>51</v>
      </c>
      <c r="R1363" s="8" t="s">
        <v>51</v>
      </c>
      <c r="S1363" s="8" t="s">
        <v>7</v>
      </c>
      <c r="T1363" s="8" t="s">
        <v>7</v>
      </c>
      <c r="U1363" s="8" t="s">
        <v>7</v>
      </c>
      <c r="V1363" s="9">
        <v>45957</v>
      </c>
      <c r="W1363" s="8" t="s">
        <v>1479</v>
      </c>
      <c r="X1363" s="8" t="s">
        <v>1770</v>
      </c>
      <c r="Y1363" s="8" t="s">
        <v>51</v>
      </c>
      <c r="Z1363" s="9">
        <v>45958</v>
      </c>
      <c r="AA1363" s="8" t="s">
        <v>1761</v>
      </c>
      <c r="AB1363" s="8" t="s">
        <v>51</v>
      </c>
      <c r="AC1363" s="11" t="s">
        <v>148</v>
      </c>
      <c r="AD1363" s="11"/>
      <c r="AE1363" s="11"/>
      <c r="AF1363" s="11"/>
      <c r="AG1363" s="11" t="s">
        <v>1633</v>
      </c>
      <c r="AH1363" s="13" t="s">
        <v>1795</v>
      </c>
      <c r="AI1363" s="105">
        <v>45958</v>
      </c>
      <c r="AJ1363" s="13" t="s">
        <v>1479</v>
      </c>
    </row>
    <row r="1364" spans="4:36">
      <c r="D1364" s="8" t="s">
        <v>1812</v>
      </c>
      <c r="E1364" s="8" t="s">
        <v>40</v>
      </c>
      <c r="F1364" s="11">
        <v>1001323</v>
      </c>
      <c r="G1364" s="11">
        <v>1</v>
      </c>
      <c r="H1364" s="8" t="s">
        <v>142</v>
      </c>
      <c r="I1364" s="8">
        <v>1120</v>
      </c>
      <c r="J1364" s="8" t="s">
        <v>1156</v>
      </c>
      <c r="K1364" s="9">
        <v>45898</v>
      </c>
      <c r="L1364" s="9" t="s">
        <v>1176</v>
      </c>
      <c r="M1364" s="9">
        <v>45898</v>
      </c>
      <c r="N1364" s="62" t="s">
        <v>1176</v>
      </c>
      <c r="O1364" s="8">
        <v>932</v>
      </c>
      <c r="P1364" s="10">
        <v>0.40200000000000002</v>
      </c>
      <c r="Q1364" s="10" t="s">
        <v>50</v>
      </c>
      <c r="R1364" s="8" t="s">
        <v>51</v>
      </c>
      <c r="S1364" s="8" t="s">
        <v>7</v>
      </c>
      <c r="T1364" s="8" t="s">
        <v>7</v>
      </c>
      <c r="U1364" s="8" t="s">
        <v>7</v>
      </c>
      <c r="V1364" s="9">
        <v>45957</v>
      </c>
      <c r="W1364" s="8" t="s">
        <v>1479</v>
      </c>
      <c r="X1364" s="8" t="s">
        <v>1770</v>
      </c>
      <c r="Y1364" s="8" t="s">
        <v>51</v>
      </c>
      <c r="Z1364" s="9">
        <v>45958</v>
      </c>
      <c r="AA1364" s="8" t="s">
        <v>1761</v>
      </c>
      <c r="AB1364" s="8" t="s">
        <v>51</v>
      </c>
      <c r="AC1364" s="11" t="s">
        <v>145</v>
      </c>
      <c r="AD1364" s="11" t="s">
        <v>134</v>
      </c>
      <c r="AE1364" s="11"/>
      <c r="AF1364" s="11"/>
      <c r="AG1364" s="11" t="s">
        <v>1633</v>
      </c>
      <c r="AH1364" s="13"/>
      <c r="AI1364" s="105"/>
      <c r="AJ1364" s="13"/>
    </row>
    <row r="1365" spans="4:36">
      <c r="D1365" s="8" t="s">
        <v>1812</v>
      </c>
      <c r="E1365" s="8" t="s">
        <v>40</v>
      </c>
      <c r="F1365" s="11">
        <v>1001323</v>
      </c>
      <c r="G1365" s="11">
        <v>1</v>
      </c>
      <c r="H1365" s="8" t="s">
        <v>142</v>
      </c>
      <c r="I1365" s="8">
        <v>1120</v>
      </c>
      <c r="J1365" s="8" t="s">
        <v>1156</v>
      </c>
      <c r="K1365" s="9">
        <v>45898</v>
      </c>
      <c r="L1365" s="9" t="s">
        <v>1176</v>
      </c>
      <c r="M1365" s="9">
        <v>45898</v>
      </c>
      <c r="N1365" s="62" t="s">
        <v>1176</v>
      </c>
      <c r="O1365" s="8">
        <v>932</v>
      </c>
      <c r="P1365" s="10">
        <v>0.40200000000000002</v>
      </c>
      <c r="Q1365" s="10" t="s">
        <v>50</v>
      </c>
      <c r="R1365" s="8" t="s">
        <v>51</v>
      </c>
      <c r="S1365" s="8" t="s">
        <v>7</v>
      </c>
      <c r="T1365" s="8" t="s">
        <v>7</v>
      </c>
      <c r="U1365" s="8" t="s">
        <v>7</v>
      </c>
      <c r="V1365" s="9">
        <v>45957</v>
      </c>
      <c r="W1365" s="8" t="s">
        <v>1479</v>
      </c>
      <c r="X1365" s="8" t="s">
        <v>1770</v>
      </c>
      <c r="Y1365" s="8" t="s">
        <v>51</v>
      </c>
      <c r="Z1365" s="9">
        <v>45958</v>
      </c>
      <c r="AA1365" s="8" t="s">
        <v>1761</v>
      </c>
      <c r="AB1365" s="8" t="s">
        <v>51</v>
      </c>
      <c r="AC1365" s="11" t="s">
        <v>148</v>
      </c>
      <c r="AD1365" s="11"/>
      <c r="AE1365" s="11"/>
      <c r="AF1365" s="11"/>
      <c r="AG1365" s="11" t="s">
        <v>1633</v>
      </c>
      <c r="AH1365" s="13" t="s">
        <v>1795</v>
      </c>
      <c r="AI1365" s="105">
        <v>45958</v>
      </c>
      <c r="AJ1365" s="13" t="s">
        <v>1479</v>
      </c>
    </row>
    <row r="1366" spans="4:36">
      <c r="D1366" s="8" t="s">
        <v>1813</v>
      </c>
      <c r="E1366" s="8" t="s">
        <v>40</v>
      </c>
      <c r="F1366" s="11">
        <v>1001326</v>
      </c>
      <c r="G1366" s="11">
        <v>1</v>
      </c>
      <c r="H1366" s="8" t="s">
        <v>140</v>
      </c>
      <c r="I1366" s="8">
        <v>1121</v>
      </c>
      <c r="J1366" s="8" t="s">
        <v>1157</v>
      </c>
      <c r="K1366" s="9">
        <v>45901</v>
      </c>
      <c r="L1366" s="9" t="s">
        <v>1478</v>
      </c>
      <c r="M1366" s="9">
        <v>45901</v>
      </c>
      <c r="N1366" s="62" t="s">
        <v>1478</v>
      </c>
      <c r="O1366" s="8">
        <v>938</v>
      </c>
      <c r="P1366" s="10">
        <v>0.47499999999999998</v>
      </c>
      <c r="Q1366" s="10" t="s">
        <v>50</v>
      </c>
      <c r="R1366" s="8" t="s">
        <v>51</v>
      </c>
      <c r="S1366" s="8" t="s">
        <v>7</v>
      </c>
      <c r="T1366" s="8" t="s">
        <v>7</v>
      </c>
      <c r="U1366" s="8" t="s">
        <v>7</v>
      </c>
      <c r="V1366" s="9">
        <v>45957</v>
      </c>
      <c r="W1366" s="8" t="s">
        <v>1479</v>
      </c>
      <c r="X1366" s="8" t="s">
        <v>1770</v>
      </c>
      <c r="Y1366" s="8" t="s">
        <v>51</v>
      </c>
      <c r="Z1366" s="9">
        <v>45958</v>
      </c>
      <c r="AA1366" s="8" t="s">
        <v>1761</v>
      </c>
      <c r="AB1366" s="8" t="s">
        <v>51</v>
      </c>
      <c r="AC1366" s="11" t="s">
        <v>145</v>
      </c>
      <c r="AD1366" s="11" t="s">
        <v>134</v>
      </c>
      <c r="AE1366" s="11"/>
      <c r="AF1366" s="11"/>
      <c r="AG1366" s="11" t="s">
        <v>1633</v>
      </c>
      <c r="AH1366" s="13"/>
      <c r="AI1366" s="105"/>
      <c r="AJ1366" s="13"/>
    </row>
    <row r="1367" spans="4:36">
      <c r="D1367" s="8" t="s">
        <v>1813</v>
      </c>
      <c r="E1367" s="8" t="s">
        <v>40</v>
      </c>
      <c r="F1367" s="11">
        <v>1001326</v>
      </c>
      <c r="G1367" s="11">
        <v>1</v>
      </c>
      <c r="H1367" s="8" t="s">
        <v>140</v>
      </c>
      <c r="I1367" s="8">
        <v>1121</v>
      </c>
      <c r="J1367" s="8" t="s">
        <v>1157</v>
      </c>
      <c r="K1367" s="9">
        <v>45901</v>
      </c>
      <c r="L1367" s="9" t="s">
        <v>1478</v>
      </c>
      <c r="M1367" s="9">
        <v>45901</v>
      </c>
      <c r="N1367" s="62" t="s">
        <v>1478</v>
      </c>
      <c r="O1367" s="8">
        <v>938</v>
      </c>
      <c r="P1367" s="10">
        <v>0.47499999999999998</v>
      </c>
      <c r="Q1367" s="10" t="s">
        <v>50</v>
      </c>
      <c r="R1367" s="8" t="s">
        <v>51</v>
      </c>
      <c r="S1367" s="8" t="s">
        <v>7</v>
      </c>
      <c r="T1367" s="8" t="s">
        <v>7</v>
      </c>
      <c r="U1367" s="8" t="s">
        <v>7</v>
      </c>
      <c r="V1367" s="9">
        <v>45957</v>
      </c>
      <c r="W1367" s="8" t="s">
        <v>1479</v>
      </c>
      <c r="X1367" s="8" t="s">
        <v>1770</v>
      </c>
      <c r="Y1367" s="8" t="s">
        <v>51</v>
      </c>
      <c r="Z1367" s="9">
        <v>45958</v>
      </c>
      <c r="AA1367" s="8" t="s">
        <v>1761</v>
      </c>
      <c r="AB1367" s="8" t="s">
        <v>51</v>
      </c>
      <c r="AC1367" s="11" t="s">
        <v>148</v>
      </c>
      <c r="AD1367" s="11"/>
      <c r="AE1367" s="11"/>
      <c r="AF1367" s="11"/>
      <c r="AG1367" s="11" t="s">
        <v>1633</v>
      </c>
      <c r="AH1367" s="13" t="s">
        <v>1795</v>
      </c>
      <c r="AI1367" s="105">
        <v>45958</v>
      </c>
      <c r="AJ1367" s="13" t="s">
        <v>1479</v>
      </c>
    </row>
    <row r="1368" spans="4:36">
      <c r="D1368" s="8" t="s">
        <v>1814</v>
      </c>
      <c r="E1368" s="8" t="s">
        <v>40</v>
      </c>
      <c r="F1368" s="11">
        <v>1001328</v>
      </c>
      <c r="G1368" s="11">
        <v>1</v>
      </c>
      <c r="H1368" s="8" t="s">
        <v>142</v>
      </c>
      <c r="I1368" s="8">
        <v>1120</v>
      </c>
      <c r="J1368" s="8" t="s">
        <v>1156</v>
      </c>
      <c r="K1368" s="9">
        <v>45901</v>
      </c>
      <c r="L1368" s="9" t="s">
        <v>1478</v>
      </c>
      <c r="M1368" s="9">
        <v>45901</v>
      </c>
      <c r="N1368" s="62" t="s">
        <v>1478</v>
      </c>
      <c r="O1368" s="8">
        <v>933</v>
      </c>
      <c r="P1368" s="10">
        <v>0.372</v>
      </c>
      <c r="Q1368" s="10" t="s">
        <v>51</v>
      </c>
      <c r="R1368" s="8" t="s">
        <v>51</v>
      </c>
      <c r="S1368" s="8" t="s">
        <v>7</v>
      </c>
      <c r="T1368" s="8" t="s">
        <v>7</v>
      </c>
      <c r="U1368" s="8" t="s">
        <v>7</v>
      </c>
      <c r="V1368" s="9">
        <v>45957</v>
      </c>
      <c r="W1368" s="8" t="s">
        <v>1479</v>
      </c>
      <c r="X1368" s="8" t="s">
        <v>1770</v>
      </c>
      <c r="Y1368" s="8" t="s">
        <v>51</v>
      </c>
      <c r="Z1368" s="9">
        <v>45958</v>
      </c>
      <c r="AA1368" s="8" t="s">
        <v>1761</v>
      </c>
      <c r="AB1368" s="8" t="s">
        <v>51</v>
      </c>
      <c r="AC1368" s="11" t="s">
        <v>145</v>
      </c>
      <c r="AD1368" s="11" t="s">
        <v>134</v>
      </c>
      <c r="AE1368" s="11"/>
      <c r="AF1368" s="11"/>
      <c r="AG1368" s="11" t="s">
        <v>1633</v>
      </c>
      <c r="AH1368" s="13"/>
      <c r="AI1368" s="105"/>
      <c r="AJ1368" s="13"/>
    </row>
    <row r="1369" spans="4:36">
      <c r="D1369" s="8" t="s">
        <v>1814</v>
      </c>
      <c r="E1369" s="8" t="s">
        <v>40</v>
      </c>
      <c r="F1369" s="11">
        <v>1001328</v>
      </c>
      <c r="G1369" s="11">
        <v>1</v>
      </c>
      <c r="H1369" s="8" t="s">
        <v>142</v>
      </c>
      <c r="I1369" s="8">
        <v>1120</v>
      </c>
      <c r="J1369" s="8" t="s">
        <v>1156</v>
      </c>
      <c r="K1369" s="9">
        <v>45901</v>
      </c>
      <c r="L1369" s="9" t="s">
        <v>1478</v>
      </c>
      <c r="M1369" s="9">
        <v>45901</v>
      </c>
      <c r="N1369" s="62" t="s">
        <v>1478</v>
      </c>
      <c r="O1369" s="8">
        <v>933</v>
      </c>
      <c r="P1369" s="10">
        <v>0.372</v>
      </c>
      <c r="Q1369" s="10" t="s">
        <v>51</v>
      </c>
      <c r="R1369" s="8" t="s">
        <v>51</v>
      </c>
      <c r="S1369" s="8" t="s">
        <v>7</v>
      </c>
      <c r="T1369" s="8" t="s">
        <v>7</v>
      </c>
      <c r="U1369" s="8" t="s">
        <v>7</v>
      </c>
      <c r="V1369" s="9">
        <v>45957</v>
      </c>
      <c r="W1369" s="8" t="s">
        <v>1479</v>
      </c>
      <c r="X1369" s="8" t="s">
        <v>1770</v>
      </c>
      <c r="Y1369" s="8" t="s">
        <v>51</v>
      </c>
      <c r="Z1369" s="9">
        <v>45958</v>
      </c>
      <c r="AA1369" s="8" t="s">
        <v>1761</v>
      </c>
      <c r="AB1369" s="8" t="s">
        <v>51</v>
      </c>
      <c r="AC1369" s="11" t="s">
        <v>148</v>
      </c>
      <c r="AD1369" s="11"/>
      <c r="AE1369" s="11"/>
      <c r="AF1369" s="11"/>
      <c r="AG1369" s="11" t="s">
        <v>1633</v>
      </c>
      <c r="AH1369" s="13" t="s">
        <v>1795</v>
      </c>
      <c r="AI1369" s="105">
        <v>45958</v>
      </c>
      <c r="AJ1369" s="13" t="s">
        <v>1479</v>
      </c>
    </row>
    <row r="1370" spans="4:36">
      <c r="D1370" s="8" t="s">
        <v>1816</v>
      </c>
      <c r="E1370" s="8" t="s">
        <v>40</v>
      </c>
      <c r="F1370" s="11">
        <v>1001333</v>
      </c>
      <c r="G1370" s="11">
        <v>1</v>
      </c>
      <c r="H1370" s="8" t="s">
        <v>142</v>
      </c>
      <c r="I1370" s="8">
        <v>1120</v>
      </c>
      <c r="J1370" s="8" t="s">
        <v>1156</v>
      </c>
      <c r="K1370" s="9">
        <v>45903</v>
      </c>
      <c r="L1370" s="9" t="s">
        <v>1478</v>
      </c>
      <c r="M1370" s="9">
        <v>45903</v>
      </c>
      <c r="N1370" s="62" t="s">
        <v>1478</v>
      </c>
      <c r="O1370" s="8">
        <v>937</v>
      </c>
      <c r="P1370" s="10">
        <v>0.39400000000000002</v>
      </c>
      <c r="Q1370" s="10" t="s">
        <v>51</v>
      </c>
      <c r="R1370" s="8" t="s">
        <v>51</v>
      </c>
      <c r="S1370" s="8" t="s">
        <v>7</v>
      </c>
      <c r="T1370" s="8" t="s">
        <v>7</v>
      </c>
      <c r="U1370" s="8" t="s">
        <v>7</v>
      </c>
      <c r="V1370" s="9">
        <v>45957</v>
      </c>
      <c r="W1370" s="8" t="s">
        <v>1479</v>
      </c>
      <c r="X1370" s="8" t="s">
        <v>1770</v>
      </c>
      <c r="Y1370" s="8" t="s">
        <v>51</v>
      </c>
      <c r="Z1370" s="9">
        <v>45958</v>
      </c>
      <c r="AA1370" s="8" t="s">
        <v>1761</v>
      </c>
      <c r="AB1370" s="8" t="s">
        <v>51</v>
      </c>
      <c r="AC1370" s="11" t="s">
        <v>145</v>
      </c>
      <c r="AD1370" s="11">
        <v>2313</v>
      </c>
      <c r="AE1370" s="11"/>
      <c r="AF1370" s="11"/>
      <c r="AG1370" s="11" t="s">
        <v>1779</v>
      </c>
      <c r="AH1370" s="13"/>
      <c r="AI1370" s="105"/>
      <c r="AJ1370" s="13"/>
    </row>
    <row r="1371" spans="4:36">
      <c r="D1371" s="8" t="s">
        <v>1816</v>
      </c>
      <c r="E1371" s="8" t="s">
        <v>40</v>
      </c>
      <c r="F1371" s="11">
        <v>1001333</v>
      </c>
      <c r="G1371" s="11">
        <v>1</v>
      </c>
      <c r="H1371" s="8" t="s">
        <v>142</v>
      </c>
      <c r="I1371" s="8">
        <v>1120</v>
      </c>
      <c r="J1371" s="8" t="s">
        <v>1156</v>
      </c>
      <c r="K1371" s="9">
        <v>45903</v>
      </c>
      <c r="L1371" s="9" t="s">
        <v>1478</v>
      </c>
      <c r="M1371" s="9">
        <v>45903</v>
      </c>
      <c r="N1371" s="62" t="s">
        <v>1478</v>
      </c>
      <c r="O1371" s="8">
        <v>937</v>
      </c>
      <c r="P1371" s="10">
        <v>0.39400000000000002</v>
      </c>
      <c r="Q1371" s="10" t="s">
        <v>51</v>
      </c>
      <c r="R1371" s="8" t="s">
        <v>51</v>
      </c>
      <c r="S1371" s="8" t="s">
        <v>7</v>
      </c>
      <c r="T1371" s="8" t="s">
        <v>7</v>
      </c>
      <c r="U1371" s="8" t="s">
        <v>7</v>
      </c>
      <c r="V1371" s="9">
        <v>45957</v>
      </c>
      <c r="W1371" s="8" t="s">
        <v>1479</v>
      </c>
      <c r="X1371" s="8" t="s">
        <v>1770</v>
      </c>
      <c r="Y1371" s="8" t="s">
        <v>51</v>
      </c>
      <c r="Z1371" s="9">
        <v>45958</v>
      </c>
      <c r="AA1371" s="8" t="s">
        <v>1761</v>
      </c>
      <c r="AB1371" s="8" t="s">
        <v>51</v>
      </c>
      <c r="AC1371" s="11" t="s">
        <v>148</v>
      </c>
      <c r="AD1371" s="11"/>
      <c r="AE1371" s="11"/>
      <c r="AF1371" s="11"/>
      <c r="AG1371" s="11" t="s">
        <v>1779</v>
      </c>
      <c r="AH1371" s="13" t="s">
        <v>1817</v>
      </c>
      <c r="AI1371" s="105">
        <v>45959</v>
      </c>
      <c r="AJ1371" s="13" t="s">
        <v>1478</v>
      </c>
    </row>
    <row r="1372" spans="4:36">
      <c r="D1372" s="8" t="s">
        <v>1818</v>
      </c>
      <c r="E1372" s="8" t="s">
        <v>40</v>
      </c>
      <c r="F1372" s="11">
        <v>1001272</v>
      </c>
      <c r="G1372" s="11">
        <v>1</v>
      </c>
      <c r="H1372" s="8" t="s">
        <v>141</v>
      </c>
      <c r="I1372" s="8">
        <v>1111</v>
      </c>
      <c r="J1372" s="8" t="s">
        <v>1147</v>
      </c>
      <c r="K1372" s="9">
        <v>45875</v>
      </c>
      <c r="L1372" s="9" t="s">
        <v>1176</v>
      </c>
      <c r="M1372" s="9">
        <v>45875</v>
      </c>
      <c r="N1372" s="62" t="s">
        <v>1176</v>
      </c>
      <c r="O1372" s="8">
        <v>953</v>
      </c>
      <c r="P1372" s="10">
        <v>0.57299999999999995</v>
      </c>
      <c r="Q1372" s="10" t="s">
        <v>51</v>
      </c>
      <c r="R1372" s="8" t="s">
        <v>51</v>
      </c>
      <c r="S1372" s="8" t="s">
        <v>7</v>
      </c>
      <c r="T1372" s="8" t="s">
        <v>7</v>
      </c>
      <c r="U1372" s="8" t="s">
        <v>7</v>
      </c>
      <c r="V1372" s="9">
        <v>45957</v>
      </c>
      <c r="W1372" s="8" t="s">
        <v>1479</v>
      </c>
      <c r="X1372" s="8" t="s">
        <v>1770</v>
      </c>
      <c r="Y1372" s="8" t="s">
        <v>51</v>
      </c>
      <c r="Z1372" s="9">
        <v>45958</v>
      </c>
      <c r="AA1372" s="8" t="s">
        <v>1761</v>
      </c>
      <c r="AB1372" s="8" t="s">
        <v>51</v>
      </c>
      <c r="AC1372" s="11" t="s">
        <v>145</v>
      </c>
      <c r="AD1372" s="11">
        <v>2313</v>
      </c>
      <c r="AE1372" s="11"/>
      <c r="AF1372" s="11"/>
      <c r="AG1372" s="11" t="s">
        <v>1779</v>
      </c>
      <c r="AH1372" s="13"/>
      <c r="AI1372" s="105"/>
      <c r="AJ1372" s="13"/>
    </row>
    <row r="1373" spans="4:36">
      <c r="D1373" s="8" t="s">
        <v>1818</v>
      </c>
      <c r="E1373" s="8" t="s">
        <v>40</v>
      </c>
      <c r="F1373" s="11">
        <v>1001272</v>
      </c>
      <c r="G1373" s="11">
        <v>1</v>
      </c>
      <c r="H1373" s="8" t="s">
        <v>141</v>
      </c>
      <c r="I1373" s="8">
        <v>1111</v>
      </c>
      <c r="J1373" s="8" t="s">
        <v>1147</v>
      </c>
      <c r="K1373" s="9">
        <v>45875</v>
      </c>
      <c r="L1373" s="9" t="s">
        <v>1176</v>
      </c>
      <c r="M1373" s="9">
        <v>45875</v>
      </c>
      <c r="N1373" s="62" t="s">
        <v>1176</v>
      </c>
      <c r="O1373" s="8">
        <v>953</v>
      </c>
      <c r="P1373" s="10">
        <v>0.57299999999999995</v>
      </c>
      <c r="Q1373" s="10" t="s">
        <v>51</v>
      </c>
      <c r="R1373" s="8" t="s">
        <v>51</v>
      </c>
      <c r="S1373" s="8" t="s">
        <v>7</v>
      </c>
      <c r="T1373" s="8" t="s">
        <v>7</v>
      </c>
      <c r="U1373" s="8" t="s">
        <v>7</v>
      </c>
      <c r="V1373" s="9">
        <v>45957</v>
      </c>
      <c r="W1373" s="8" t="s">
        <v>1479</v>
      </c>
      <c r="X1373" s="8" t="s">
        <v>1770</v>
      </c>
      <c r="Y1373" s="8" t="s">
        <v>51</v>
      </c>
      <c r="Z1373" s="9">
        <v>45958</v>
      </c>
      <c r="AA1373" s="8" t="s">
        <v>1761</v>
      </c>
      <c r="AB1373" s="8" t="s">
        <v>51</v>
      </c>
      <c r="AC1373" s="11" t="s">
        <v>148</v>
      </c>
      <c r="AD1373" s="11"/>
      <c r="AE1373" s="11"/>
      <c r="AF1373" s="11"/>
      <c r="AG1373" s="11" t="s">
        <v>1779</v>
      </c>
      <c r="AH1373" s="13" t="s">
        <v>1819</v>
      </c>
      <c r="AI1373" s="105">
        <v>45959</v>
      </c>
      <c r="AJ1373" s="13" t="s">
        <v>1478</v>
      </c>
    </row>
    <row r="1374" spans="4:36">
      <c r="D1374" s="8" t="s">
        <v>1820</v>
      </c>
      <c r="E1374" s="8" t="s">
        <v>40</v>
      </c>
      <c r="F1374" s="11">
        <v>1001257</v>
      </c>
      <c r="G1374" s="11">
        <v>1</v>
      </c>
      <c r="H1374" s="8" t="s">
        <v>141</v>
      </c>
      <c r="I1374" s="8">
        <v>1111</v>
      </c>
      <c r="J1374" s="8" t="s">
        <v>1147</v>
      </c>
      <c r="K1374" s="9">
        <v>45867</v>
      </c>
      <c r="L1374" s="9" t="s">
        <v>1176</v>
      </c>
      <c r="M1374" s="9">
        <v>45867</v>
      </c>
      <c r="N1374" s="62" t="s">
        <v>1176</v>
      </c>
      <c r="O1374" s="8">
        <v>942</v>
      </c>
      <c r="P1374" s="10">
        <v>0.68899999999999995</v>
      </c>
      <c r="Q1374" s="10" t="s">
        <v>51</v>
      </c>
      <c r="R1374" s="8" t="s">
        <v>51</v>
      </c>
      <c r="S1374" s="8" t="s">
        <v>7</v>
      </c>
      <c r="T1374" s="8" t="s">
        <v>7</v>
      </c>
      <c r="U1374" s="8" t="s">
        <v>7</v>
      </c>
      <c r="V1374" s="9">
        <v>45957</v>
      </c>
      <c r="W1374" s="8" t="s">
        <v>1479</v>
      </c>
      <c r="X1374" s="8" t="s">
        <v>1770</v>
      </c>
      <c r="Y1374" s="8" t="s">
        <v>51</v>
      </c>
      <c r="Z1374" s="9">
        <v>45958</v>
      </c>
      <c r="AA1374" s="8" t="s">
        <v>1761</v>
      </c>
      <c r="AB1374" s="8" t="s">
        <v>51</v>
      </c>
      <c r="AC1374" s="11" t="s">
        <v>145</v>
      </c>
      <c r="AD1374" s="11">
        <v>2313</v>
      </c>
      <c r="AE1374" s="11"/>
      <c r="AF1374" s="11"/>
      <c r="AG1374" s="11" t="s">
        <v>1779</v>
      </c>
      <c r="AH1374" s="13"/>
      <c r="AI1374" s="105"/>
      <c r="AJ1374" s="13"/>
    </row>
    <row r="1375" spans="4:36">
      <c r="D1375" s="8" t="s">
        <v>1820</v>
      </c>
      <c r="E1375" s="8" t="s">
        <v>40</v>
      </c>
      <c r="F1375" s="11">
        <v>1001257</v>
      </c>
      <c r="G1375" s="11">
        <v>1</v>
      </c>
      <c r="H1375" s="8" t="s">
        <v>141</v>
      </c>
      <c r="I1375" s="8">
        <v>1111</v>
      </c>
      <c r="J1375" s="8" t="s">
        <v>1147</v>
      </c>
      <c r="K1375" s="9">
        <v>45867</v>
      </c>
      <c r="L1375" s="9" t="s">
        <v>1176</v>
      </c>
      <c r="M1375" s="9">
        <v>45867</v>
      </c>
      <c r="N1375" s="62" t="s">
        <v>1176</v>
      </c>
      <c r="O1375" s="8">
        <v>942</v>
      </c>
      <c r="P1375" s="10">
        <v>0.68899999999999995</v>
      </c>
      <c r="Q1375" s="10" t="s">
        <v>51</v>
      </c>
      <c r="R1375" s="8" t="s">
        <v>51</v>
      </c>
      <c r="S1375" s="8" t="s">
        <v>7</v>
      </c>
      <c r="T1375" s="8" t="s">
        <v>7</v>
      </c>
      <c r="U1375" s="8" t="s">
        <v>7</v>
      </c>
      <c r="V1375" s="9">
        <v>45957</v>
      </c>
      <c r="W1375" s="8" t="s">
        <v>1479</v>
      </c>
      <c r="X1375" s="8" t="s">
        <v>1770</v>
      </c>
      <c r="Y1375" s="8" t="s">
        <v>51</v>
      </c>
      <c r="Z1375" s="9">
        <v>45958</v>
      </c>
      <c r="AA1375" s="8" t="s">
        <v>1761</v>
      </c>
      <c r="AB1375" s="8" t="s">
        <v>51</v>
      </c>
      <c r="AC1375" s="11" t="s">
        <v>147</v>
      </c>
      <c r="AD1375" s="11"/>
      <c r="AE1375" s="11"/>
      <c r="AF1375" s="11"/>
      <c r="AG1375" s="11" t="s">
        <v>1779</v>
      </c>
      <c r="AH1375" s="13" t="s">
        <v>1819</v>
      </c>
      <c r="AI1375" s="105">
        <v>45959</v>
      </c>
      <c r="AJ1375" s="13" t="s">
        <v>1478</v>
      </c>
    </row>
    <row r="1376" spans="4:36">
      <c r="D1376" s="8" t="s">
        <v>1821</v>
      </c>
      <c r="E1376" s="8" t="s">
        <v>40</v>
      </c>
      <c r="F1376" s="11">
        <v>1001247</v>
      </c>
      <c r="G1376" s="11">
        <v>1</v>
      </c>
      <c r="H1376" s="8" t="s">
        <v>141</v>
      </c>
      <c r="I1376" s="8">
        <v>1107</v>
      </c>
      <c r="J1376" s="8" t="s">
        <v>979</v>
      </c>
      <c r="K1376" s="9">
        <v>45861</v>
      </c>
      <c r="L1376" s="9" t="s">
        <v>1176</v>
      </c>
      <c r="M1376" s="9">
        <v>45861</v>
      </c>
      <c r="N1376" s="62" t="s">
        <v>1176</v>
      </c>
      <c r="O1376" s="8">
        <v>926</v>
      </c>
      <c r="P1376" s="10">
        <v>0.71</v>
      </c>
      <c r="Q1376" s="10" t="s">
        <v>51</v>
      </c>
      <c r="R1376" s="8" t="s">
        <v>51</v>
      </c>
      <c r="S1376" s="8" t="s">
        <v>7</v>
      </c>
      <c r="T1376" s="8" t="s">
        <v>7</v>
      </c>
      <c r="U1376" s="8" t="s">
        <v>7</v>
      </c>
      <c r="V1376" s="9">
        <v>45957</v>
      </c>
      <c r="W1376" s="8" t="s">
        <v>1479</v>
      </c>
      <c r="X1376" s="8" t="s">
        <v>1770</v>
      </c>
      <c r="Y1376" s="8" t="s">
        <v>51</v>
      </c>
      <c r="Z1376" s="9">
        <v>45958</v>
      </c>
      <c r="AA1376" s="8" t="s">
        <v>1761</v>
      </c>
      <c r="AB1376" s="8" t="s">
        <v>51</v>
      </c>
      <c r="AC1376" s="11" t="s">
        <v>145</v>
      </c>
      <c r="AD1376" s="11">
        <v>2313</v>
      </c>
      <c r="AE1376" s="11"/>
      <c r="AF1376" s="11"/>
      <c r="AG1376" s="11" t="s">
        <v>1779</v>
      </c>
      <c r="AH1376" s="13"/>
      <c r="AI1376" s="105"/>
      <c r="AJ1376" s="13"/>
    </row>
    <row r="1377" spans="4:36">
      <c r="D1377" s="8" t="s">
        <v>1821</v>
      </c>
      <c r="E1377" s="8" t="s">
        <v>40</v>
      </c>
      <c r="F1377" s="11">
        <v>1001247</v>
      </c>
      <c r="G1377" s="11">
        <v>1</v>
      </c>
      <c r="H1377" s="8" t="s">
        <v>141</v>
      </c>
      <c r="I1377" s="8">
        <v>1107</v>
      </c>
      <c r="J1377" s="8" t="s">
        <v>979</v>
      </c>
      <c r="K1377" s="9">
        <v>45861</v>
      </c>
      <c r="L1377" s="9" t="s">
        <v>1176</v>
      </c>
      <c r="M1377" s="9">
        <v>45861</v>
      </c>
      <c r="N1377" s="62" t="s">
        <v>1176</v>
      </c>
      <c r="O1377" s="8">
        <v>926</v>
      </c>
      <c r="P1377" s="10">
        <v>0.71</v>
      </c>
      <c r="Q1377" s="10" t="s">
        <v>51</v>
      </c>
      <c r="R1377" s="8" t="s">
        <v>51</v>
      </c>
      <c r="S1377" s="8" t="s">
        <v>7</v>
      </c>
      <c r="T1377" s="8" t="s">
        <v>7</v>
      </c>
      <c r="U1377" s="8" t="s">
        <v>7</v>
      </c>
      <c r="V1377" s="9">
        <v>45957</v>
      </c>
      <c r="W1377" s="8" t="s">
        <v>1479</v>
      </c>
      <c r="X1377" s="8" t="s">
        <v>1770</v>
      </c>
      <c r="Y1377" s="8" t="s">
        <v>51</v>
      </c>
      <c r="Z1377" s="9">
        <v>45958</v>
      </c>
      <c r="AA1377" s="8" t="s">
        <v>1761</v>
      </c>
      <c r="AB1377" s="8" t="s">
        <v>51</v>
      </c>
      <c r="AC1377" s="11" t="s">
        <v>148</v>
      </c>
      <c r="AD1377" s="11"/>
      <c r="AE1377" s="11"/>
      <c r="AF1377" s="11"/>
      <c r="AG1377" s="11" t="s">
        <v>1779</v>
      </c>
      <c r="AH1377" s="13" t="s">
        <v>1822</v>
      </c>
      <c r="AI1377" s="105">
        <v>45959</v>
      </c>
      <c r="AJ1377" s="13" t="s">
        <v>1478</v>
      </c>
    </row>
    <row r="1378" spans="4:36">
      <c r="D1378" s="8" t="s">
        <v>1832</v>
      </c>
      <c r="E1378" s="8" t="s">
        <v>41</v>
      </c>
      <c r="F1378" s="11">
        <v>1001375</v>
      </c>
      <c r="G1378" s="11">
        <v>1</v>
      </c>
      <c r="H1378" s="8" t="s">
        <v>141</v>
      </c>
      <c r="I1378" s="8">
        <v>1122</v>
      </c>
      <c r="J1378" s="8" t="s">
        <v>1158</v>
      </c>
      <c r="K1378" s="9">
        <v>45909</v>
      </c>
      <c r="L1378" s="9" t="s">
        <v>1478</v>
      </c>
      <c r="M1378" s="9">
        <v>45909</v>
      </c>
      <c r="N1378" s="62" t="s">
        <v>1478</v>
      </c>
      <c r="O1378" s="8">
        <v>163</v>
      </c>
      <c r="P1378" s="10">
        <v>0.86599999999999999</v>
      </c>
      <c r="Q1378" s="10" t="s">
        <v>51</v>
      </c>
      <c r="R1378" s="8" t="s">
        <v>51</v>
      </c>
      <c r="S1378" s="8" t="s">
        <v>8</v>
      </c>
      <c r="T1378" s="8" t="s">
        <v>7</v>
      </c>
      <c r="U1378" s="8" t="s">
        <v>7</v>
      </c>
      <c r="V1378" s="9">
        <v>45957</v>
      </c>
      <c r="W1378" s="8" t="s">
        <v>1479</v>
      </c>
      <c r="X1378" s="8" t="s">
        <v>1770</v>
      </c>
      <c r="Y1378" s="8" t="s">
        <v>51</v>
      </c>
      <c r="Z1378" s="9">
        <v>45958</v>
      </c>
      <c r="AA1378" s="8" t="s">
        <v>1761</v>
      </c>
      <c r="AB1378" s="8" t="s">
        <v>51</v>
      </c>
      <c r="AC1378" s="11" t="s">
        <v>145</v>
      </c>
      <c r="AD1378" s="11"/>
      <c r="AE1378" s="11"/>
      <c r="AF1378" s="11"/>
      <c r="AG1378" s="11"/>
      <c r="AH1378" s="13"/>
      <c r="AI1378" s="105"/>
      <c r="AJ1378" s="13"/>
    </row>
    <row r="1379" spans="4:36">
      <c r="D1379" s="8" t="s">
        <v>1832</v>
      </c>
      <c r="E1379" s="8" t="s">
        <v>41</v>
      </c>
      <c r="F1379" s="11">
        <v>1001375</v>
      </c>
      <c r="G1379" s="11">
        <v>1</v>
      </c>
      <c r="H1379" s="8" t="s">
        <v>141</v>
      </c>
      <c r="I1379" s="8">
        <v>1122</v>
      </c>
      <c r="J1379" s="8" t="s">
        <v>1158</v>
      </c>
      <c r="K1379" s="9">
        <v>45909</v>
      </c>
      <c r="L1379" s="9" t="s">
        <v>1478</v>
      </c>
      <c r="M1379" s="9">
        <v>45909</v>
      </c>
      <c r="N1379" s="62" t="s">
        <v>1478</v>
      </c>
      <c r="O1379" s="8">
        <v>163</v>
      </c>
      <c r="P1379" s="10">
        <v>0.86599999999999999</v>
      </c>
      <c r="Q1379" s="10" t="s">
        <v>51</v>
      </c>
      <c r="R1379" s="8" t="s">
        <v>51</v>
      </c>
      <c r="S1379" s="8" t="s">
        <v>8</v>
      </c>
      <c r="T1379" s="8" t="s">
        <v>7</v>
      </c>
      <c r="U1379" s="8" t="s">
        <v>7</v>
      </c>
      <c r="V1379" s="9">
        <v>45957</v>
      </c>
      <c r="W1379" s="8" t="s">
        <v>1479</v>
      </c>
      <c r="X1379" s="8" t="s">
        <v>1770</v>
      </c>
      <c r="Y1379" s="8" t="s">
        <v>51</v>
      </c>
      <c r="Z1379" s="9">
        <v>45958</v>
      </c>
      <c r="AA1379" s="8" t="s">
        <v>1761</v>
      </c>
      <c r="AB1379" s="8" t="s">
        <v>51</v>
      </c>
      <c r="AC1379" s="11" t="s">
        <v>148</v>
      </c>
      <c r="AD1379" s="11"/>
      <c r="AE1379" s="11"/>
      <c r="AF1379" s="11"/>
      <c r="AG1379" s="11" t="s">
        <v>1833</v>
      </c>
      <c r="AH1379" s="13" t="s">
        <v>1833</v>
      </c>
      <c r="AI1379" s="105">
        <v>45972</v>
      </c>
      <c r="AJ1379" s="13" t="s">
        <v>1478</v>
      </c>
    </row>
    <row r="1380" spans="4:36">
      <c r="D1380" s="8" t="s">
        <v>1837</v>
      </c>
      <c r="E1380" s="8" t="s">
        <v>41</v>
      </c>
      <c r="F1380" s="11">
        <v>1001825</v>
      </c>
      <c r="G1380" s="11">
        <v>1</v>
      </c>
      <c r="H1380" s="8" t="s">
        <v>222</v>
      </c>
      <c r="I1380" s="8">
        <v>1134</v>
      </c>
      <c r="J1380" s="8" t="s">
        <v>1649</v>
      </c>
      <c r="K1380" s="9">
        <v>45961</v>
      </c>
      <c r="L1380" s="9" t="s">
        <v>1478</v>
      </c>
      <c r="M1380" s="9">
        <v>45961</v>
      </c>
      <c r="N1380" s="62" t="s">
        <v>1478</v>
      </c>
      <c r="O1380" s="8">
        <v>162</v>
      </c>
      <c r="P1380" s="10">
        <v>680</v>
      </c>
      <c r="Q1380" s="10" t="s">
        <v>51</v>
      </c>
      <c r="R1380" s="8" t="s">
        <v>51</v>
      </c>
      <c r="S1380" s="8" t="s">
        <v>8</v>
      </c>
      <c r="V1380" s="9"/>
      <c r="Z1380" s="9"/>
      <c r="AC1380" s="11" t="s">
        <v>85</v>
      </c>
      <c r="AD1380" s="11"/>
      <c r="AE1380" s="11"/>
      <c r="AF1380" s="11"/>
      <c r="AG1380" s="11"/>
      <c r="AH1380" s="13"/>
      <c r="AI1380" s="105"/>
      <c r="AJ1380" s="13"/>
    </row>
    <row r="1381" spans="4:36">
      <c r="D1381" s="8" t="s">
        <v>1837</v>
      </c>
      <c r="E1381" s="8" t="s">
        <v>41</v>
      </c>
      <c r="F1381" s="11">
        <v>1001825</v>
      </c>
      <c r="G1381" s="11">
        <v>1</v>
      </c>
      <c r="H1381" s="8" t="s">
        <v>222</v>
      </c>
      <c r="I1381" s="8">
        <v>1134</v>
      </c>
      <c r="J1381" s="8" t="s">
        <v>1649</v>
      </c>
      <c r="K1381" s="9">
        <v>45961</v>
      </c>
      <c r="L1381" s="9" t="s">
        <v>1478</v>
      </c>
      <c r="M1381" s="9">
        <v>45961</v>
      </c>
      <c r="N1381" s="62" t="s">
        <v>1478</v>
      </c>
      <c r="O1381" s="8">
        <v>162</v>
      </c>
      <c r="P1381" s="10">
        <v>0.68</v>
      </c>
      <c r="Q1381" s="10" t="s">
        <v>51</v>
      </c>
      <c r="R1381" s="8" t="s">
        <v>51</v>
      </c>
      <c r="S1381" s="8" t="s">
        <v>8</v>
      </c>
      <c r="V1381" s="9"/>
      <c r="Z1381" s="9"/>
      <c r="AC1381" s="11" t="s">
        <v>85</v>
      </c>
      <c r="AD1381" s="11"/>
      <c r="AE1381" s="11"/>
      <c r="AF1381" s="11"/>
      <c r="AG1381" s="11"/>
      <c r="AH1381" s="13" t="s">
        <v>90</v>
      </c>
      <c r="AI1381" s="105">
        <v>45972</v>
      </c>
      <c r="AJ1381" s="13" t="s">
        <v>1478</v>
      </c>
    </row>
    <row r="1382" spans="4:36">
      <c r="D1382" s="8" t="s">
        <v>1839</v>
      </c>
      <c r="E1382" s="8" t="s">
        <v>40</v>
      </c>
      <c r="F1382" s="11">
        <v>1001247</v>
      </c>
      <c r="G1382" s="11">
        <v>1</v>
      </c>
      <c r="H1382" s="8" t="s">
        <v>141</v>
      </c>
      <c r="I1382" s="8">
        <v>1107</v>
      </c>
      <c r="J1382" s="8" t="s">
        <v>979</v>
      </c>
      <c r="K1382" s="9">
        <v>45861</v>
      </c>
      <c r="L1382" s="9" t="s">
        <v>1176</v>
      </c>
      <c r="M1382" s="9">
        <v>45861</v>
      </c>
      <c r="N1382" s="62" t="s">
        <v>1176</v>
      </c>
      <c r="O1382" s="8">
        <v>926</v>
      </c>
      <c r="P1382" s="10">
        <v>0.71</v>
      </c>
      <c r="Q1382" s="10" t="s">
        <v>51</v>
      </c>
      <c r="R1382" s="8" t="s">
        <v>51</v>
      </c>
      <c r="S1382" s="8" t="s">
        <v>7</v>
      </c>
      <c r="T1382" s="8" t="s">
        <v>7</v>
      </c>
      <c r="U1382" s="8" t="s">
        <v>7</v>
      </c>
      <c r="V1382" s="9">
        <v>45957</v>
      </c>
      <c r="W1382" s="8" t="s">
        <v>1479</v>
      </c>
      <c r="X1382" s="8" t="s">
        <v>1770</v>
      </c>
      <c r="Y1382" s="8" t="s">
        <v>51</v>
      </c>
      <c r="Z1382" s="9">
        <v>45958</v>
      </c>
      <c r="AA1382" s="8" t="s">
        <v>1761</v>
      </c>
      <c r="AB1382" s="8" t="s">
        <v>51</v>
      </c>
      <c r="AC1382" s="11" t="s">
        <v>148</v>
      </c>
      <c r="AD1382" s="11"/>
      <c r="AE1382" s="11"/>
      <c r="AF1382" s="11"/>
      <c r="AG1382" s="11" t="s">
        <v>1779</v>
      </c>
      <c r="AH1382" s="13"/>
      <c r="AI1382" s="105"/>
      <c r="AJ1382" s="13"/>
    </row>
    <row r="1383" spans="4:36">
      <c r="D1383" s="8" t="s">
        <v>1839</v>
      </c>
      <c r="E1383" s="8" t="s">
        <v>40</v>
      </c>
      <c r="F1383" s="11">
        <v>1001247</v>
      </c>
      <c r="G1383" s="11">
        <v>1</v>
      </c>
      <c r="H1383" s="8" t="s">
        <v>141</v>
      </c>
      <c r="I1383" s="8">
        <v>1107</v>
      </c>
      <c r="J1383" s="8" t="s">
        <v>979</v>
      </c>
      <c r="K1383" s="9">
        <v>45861</v>
      </c>
      <c r="L1383" s="9" t="s">
        <v>1176</v>
      </c>
      <c r="M1383" s="9">
        <v>45861</v>
      </c>
      <c r="N1383" s="62" t="s">
        <v>1176</v>
      </c>
      <c r="O1383" s="8">
        <v>926</v>
      </c>
      <c r="P1383" s="10">
        <v>0.71</v>
      </c>
      <c r="Q1383" s="10" t="s">
        <v>51</v>
      </c>
      <c r="R1383" s="8" t="s">
        <v>51</v>
      </c>
      <c r="S1383" s="8" t="s">
        <v>7</v>
      </c>
      <c r="T1383" s="8" t="s">
        <v>7</v>
      </c>
      <c r="U1383" s="8" t="s">
        <v>7</v>
      </c>
      <c r="V1383" s="9">
        <v>45957</v>
      </c>
      <c r="W1383" s="8" t="s">
        <v>1479</v>
      </c>
      <c r="X1383" s="8" t="s">
        <v>1770</v>
      </c>
      <c r="Y1383" s="8" t="s">
        <v>51</v>
      </c>
      <c r="Z1383" s="9">
        <v>45958</v>
      </c>
      <c r="AA1383" s="8" t="s">
        <v>1761</v>
      </c>
      <c r="AB1383" s="8" t="s">
        <v>51</v>
      </c>
      <c r="AC1383" s="11" t="s">
        <v>145</v>
      </c>
      <c r="AD1383" s="11"/>
      <c r="AE1383" s="11"/>
      <c r="AF1383" s="11"/>
      <c r="AG1383" s="11" t="s">
        <v>1779</v>
      </c>
      <c r="AH1383" s="13" t="s">
        <v>1840</v>
      </c>
      <c r="AI1383" s="105">
        <v>45974</v>
      </c>
      <c r="AJ1383" s="13" t="s">
        <v>1478</v>
      </c>
    </row>
    <row r="1384" spans="4:36">
      <c r="D1384" s="8" t="s">
        <v>1841</v>
      </c>
      <c r="E1384" s="8" t="s">
        <v>40</v>
      </c>
      <c r="F1384" s="11">
        <v>1001272</v>
      </c>
      <c r="G1384" s="11">
        <v>1</v>
      </c>
      <c r="H1384" s="8" t="s">
        <v>141</v>
      </c>
      <c r="I1384" s="8">
        <v>1111</v>
      </c>
      <c r="J1384" s="8" t="s">
        <v>1147</v>
      </c>
      <c r="K1384" s="9">
        <v>45875</v>
      </c>
      <c r="L1384" s="9" t="s">
        <v>1176</v>
      </c>
      <c r="M1384" s="9">
        <v>45875</v>
      </c>
      <c r="N1384" s="62" t="s">
        <v>1176</v>
      </c>
      <c r="O1384" s="8">
        <v>953</v>
      </c>
      <c r="P1384" s="10">
        <v>0.57299999999999995</v>
      </c>
      <c r="Q1384" s="10" t="s">
        <v>51</v>
      </c>
      <c r="R1384" s="8" t="s">
        <v>51</v>
      </c>
      <c r="S1384" s="8" t="s">
        <v>7</v>
      </c>
      <c r="T1384" s="8" t="s">
        <v>7</v>
      </c>
      <c r="U1384" s="8" t="s">
        <v>7</v>
      </c>
      <c r="V1384" s="9">
        <v>45957</v>
      </c>
      <c r="W1384" s="8" t="s">
        <v>1479</v>
      </c>
      <c r="X1384" s="8" t="s">
        <v>1770</v>
      </c>
      <c r="Y1384" s="8" t="s">
        <v>51</v>
      </c>
      <c r="Z1384" s="9">
        <v>45958</v>
      </c>
      <c r="AA1384" s="8" t="s">
        <v>1761</v>
      </c>
      <c r="AB1384" s="8" t="s">
        <v>51</v>
      </c>
      <c r="AC1384" s="11" t="s">
        <v>148</v>
      </c>
      <c r="AD1384" s="11"/>
      <c r="AE1384" s="11"/>
      <c r="AF1384" s="11"/>
      <c r="AG1384" s="11" t="s">
        <v>1779</v>
      </c>
      <c r="AH1384" s="13"/>
      <c r="AI1384" s="105"/>
      <c r="AJ1384" s="13"/>
    </row>
    <row r="1385" spans="4:36">
      <c r="D1385" s="8" t="s">
        <v>1841</v>
      </c>
      <c r="E1385" s="8" t="s">
        <v>40</v>
      </c>
      <c r="F1385" s="11">
        <v>1001272</v>
      </c>
      <c r="G1385" s="11">
        <v>1</v>
      </c>
      <c r="H1385" s="8" t="s">
        <v>141</v>
      </c>
      <c r="I1385" s="8">
        <v>1111</v>
      </c>
      <c r="J1385" s="8" t="s">
        <v>1147</v>
      </c>
      <c r="K1385" s="9">
        <v>45875</v>
      </c>
      <c r="L1385" s="9" t="s">
        <v>1176</v>
      </c>
      <c r="M1385" s="9">
        <v>45875</v>
      </c>
      <c r="N1385" s="62" t="s">
        <v>1176</v>
      </c>
      <c r="O1385" s="8">
        <v>953</v>
      </c>
      <c r="P1385" s="10">
        <v>0.57299999999999995</v>
      </c>
      <c r="Q1385" s="10" t="s">
        <v>51</v>
      </c>
      <c r="R1385" s="8" t="s">
        <v>51</v>
      </c>
      <c r="S1385" s="8" t="s">
        <v>7</v>
      </c>
      <c r="T1385" s="8" t="s">
        <v>7</v>
      </c>
      <c r="U1385" s="8" t="s">
        <v>7</v>
      </c>
      <c r="V1385" s="9">
        <v>45957</v>
      </c>
      <c r="W1385" s="8" t="s">
        <v>1479</v>
      </c>
      <c r="X1385" s="8" t="s">
        <v>1770</v>
      </c>
      <c r="Y1385" s="8" t="s">
        <v>51</v>
      </c>
      <c r="Z1385" s="9">
        <v>45958</v>
      </c>
      <c r="AA1385" s="8" t="s">
        <v>1761</v>
      </c>
      <c r="AB1385" s="8" t="s">
        <v>51</v>
      </c>
      <c r="AC1385" s="11" t="s">
        <v>145</v>
      </c>
      <c r="AD1385" s="11"/>
      <c r="AE1385" s="11"/>
      <c r="AF1385" s="11"/>
      <c r="AG1385" s="11" t="s">
        <v>1779</v>
      </c>
      <c r="AH1385" s="13" t="s">
        <v>1842</v>
      </c>
      <c r="AI1385" s="105">
        <v>45974</v>
      </c>
      <c r="AJ1385" s="13" t="s">
        <v>1478</v>
      </c>
    </row>
    <row r="1386" spans="4:36">
      <c r="D1386" s="8" t="s">
        <v>1843</v>
      </c>
      <c r="E1386" s="8" t="s">
        <v>40</v>
      </c>
      <c r="F1386" s="11">
        <v>1001333</v>
      </c>
      <c r="G1386" s="11">
        <v>1</v>
      </c>
      <c r="H1386" s="8" t="s">
        <v>142</v>
      </c>
      <c r="I1386" s="8">
        <v>1120</v>
      </c>
      <c r="J1386" s="8" t="s">
        <v>1156</v>
      </c>
      <c r="K1386" s="9">
        <v>45903</v>
      </c>
      <c r="L1386" s="9" t="s">
        <v>1478</v>
      </c>
      <c r="M1386" s="9">
        <v>45903</v>
      </c>
      <c r="N1386" s="62" t="s">
        <v>1478</v>
      </c>
      <c r="O1386" s="8">
        <v>937</v>
      </c>
      <c r="P1386" s="10">
        <v>0.39400000000000002</v>
      </c>
      <c r="Q1386" s="10" t="s">
        <v>51</v>
      </c>
      <c r="R1386" s="8" t="s">
        <v>51</v>
      </c>
      <c r="S1386" s="8" t="s">
        <v>7</v>
      </c>
      <c r="T1386" s="8" t="s">
        <v>7</v>
      </c>
      <c r="U1386" s="8" t="s">
        <v>7</v>
      </c>
      <c r="V1386" s="9">
        <v>45957</v>
      </c>
      <c r="W1386" s="8" t="s">
        <v>1479</v>
      </c>
      <c r="X1386" s="8" t="s">
        <v>1770</v>
      </c>
      <c r="Y1386" s="8" t="s">
        <v>51</v>
      </c>
      <c r="Z1386" s="9">
        <v>45958</v>
      </c>
      <c r="AA1386" s="8" t="s">
        <v>1761</v>
      </c>
      <c r="AB1386" s="8" t="s">
        <v>51</v>
      </c>
      <c r="AC1386" s="11" t="s">
        <v>148</v>
      </c>
      <c r="AD1386" s="11"/>
      <c r="AE1386" s="11"/>
      <c r="AF1386" s="11"/>
      <c r="AG1386" s="11" t="s">
        <v>1779</v>
      </c>
      <c r="AH1386" s="13"/>
      <c r="AI1386" s="105"/>
      <c r="AJ1386" s="13"/>
    </row>
    <row r="1387" spans="4:36">
      <c r="D1387" s="8" t="s">
        <v>1843</v>
      </c>
      <c r="E1387" s="8" t="s">
        <v>40</v>
      </c>
      <c r="F1387" s="11">
        <v>1001333</v>
      </c>
      <c r="G1387" s="11">
        <v>1</v>
      </c>
      <c r="H1387" s="8" t="s">
        <v>142</v>
      </c>
      <c r="I1387" s="8">
        <v>1120</v>
      </c>
      <c r="J1387" s="8" t="s">
        <v>1156</v>
      </c>
      <c r="K1387" s="9">
        <v>45903</v>
      </c>
      <c r="L1387" s="9" t="s">
        <v>1478</v>
      </c>
      <c r="M1387" s="9">
        <v>45903</v>
      </c>
      <c r="N1387" s="62" t="s">
        <v>1478</v>
      </c>
      <c r="O1387" s="8">
        <v>937</v>
      </c>
      <c r="P1387" s="10">
        <v>0.39400000000000002</v>
      </c>
      <c r="Q1387" s="10" t="s">
        <v>51</v>
      </c>
      <c r="R1387" s="8" t="s">
        <v>51</v>
      </c>
      <c r="S1387" s="8" t="s">
        <v>7</v>
      </c>
      <c r="T1387" s="8" t="s">
        <v>7</v>
      </c>
      <c r="U1387" s="8" t="s">
        <v>7</v>
      </c>
      <c r="V1387" s="9">
        <v>45957</v>
      </c>
      <c r="W1387" s="8" t="s">
        <v>1479</v>
      </c>
      <c r="X1387" s="8" t="s">
        <v>1770</v>
      </c>
      <c r="Y1387" s="8" t="s">
        <v>51</v>
      </c>
      <c r="Z1387" s="9">
        <v>45958</v>
      </c>
      <c r="AA1387" s="8" t="s">
        <v>1761</v>
      </c>
      <c r="AB1387" s="8" t="s">
        <v>51</v>
      </c>
      <c r="AC1387" s="11" t="s">
        <v>145</v>
      </c>
      <c r="AD1387" s="11"/>
      <c r="AE1387" s="11"/>
      <c r="AF1387" s="11"/>
      <c r="AG1387" s="11" t="s">
        <v>1779</v>
      </c>
      <c r="AH1387" s="13" t="s">
        <v>1842</v>
      </c>
      <c r="AI1387" s="105">
        <v>45974</v>
      </c>
      <c r="AJ1387" s="13" t="s">
        <v>1478</v>
      </c>
    </row>
    <row r="1388" spans="4:36">
      <c r="D1388" s="8" t="s">
        <v>1849</v>
      </c>
      <c r="E1388" s="8" t="s">
        <v>41</v>
      </c>
      <c r="F1388" s="11">
        <v>1001048</v>
      </c>
      <c r="G1388" s="11">
        <v>1</v>
      </c>
      <c r="H1388" s="8" t="s">
        <v>905</v>
      </c>
      <c r="I1388" s="8" t="s">
        <v>905</v>
      </c>
      <c r="J1388" s="8" t="s">
        <v>905</v>
      </c>
      <c r="K1388" s="9" t="s">
        <v>905</v>
      </c>
      <c r="L1388" s="9" t="s">
        <v>905</v>
      </c>
      <c r="M1388" s="9">
        <v>45702</v>
      </c>
      <c r="N1388" s="62" t="s">
        <v>333</v>
      </c>
      <c r="O1388" s="8">
        <v>149</v>
      </c>
      <c r="P1388" s="10">
        <v>0.6</v>
      </c>
      <c r="Q1388" s="10" t="s">
        <v>50</v>
      </c>
      <c r="R1388" s="8" t="s">
        <v>51</v>
      </c>
      <c r="S1388" s="8" t="s">
        <v>7</v>
      </c>
      <c r="V1388" s="9"/>
      <c r="Z1388" s="9"/>
      <c r="AC1388" s="11" t="s">
        <v>85</v>
      </c>
      <c r="AD1388" s="11" t="s">
        <v>322</v>
      </c>
      <c r="AE1388" s="11"/>
      <c r="AF1388" s="11"/>
      <c r="AG1388" s="11" t="s">
        <v>892</v>
      </c>
      <c r="AH1388" s="13"/>
      <c r="AI1388" s="105"/>
      <c r="AJ1388" s="13"/>
    </row>
    <row r="1389" spans="4:36">
      <c r="D1389" s="8" t="s">
        <v>1849</v>
      </c>
      <c r="E1389" s="8" t="s">
        <v>41</v>
      </c>
      <c r="F1389" s="11">
        <v>1001048</v>
      </c>
      <c r="G1389" s="11">
        <v>1</v>
      </c>
      <c r="H1389" s="8" t="s">
        <v>905</v>
      </c>
      <c r="I1389" s="8" t="s">
        <v>905</v>
      </c>
      <c r="J1389" s="8" t="s">
        <v>905</v>
      </c>
      <c r="K1389" s="9" t="s">
        <v>905</v>
      </c>
      <c r="L1389" s="9" t="s">
        <v>905</v>
      </c>
      <c r="M1389" s="9">
        <v>45702</v>
      </c>
      <c r="N1389" s="62" t="s">
        <v>333</v>
      </c>
      <c r="O1389" s="8">
        <v>149</v>
      </c>
      <c r="P1389" s="10">
        <v>0.6</v>
      </c>
      <c r="Q1389" s="10" t="s">
        <v>50</v>
      </c>
      <c r="R1389" s="8" t="s">
        <v>51</v>
      </c>
      <c r="S1389" s="8" t="s">
        <v>7</v>
      </c>
      <c r="V1389" s="9"/>
      <c r="Z1389" s="9"/>
      <c r="AC1389" s="11" t="s">
        <v>280</v>
      </c>
      <c r="AD1389" s="11" t="s">
        <v>322</v>
      </c>
      <c r="AE1389" s="11"/>
      <c r="AF1389" s="11"/>
      <c r="AG1389" s="11" t="s">
        <v>892</v>
      </c>
      <c r="AH1389" s="13" t="s">
        <v>1850</v>
      </c>
      <c r="AI1389" s="105">
        <v>45979</v>
      </c>
      <c r="AJ1389" s="13" t="s">
        <v>1478</v>
      </c>
    </row>
    <row r="1390" spans="4:36">
      <c r="D1390" s="8" t="s">
        <v>1851</v>
      </c>
      <c r="E1390" s="8" t="s">
        <v>41</v>
      </c>
      <c r="F1390" s="11">
        <v>1001050</v>
      </c>
      <c r="G1390" s="11">
        <v>1</v>
      </c>
      <c r="H1390" s="8" t="s">
        <v>905</v>
      </c>
      <c r="I1390" s="8" t="s">
        <v>905</v>
      </c>
      <c r="J1390" s="8" t="s">
        <v>905</v>
      </c>
      <c r="K1390" s="9" t="s">
        <v>905</v>
      </c>
      <c r="L1390" s="9" t="s">
        <v>905</v>
      </c>
      <c r="M1390" s="9">
        <v>45702</v>
      </c>
      <c r="N1390" s="62" t="s">
        <v>333</v>
      </c>
      <c r="O1390" s="8">
        <v>151</v>
      </c>
      <c r="P1390" s="10">
        <v>0.31</v>
      </c>
      <c r="Q1390" s="10" t="s">
        <v>50</v>
      </c>
      <c r="R1390" s="8" t="s">
        <v>51</v>
      </c>
      <c r="S1390" s="8" t="s">
        <v>7</v>
      </c>
      <c r="V1390" s="9"/>
      <c r="Z1390" s="9"/>
      <c r="AC1390" s="11" t="s">
        <v>85</v>
      </c>
      <c r="AD1390" s="11"/>
      <c r="AE1390" s="11"/>
      <c r="AF1390" s="11"/>
      <c r="AG1390" s="11" t="s">
        <v>892</v>
      </c>
      <c r="AH1390" s="13"/>
      <c r="AI1390" s="105"/>
      <c r="AJ1390" s="13"/>
    </row>
    <row r="1391" spans="4:36">
      <c r="D1391" s="8" t="s">
        <v>1851</v>
      </c>
      <c r="E1391" s="8" t="s">
        <v>41</v>
      </c>
      <c r="F1391" s="11">
        <v>1001050</v>
      </c>
      <c r="G1391" s="11">
        <v>1</v>
      </c>
      <c r="H1391" s="8" t="s">
        <v>905</v>
      </c>
      <c r="I1391" s="8" t="s">
        <v>905</v>
      </c>
      <c r="J1391" s="8" t="s">
        <v>905</v>
      </c>
      <c r="K1391" s="9" t="s">
        <v>905</v>
      </c>
      <c r="L1391" s="9" t="s">
        <v>905</v>
      </c>
      <c r="M1391" s="9">
        <v>45702</v>
      </c>
      <c r="N1391" s="62" t="s">
        <v>333</v>
      </c>
      <c r="O1391" s="8">
        <v>151</v>
      </c>
      <c r="P1391" s="10">
        <v>0.31</v>
      </c>
      <c r="Q1391" s="10" t="s">
        <v>50</v>
      </c>
      <c r="R1391" s="8" t="s">
        <v>51</v>
      </c>
      <c r="S1391" s="8" t="s">
        <v>7</v>
      </c>
      <c r="V1391" s="9"/>
      <c r="Z1391" s="9"/>
      <c r="AC1391" s="11" t="s">
        <v>280</v>
      </c>
      <c r="AD1391" s="11"/>
      <c r="AE1391" s="11"/>
      <c r="AF1391" s="11"/>
      <c r="AG1391" s="11" t="s">
        <v>892</v>
      </c>
      <c r="AH1391" s="13" t="s">
        <v>1850</v>
      </c>
      <c r="AI1391" s="105">
        <v>45979</v>
      </c>
      <c r="AJ1391" s="13" t="s">
        <v>1478</v>
      </c>
    </row>
    <row r="1392" spans="4:36">
      <c r="D1392" s="8" t="s">
        <v>1858</v>
      </c>
      <c r="E1392" s="8" t="s">
        <v>41</v>
      </c>
      <c r="F1392" s="11">
        <v>1000895</v>
      </c>
      <c r="G1392" s="11">
        <v>1</v>
      </c>
      <c r="H1392" s="8" t="s">
        <v>142</v>
      </c>
      <c r="I1392" s="8">
        <v>1072</v>
      </c>
      <c r="J1392" s="8">
        <v>56544</v>
      </c>
      <c r="K1392" s="9">
        <v>45615</v>
      </c>
      <c r="L1392" s="9" t="s">
        <v>334</v>
      </c>
      <c r="M1392" s="9">
        <v>45617</v>
      </c>
      <c r="N1392" s="62" t="s">
        <v>334</v>
      </c>
      <c r="O1392" s="8">
        <v>150</v>
      </c>
      <c r="P1392" s="10">
        <v>0.50600000000000001</v>
      </c>
      <c r="Q1392" s="10" t="s">
        <v>51</v>
      </c>
      <c r="R1392" s="8" t="s">
        <v>51</v>
      </c>
      <c r="S1392" s="8" t="s">
        <v>8</v>
      </c>
      <c r="T1392" s="8" t="s">
        <v>7</v>
      </c>
      <c r="U1392" s="8" t="s">
        <v>7</v>
      </c>
      <c r="V1392" s="9">
        <v>45845</v>
      </c>
      <c r="W1392" s="8" t="s">
        <v>339</v>
      </c>
      <c r="X1392" s="8" t="s">
        <v>1187</v>
      </c>
      <c r="Y1392" s="8" t="s">
        <v>51</v>
      </c>
      <c r="Z1392" s="9">
        <v>45847</v>
      </c>
      <c r="AA1392" s="8" t="s">
        <v>337</v>
      </c>
      <c r="AB1392" s="8" t="s">
        <v>51</v>
      </c>
      <c r="AC1392" s="11" t="s">
        <v>145</v>
      </c>
      <c r="AD1392" s="11"/>
      <c r="AE1392" s="11"/>
      <c r="AF1392" s="11"/>
      <c r="AG1392" s="11" t="s">
        <v>1053</v>
      </c>
      <c r="AH1392" s="13"/>
      <c r="AI1392" s="105"/>
      <c r="AJ1392" s="13"/>
    </row>
    <row r="1393" spans="4:36">
      <c r="D1393" s="8" t="s">
        <v>1858</v>
      </c>
      <c r="E1393" s="8" t="s">
        <v>41</v>
      </c>
      <c r="F1393" s="11">
        <v>1000895</v>
      </c>
      <c r="G1393" s="11">
        <v>1</v>
      </c>
      <c r="H1393" s="8" t="s">
        <v>142</v>
      </c>
      <c r="I1393" s="8">
        <v>1072</v>
      </c>
      <c r="J1393" s="8">
        <v>56544</v>
      </c>
      <c r="K1393" s="9">
        <v>45615</v>
      </c>
      <c r="L1393" s="9" t="s">
        <v>334</v>
      </c>
      <c r="M1393" s="9">
        <v>45617</v>
      </c>
      <c r="N1393" s="62" t="s">
        <v>334</v>
      </c>
      <c r="O1393" s="8">
        <v>150</v>
      </c>
      <c r="P1393" s="10">
        <v>0.50600000000000001</v>
      </c>
      <c r="Q1393" s="10" t="s">
        <v>51</v>
      </c>
      <c r="R1393" s="8" t="s">
        <v>51</v>
      </c>
      <c r="S1393" s="8" t="s">
        <v>8</v>
      </c>
      <c r="T1393" s="8" t="s">
        <v>7</v>
      </c>
      <c r="U1393" s="8" t="s">
        <v>7</v>
      </c>
      <c r="V1393" s="9">
        <v>45845</v>
      </c>
      <c r="W1393" s="8" t="s">
        <v>339</v>
      </c>
      <c r="X1393" s="8" t="s">
        <v>1187</v>
      </c>
      <c r="Y1393" s="8" t="s">
        <v>51</v>
      </c>
      <c r="Z1393" s="9">
        <v>45847</v>
      </c>
      <c r="AA1393" s="8" t="s">
        <v>337</v>
      </c>
      <c r="AB1393" s="8" t="s">
        <v>51</v>
      </c>
      <c r="AC1393" s="11" t="s">
        <v>148</v>
      </c>
      <c r="AD1393" s="11"/>
      <c r="AE1393" s="11"/>
      <c r="AF1393" s="11"/>
      <c r="AG1393" s="11" t="s">
        <v>1859</v>
      </c>
      <c r="AH1393" s="13" t="s">
        <v>1860</v>
      </c>
      <c r="AI1393" s="105">
        <v>45988</v>
      </c>
      <c r="AJ1393" s="13" t="s">
        <v>1478</v>
      </c>
    </row>
    <row r="1394" spans="4:36">
      <c r="D1394" s="8" t="s">
        <v>1861</v>
      </c>
      <c r="E1394" s="8" t="s">
        <v>41</v>
      </c>
      <c r="F1394" s="11">
        <v>1000896</v>
      </c>
      <c r="G1394" s="11">
        <v>1</v>
      </c>
      <c r="H1394" s="8" t="s">
        <v>142</v>
      </c>
      <c r="I1394" s="8">
        <v>1072</v>
      </c>
      <c r="J1394" s="8">
        <v>56544</v>
      </c>
      <c r="K1394" s="9">
        <v>45615</v>
      </c>
      <c r="L1394" s="9" t="s">
        <v>334</v>
      </c>
      <c r="M1394" s="9">
        <v>45617</v>
      </c>
      <c r="N1394" s="62" t="s">
        <v>334</v>
      </c>
      <c r="O1394" s="8">
        <v>149</v>
      </c>
      <c r="P1394" s="10">
        <v>0.44700000000000001</v>
      </c>
      <c r="Q1394" s="10" t="s">
        <v>51</v>
      </c>
      <c r="R1394" s="8" t="s">
        <v>51</v>
      </c>
      <c r="S1394" s="8" t="s">
        <v>8</v>
      </c>
      <c r="T1394" s="8" t="s">
        <v>7</v>
      </c>
      <c r="U1394" s="8" t="s">
        <v>7</v>
      </c>
      <c r="V1394" s="9">
        <v>45845</v>
      </c>
      <c r="W1394" s="8" t="s">
        <v>339</v>
      </c>
      <c r="X1394" s="8" t="s">
        <v>1187</v>
      </c>
      <c r="Y1394" s="8" t="s">
        <v>51</v>
      </c>
      <c r="Z1394" s="9">
        <v>45847</v>
      </c>
      <c r="AA1394" s="8" t="s">
        <v>337</v>
      </c>
      <c r="AB1394" s="8" t="s">
        <v>51</v>
      </c>
      <c r="AC1394" s="11" t="s">
        <v>145</v>
      </c>
      <c r="AD1394" s="11"/>
      <c r="AE1394" s="11"/>
      <c r="AF1394" s="11"/>
      <c r="AG1394" s="11" t="s">
        <v>1053</v>
      </c>
      <c r="AH1394" s="13"/>
      <c r="AI1394" s="105"/>
      <c r="AJ1394" s="13"/>
    </row>
    <row r="1395" spans="4:36">
      <c r="D1395" s="8" t="s">
        <v>1861</v>
      </c>
      <c r="E1395" s="8" t="s">
        <v>41</v>
      </c>
      <c r="F1395" s="11">
        <v>1000896</v>
      </c>
      <c r="G1395" s="11">
        <v>1</v>
      </c>
      <c r="H1395" s="8" t="s">
        <v>142</v>
      </c>
      <c r="I1395" s="8">
        <v>1072</v>
      </c>
      <c r="J1395" s="8">
        <v>56544</v>
      </c>
      <c r="K1395" s="9">
        <v>45615</v>
      </c>
      <c r="L1395" s="9" t="s">
        <v>334</v>
      </c>
      <c r="M1395" s="9">
        <v>45617</v>
      </c>
      <c r="N1395" s="62" t="s">
        <v>334</v>
      </c>
      <c r="O1395" s="8">
        <v>149</v>
      </c>
      <c r="P1395" s="10">
        <v>0.44700000000000001</v>
      </c>
      <c r="Q1395" s="10" t="s">
        <v>51</v>
      </c>
      <c r="R1395" s="8" t="s">
        <v>51</v>
      </c>
      <c r="S1395" s="8" t="s">
        <v>8</v>
      </c>
      <c r="T1395" s="8" t="s">
        <v>7</v>
      </c>
      <c r="U1395" s="8" t="s">
        <v>7</v>
      </c>
      <c r="V1395" s="9">
        <v>45845</v>
      </c>
      <c r="W1395" s="8" t="s">
        <v>339</v>
      </c>
      <c r="X1395" s="8" t="s">
        <v>1187</v>
      </c>
      <c r="Y1395" s="8" t="s">
        <v>51</v>
      </c>
      <c r="Z1395" s="9">
        <v>45847</v>
      </c>
      <c r="AA1395" s="8" t="s">
        <v>337</v>
      </c>
      <c r="AB1395" s="8" t="s">
        <v>51</v>
      </c>
      <c r="AC1395" s="11" t="s">
        <v>148</v>
      </c>
      <c r="AD1395" s="11"/>
      <c r="AE1395" s="11"/>
      <c r="AF1395" s="11"/>
      <c r="AG1395" s="11" t="s">
        <v>1859</v>
      </c>
      <c r="AH1395" s="13" t="s">
        <v>1860</v>
      </c>
      <c r="AI1395" s="105">
        <v>45988</v>
      </c>
      <c r="AJ1395" s="13" t="s">
        <v>1478</v>
      </c>
    </row>
    <row r="1396" spans="4:36">
      <c r="D1396" s="8" t="s">
        <v>1862</v>
      </c>
      <c r="E1396" s="8" t="s">
        <v>41</v>
      </c>
      <c r="F1396" s="11">
        <v>1000897</v>
      </c>
      <c r="G1396" s="11">
        <v>1</v>
      </c>
      <c r="H1396" s="8" t="s">
        <v>140</v>
      </c>
      <c r="I1396" s="8">
        <v>1071</v>
      </c>
      <c r="J1396" s="8">
        <v>55925</v>
      </c>
      <c r="K1396" s="9">
        <v>45616</v>
      </c>
      <c r="L1396" s="9" t="s">
        <v>334</v>
      </c>
      <c r="M1396" s="9">
        <v>45617</v>
      </c>
      <c r="N1396" s="62" t="s">
        <v>334</v>
      </c>
      <c r="O1396" s="8">
        <v>147</v>
      </c>
      <c r="P1396" s="10">
        <v>0.252</v>
      </c>
      <c r="Q1396" s="10" t="s">
        <v>51</v>
      </c>
      <c r="R1396" s="8" t="s">
        <v>51</v>
      </c>
      <c r="S1396" s="8" t="s">
        <v>8</v>
      </c>
      <c r="T1396" s="8" t="s">
        <v>7</v>
      </c>
      <c r="U1396" s="8" t="s">
        <v>7</v>
      </c>
      <c r="V1396" s="9">
        <v>45845</v>
      </c>
      <c r="W1396" s="8" t="s">
        <v>339</v>
      </c>
      <c r="X1396" s="8" t="s">
        <v>1187</v>
      </c>
      <c r="Y1396" s="8" t="s">
        <v>51</v>
      </c>
      <c r="Z1396" s="9">
        <v>45847</v>
      </c>
      <c r="AA1396" s="8" t="s">
        <v>337</v>
      </c>
      <c r="AB1396" s="8" t="s">
        <v>51</v>
      </c>
      <c r="AC1396" s="11" t="s">
        <v>145</v>
      </c>
      <c r="AD1396" s="11"/>
      <c r="AE1396" s="11"/>
      <c r="AF1396" s="11"/>
      <c r="AG1396" s="11" t="s">
        <v>1053</v>
      </c>
      <c r="AH1396" s="13"/>
      <c r="AI1396" s="105"/>
      <c r="AJ1396" s="13"/>
    </row>
    <row r="1397" spans="4:36">
      <c r="D1397" s="8" t="s">
        <v>1862</v>
      </c>
      <c r="E1397" s="8" t="s">
        <v>41</v>
      </c>
      <c r="F1397" s="11">
        <v>1000897</v>
      </c>
      <c r="G1397" s="11">
        <v>1</v>
      </c>
      <c r="H1397" s="8" t="s">
        <v>140</v>
      </c>
      <c r="I1397" s="8">
        <v>1071</v>
      </c>
      <c r="J1397" s="8">
        <v>55925</v>
      </c>
      <c r="K1397" s="9">
        <v>45616</v>
      </c>
      <c r="L1397" s="9" t="s">
        <v>334</v>
      </c>
      <c r="M1397" s="9">
        <v>45617</v>
      </c>
      <c r="N1397" s="62" t="s">
        <v>334</v>
      </c>
      <c r="O1397" s="8">
        <v>147</v>
      </c>
      <c r="P1397" s="10">
        <v>0.252</v>
      </c>
      <c r="Q1397" s="10" t="s">
        <v>51</v>
      </c>
      <c r="R1397" s="8" t="s">
        <v>51</v>
      </c>
      <c r="S1397" s="8" t="s">
        <v>8</v>
      </c>
      <c r="T1397" s="8" t="s">
        <v>7</v>
      </c>
      <c r="U1397" s="8" t="s">
        <v>7</v>
      </c>
      <c r="V1397" s="9">
        <v>45845</v>
      </c>
      <c r="W1397" s="8" t="s">
        <v>339</v>
      </c>
      <c r="X1397" s="8" t="s">
        <v>1187</v>
      </c>
      <c r="Y1397" s="8" t="s">
        <v>51</v>
      </c>
      <c r="Z1397" s="9">
        <v>45847</v>
      </c>
      <c r="AA1397" s="8" t="s">
        <v>337</v>
      </c>
      <c r="AB1397" s="8" t="s">
        <v>51</v>
      </c>
      <c r="AC1397" s="11" t="s">
        <v>148</v>
      </c>
      <c r="AD1397" s="11"/>
      <c r="AE1397" s="11"/>
      <c r="AF1397" s="11"/>
      <c r="AG1397" s="11" t="s">
        <v>1859</v>
      </c>
      <c r="AH1397" s="13" t="s">
        <v>1860</v>
      </c>
      <c r="AI1397" s="105">
        <v>45988</v>
      </c>
      <c r="AJ1397" s="13" t="s">
        <v>1478</v>
      </c>
    </row>
    <row r="1398" spans="4:36">
      <c r="D1398" s="8" t="s">
        <v>1863</v>
      </c>
      <c r="E1398" s="8" t="s">
        <v>41</v>
      </c>
      <c r="F1398" s="11">
        <v>1000905</v>
      </c>
      <c r="G1398" s="11">
        <v>1</v>
      </c>
      <c r="H1398" s="8" t="s">
        <v>142</v>
      </c>
      <c r="I1398" s="8">
        <v>1072</v>
      </c>
      <c r="J1398" s="8">
        <v>56544</v>
      </c>
      <c r="K1398" s="9">
        <v>45616</v>
      </c>
      <c r="L1398" s="9" t="s">
        <v>334</v>
      </c>
      <c r="M1398" s="9">
        <v>45617</v>
      </c>
      <c r="N1398" s="62" t="s">
        <v>334</v>
      </c>
      <c r="O1398" s="8">
        <v>151</v>
      </c>
      <c r="P1398" s="10">
        <v>0.13100000000000001</v>
      </c>
      <c r="Q1398" s="10" t="s">
        <v>51</v>
      </c>
      <c r="R1398" s="8" t="s">
        <v>51</v>
      </c>
      <c r="S1398" s="8" t="s">
        <v>8</v>
      </c>
      <c r="T1398" s="8" t="s">
        <v>7</v>
      </c>
      <c r="U1398" s="8" t="s">
        <v>7</v>
      </c>
      <c r="V1398" s="9">
        <v>45845</v>
      </c>
      <c r="W1398" s="8" t="s">
        <v>339</v>
      </c>
      <c r="X1398" s="8" t="s">
        <v>1187</v>
      </c>
      <c r="Y1398" s="8" t="s">
        <v>51</v>
      </c>
      <c r="Z1398" s="9">
        <v>45847</v>
      </c>
      <c r="AA1398" s="8" t="s">
        <v>337</v>
      </c>
      <c r="AB1398" s="8" t="s">
        <v>51</v>
      </c>
      <c r="AC1398" s="11" t="s">
        <v>145</v>
      </c>
      <c r="AD1398" s="11"/>
      <c r="AE1398" s="11"/>
      <c r="AF1398" s="11"/>
      <c r="AG1398" s="11" t="s">
        <v>1053</v>
      </c>
      <c r="AH1398" s="13"/>
      <c r="AI1398" s="105"/>
      <c r="AJ1398" s="13"/>
    </row>
    <row r="1399" spans="4:36">
      <c r="D1399" s="8" t="s">
        <v>1863</v>
      </c>
      <c r="E1399" s="8" t="s">
        <v>41</v>
      </c>
      <c r="F1399" s="11">
        <v>1000905</v>
      </c>
      <c r="G1399" s="11">
        <v>1</v>
      </c>
      <c r="H1399" s="8" t="s">
        <v>142</v>
      </c>
      <c r="I1399" s="8">
        <v>1072</v>
      </c>
      <c r="J1399" s="8">
        <v>56544</v>
      </c>
      <c r="K1399" s="9">
        <v>45616</v>
      </c>
      <c r="L1399" s="9" t="s">
        <v>334</v>
      </c>
      <c r="M1399" s="9">
        <v>45617</v>
      </c>
      <c r="N1399" s="62" t="s">
        <v>334</v>
      </c>
      <c r="O1399" s="8">
        <v>151</v>
      </c>
      <c r="P1399" s="10">
        <v>0.13100000000000001</v>
      </c>
      <c r="Q1399" s="10" t="s">
        <v>51</v>
      </c>
      <c r="R1399" s="8" t="s">
        <v>51</v>
      </c>
      <c r="S1399" s="8" t="s">
        <v>8</v>
      </c>
      <c r="T1399" s="8" t="s">
        <v>7</v>
      </c>
      <c r="U1399" s="8" t="s">
        <v>7</v>
      </c>
      <c r="V1399" s="9">
        <v>45845</v>
      </c>
      <c r="W1399" s="8" t="s">
        <v>339</v>
      </c>
      <c r="X1399" s="8" t="s">
        <v>1187</v>
      </c>
      <c r="Y1399" s="8" t="s">
        <v>51</v>
      </c>
      <c r="Z1399" s="9">
        <v>45847</v>
      </c>
      <c r="AA1399" s="8" t="s">
        <v>337</v>
      </c>
      <c r="AB1399" s="8" t="s">
        <v>51</v>
      </c>
      <c r="AC1399" s="11" t="s">
        <v>148</v>
      </c>
      <c r="AD1399" s="11"/>
      <c r="AE1399" s="11"/>
      <c r="AF1399" s="11"/>
      <c r="AG1399" s="11" t="s">
        <v>1859</v>
      </c>
      <c r="AH1399" s="13" t="s">
        <v>1860</v>
      </c>
      <c r="AI1399" s="105">
        <v>45988</v>
      </c>
      <c r="AJ1399" s="13" t="s">
        <v>1478</v>
      </c>
    </row>
    <row r="1400" spans="4:36">
      <c r="D1400" s="8" t="s">
        <v>1864</v>
      </c>
      <c r="E1400" s="8" t="s">
        <v>41</v>
      </c>
      <c r="F1400" s="11">
        <v>1000906</v>
      </c>
      <c r="G1400" s="11">
        <v>1</v>
      </c>
      <c r="H1400" s="8" t="s">
        <v>140</v>
      </c>
      <c r="I1400" s="8">
        <v>1071</v>
      </c>
      <c r="J1400" s="8">
        <v>55925</v>
      </c>
      <c r="K1400" s="9">
        <v>45617</v>
      </c>
      <c r="L1400" s="9" t="s">
        <v>334</v>
      </c>
      <c r="M1400" s="9">
        <v>45618</v>
      </c>
      <c r="N1400" s="62" t="s">
        <v>334</v>
      </c>
      <c r="O1400" s="8">
        <v>146</v>
      </c>
      <c r="P1400" s="10">
        <v>0.98699999999999999</v>
      </c>
      <c r="Q1400" s="10" t="s">
        <v>51</v>
      </c>
      <c r="R1400" s="8" t="s">
        <v>51</v>
      </c>
      <c r="S1400" s="8" t="s">
        <v>8</v>
      </c>
      <c r="T1400" s="8" t="s">
        <v>7</v>
      </c>
      <c r="U1400" s="8" t="s">
        <v>7</v>
      </c>
      <c r="V1400" s="9">
        <v>45845</v>
      </c>
      <c r="W1400" s="8" t="s">
        <v>339</v>
      </c>
      <c r="X1400" s="8" t="s">
        <v>1187</v>
      </c>
      <c r="Y1400" s="8" t="s">
        <v>51</v>
      </c>
      <c r="Z1400" s="9">
        <v>45847</v>
      </c>
      <c r="AA1400" s="8" t="s">
        <v>337</v>
      </c>
      <c r="AB1400" s="8" t="s">
        <v>51</v>
      </c>
      <c r="AC1400" s="11" t="s">
        <v>145</v>
      </c>
      <c r="AD1400" s="11"/>
      <c r="AE1400" s="11"/>
      <c r="AF1400" s="11"/>
      <c r="AG1400" s="11" t="s">
        <v>1053</v>
      </c>
      <c r="AH1400" s="13"/>
      <c r="AI1400" s="105"/>
      <c r="AJ1400" s="13"/>
    </row>
    <row r="1401" spans="4:36">
      <c r="D1401" s="8" t="s">
        <v>1864</v>
      </c>
      <c r="E1401" s="8" t="s">
        <v>41</v>
      </c>
      <c r="F1401" s="11">
        <v>1000906</v>
      </c>
      <c r="G1401" s="11">
        <v>1</v>
      </c>
      <c r="H1401" s="8" t="s">
        <v>140</v>
      </c>
      <c r="I1401" s="8">
        <v>1071</v>
      </c>
      <c r="J1401" s="8">
        <v>55925</v>
      </c>
      <c r="K1401" s="9">
        <v>45617</v>
      </c>
      <c r="L1401" s="9" t="s">
        <v>334</v>
      </c>
      <c r="M1401" s="9">
        <v>45618</v>
      </c>
      <c r="N1401" s="62" t="s">
        <v>334</v>
      </c>
      <c r="O1401" s="8">
        <v>146</v>
      </c>
      <c r="P1401" s="10">
        <v>0.98699999999999999</v>
      </c>
      <c r="Q1401" s="10" t="s">
        <v>51</v>
      </c>
      <c r="R1401" s="8" t="s">
        <v>51</v>
      </c>
      <c r="S1401" s="8" t="s">
        <v>8</v>
      </c>
      <c r="T1401" s="8" t="s">
        <v>7</v>
      </c>
      <c r="U1401" s="8" t="s">
        <v>7</v>
      </c>
      <c r="V1401" s="9">
        <v>45845</v>
      </c>
      <c r="W1401" s="8" t="s">
        <v>339</v>
      </c>
      <c r="X1401" s="8" t="s">
        <v>1187</v>
      </c>
      <c r="Y1401" s="8" t="s">
        <v>51</v>
      </c>
      <c r="Z1401" s="9">
        <v>45847</v>
      </c>
      <c r="AA1401" s="8" t="s">
        <v>337</v>
      </c>
      <c r="AB1401" s="8" t="s">
        <v>51</v>
      </c>
      <c r="AC1401" s="11" t="s">
        <v>148</v>
      </c>
      <c r="AD1401" s="11"/>
      <c r="AE1401" s="11"/>
      <c r="AF1401" s="11"/>
      <c r="AG1401" s="11" t="s">
        <v>1859</v>
      </c>
      <c r="AH1401" s="13" t="s">
        <v>1860</v>
      </c>
      <c r="AI1401" s="105">
        <v>45988</v>
      </c>
      <c r="AJ1401" s="13" t="s">
        <v>1478</v>
      </c>
    </row>
    <row r="1402" spans="4:36">
      <c r="D1402" s="8" t="s">
        <v>1865</v>
      </c>
      <c r="E1402" s="8" t="s">
        <v>41</v>
      </c>
      <c r="F1402" s="11">
        <v>1000907</v>
      </c>
      <c r="G1402" s="11">
        <v>1</v>
      </c>
      <c r="H1402" s="8" t="s">
        <v>140</v>
      </c>
      <c r="I1402" s="8">
        <v>1071</v>
      </c>
      <c r="J1402" s="8">
        <v>55925</v>
      </c>
      <c r="K1402" s="9">
        <v>45617</v>
      </c>
      <c r="L1402" s="9" t="s">
        <v>334</v>
      </c>
      <c r="M1402" s="9">
        <v>45618</v>
      </c>
      <c r="N1402" s="62" t="s">
        <v>334</v>
      </c>
      <c r="O1402" s="8">
        <v>147</v>
      </c>
      <c r="P1402" s="10">
        <v>1.9319999999999999</v>
      </c>
      <c r="Q1402" s="10" t="s">
        <v>51</v>
      </c>
      <c r="R1402" s="8" t="s">
        <v>51</v>
      </c>
      <c r="S1402" s="8" t="s">
        <v>8</v>
      </c>
      <c r="T1402" s="8" t="s">
        <v>7</v>
      </c>
      <c r="U1402" s="8" t="s">
        <v>7</v>
      </c>
      <c r="V1402" s="9">
        <v>45845</v>
      </c>
      <c r="W1402" s="8" t="s">
        <v>339</v>
      </c>
      <c r="X1402" s="8" t="s">
        <v>1187</v>
      </c>
      <c r="Y1402" s="8" t="s">
        <v>51</v>
      </c>
      <c r="Z1402" s="9">
        <v>45847</v>
      </c>
      <c r="AA1402" s="8" t="s">
        <v>337</v>
      </c>
      <c r="AB1402" s="8" t="s">
        <v>51</v>
      </c>
      <c r="AC1402" s="11" t="s">
        <v>145</v>
      </c>
      <c r="AD1402" s="11"/>
      <c r="AE1402" s="11"/>
      <c r="AF1402" s="11"/>
      <c r="AG1402" s="11" t="s">
        <v>1053</v>
      </c>
      <c r="AH1402" s="13"/>
      <c r="AI1402" s="105"/>
      <c r="AJ1402" s="13"/>
    </row>
    <row r="1403" spans="4:36">
      <c r="D1403" s="8" t="s">
        <v>1865</v>
      </c>
      <c r="E1403" s="8" t="s">
        <v>41</v>
      </c>
      <c r="F1403" s="11">
        <v>1000907</v>
      </c>
      <c r="G1403" s="11">
        <v>1</v>
      </c>
      <c r="H1403" s="8" t="s">
        <v>140</v>
      </c>
      <c r="I1403" s="8">
        <v>1071</v>
      </c>
      <c r="J1403" s="8">
        <v>55925</v>
      </c>
      <c r="K1403" s="9">
        <v>45617</v>
      </c>
      <c r="L1403" s="9" t="s">
        <v>334</v>
      </c>
      <c r="M1403" s="9">
        <v>45618</v>
      </c>
      <c r="N1403" s="62" t="s">
        <v>334</v>
      </c>
      <c r="O1403" s="8">
        <v>147</v>
      </c>
      <c r="P1403" s="10">
        <v>1.9319999999999999</v>
      </c>
      <c r="Q1403" s="10" t="s">
        <v>51</v>
      </c>
      <c r="R1403" s="8" t="s">
        <v>51</v>
      </c>
      <c r="S1403" s="8" t="s">
        <v>8</v>
      </c>
      <c r="T1403" s="8" t="s">
        <v>7</v>
      </c>
      <c r="U1403" s="8" t="s">
        <v>7</v>
      </c>
      <c r="V1403" s="9">
        <v>45845</v>
      </c>
      <c r="W1403" s="8" t="s">
        <v>339</v>
      </c>
      <c r="X1403" s="8" t="s">
        <v>1187</v>
      </c>
      <c r="Y1403" s="8" t="s">
        <v>51</v>
      </c>
      <c r="Z1403" s="9">
        <v>45847</v>
      </c>
      <c r="AA1403" s="8" t="s">
        <v>337</v>
      </c>
      <c r="AB1403" s="8" t="s">
        <v>51</v>
      </c>
      <c r="AC1403" s="11" t="s">
        <v>148</v>
      </c>
      <c r="AD1403" s="11"/>
      <c r="AE1403" s="11"/>
      <c r="AF1403" s="11"/>
      <c r="AG1403" s="11" t="s">
        <v>1866</v>
      </c>
      <c r="AH1403" s="13" t="s">
        <v>1860</v>
      </c>
      <c r="AI1403" s="105">
        <v>45988</v>
      </c>
      <c r="AJ1403" s="13" t="s">
        <v>1478</v>
      </c>
    </row>
    <row r="1404" spans="4:36">
      <c r="D1404" s="8" t="s">
        <v>1867</v>
      </c>
      <c r="E1404" s="8" t="s">
        <v>41</v>
      </c>
      <c r="F1404" s="11">
        <v>1000913</v>
      </c>
      <c r="G1404" s="11">
        <v>1</v>
      </c>
      <c r="H1404" s="8" t="s">
        <v>142</v>
      </c>
      <c r="I1404" s="8">
        <v>1072</v>
      </c>
      <c r="J1404" s="8">
        <v>56544</v>
      </c>
      <c r="K1404" s="9">
        <v>45617</v>
      </c>
      <c r="L1404" s="9" t="s">
        <v>334</v>
      </c>
      <c r="M1404" s="9">
        <v>45618</v>
      </c>
      <c r="N1404" s="62" t="s">
        <v>334</v>
      </c>
      <c r="O1404" s="8">
        <v>151</v>
      </c>
      <c r="P1404" s="10">
        <v>0.34699999999999998</v>
      </c>
      <c r="Q1404" s="10" t="s">
        <v>51</v>
      </c>
      <c r="R1404" s="8" t="s">
        <v>51</v>
      </c>
      <c r="S1404" s="8" t="s">
        <v>8</v>
      </c>
      <c r="T1404" s="8" t="s">
        <v>7</v>
      </c>
      <c r="U1404" s="8" t="s">
        <v>7</v>
      </c>
      <c r="V1404" s="9">
        <v>45845</v>
      </c>
      <c r="W1404" s="8" t="s">
        <v>339</v>
      </c>
      <c r="X1404" s="8" t="s">
        <v>1187</v>
      </c>
      <c r="Y1404" s="8" t="s">
        <v>51</v>
      </c>
      <c r="Z1404" s="9">
        <v>45847</v>
      </c>
      <c r="AA1404" s="8" t="s">
        <v>337</v>
      </c>
      <c r="AB1404" s="8" t="s">
        <v>51</v>
      </c>
      <c r="AC1404" s="11" t="s">
        <v>145</v>
      </c>
      <c r="AD1404" s="11"/>
      <c r="AE1404" s="11"/>
      <c r="AF1404" s="11"/>
      <c r="AG1404" s="11" t="s">
        <v>1053</v>
      </c>
      <c r="AH1404" s="13"/>
      <c r="AI1404" s="105"/>
      <c r="AJ1404" s="13"/>
    </row>
    <row r="1405" spans="4:36">
      <c r="D1405" s="8" t="s">
        <v>1867</v>
      </c>
      <c r="E1405" s="8" t="s">
        <v>41</v>
      </c>
      <c r="F1405" s="11">
        <v>1000913</v>
      </c>
      <c r="G1405" s="11">
        <v>1</v>
      </c>
      <c r="H1405" s="8" t="s">
        <v>142</v>
      </c>
      <c r="I1405" s="8">
        <v>1072</v>
      </c>
      <c r="J1405" s="8">
        <v>56544</v>
      </c>
      <c r="K1405" s="9">
        <v>45617</v>
      </c>
      <c r="L1405" s="9" t="s">
        <v>334</v>
      </c>
      <c r="M1405" s="9">
        <v>45618</v>
      </c>
      <c r="N1405" s="62" t="s">
        <v>334</v>
      </c>
      <c r="O1405" s="8">
        <v>151</v>
      </c>
      <c r="P1405" s="10">
        <v>0.34699999999999998</v>
      </c>
      <c r="Q1405" s="10" t="s">
        <v>51</v>
      </c>
      <c r="R1405" s="8" t="s">
        <v>51</v>
      </c>
      <c r="S1405" s="8" t="s">
        <v>8</v>
      </c>
      <c r="T1405" s="8" t="s">
        <v>7</v>
      </c>
      <c r="U1405" s="8" t="s">
        <v>7</v>
      </c>
      <c r="V1405" s="9">
        <v>45845</v>
      </c>
      <c r="W1405" s="8" t="s">
        <v>339</v>
      </c>
      <c r="X1405" s="8" t="s">
        <v>1187</v>
      </c>
      <c r="Y1405" s="8" t="s">
        <v>51</v>
      </c>
      <c r="Z1405" s="9">
        <v>45847</v>
      </c>
      <c r="AA1405" s="8" t="s">
        <v>337</v>
      </c>
      <c r="AB1405" s="8" t="s">
        <v>51</v>
      </c>
      <c r="AC1405" s="11" t="s">
        <v>148</v>
      </c>
      <c r="AD1405" s="11"/>
      <c r="AE1405" s="11"/>
      <c r="AF1405" s="11"/>
      <c r="AG1405" s="11" t="s">
        <v>1859</v>
      </c>
      <c r="AH1405" s="13" t="s">
        <v>1860</v>
      </c>
      <c r="AI1405" s="105">
        <v>45988</v>
      </c>
      <c r="AJ1405" s="13" t="s">
        <v>1478</v>
      </c>
    </row>
    <row r="1406" spans="4:36">
      <c r="D1406" s="8" t="s">
        <v>1868</v>
      </c>
      <c r="E1406" s="8" t="s">
        <v>41</v>
      </c>
      <c r="F1406" s="11">
        <v>1000914</v>
      </c>
      <c r="G1406" s="11">
        <v>1</v>
      </c>
      <c r="H1406" s="8" t="s">
        <v>142</v>
      </c>
      <c r="I1406" s="8">
        <v>1072</v>
      </c>
      <c r="J1406" s="8">
        <v>56544</v>
      </c>
      <c r="K1406" s="9">
        <v>45617</v>
      </c>
      <c r="L1406" s="9" t="s">
        <v>334</v>
      </c>
      <c r="M1406" s="9">
        <v>45618</v>
      </c>
      <c r="N1406" s="62" t="s">
        <v>334</v>
      </c>
      <c r="O1406" s="8">
        <v>150</v>
      </c>
      <c r="P1406" s="10">
        <v>2.4900000000000002</v>
      </c>
      <c r="Q1406" s="10" t="s">
        <v>51</v>
      </c>
      <c r="R1406" s="8" t="s">
        <v>51</v>
      </c>
      <c r="S1406" s="8" t="s">
        <v>8</v>
      </c>
      <c r="T1406" s="8" t="s">
        <v>7</v>
      </c>
      <c r="U1406" s="8" t="s">
        <v>7</v>
      </c>
      <c r="V1406" s="9">
        <v>45845</v>
      </c>
      <c r="W1406" s="8" t="s">
        <v>339</v>
      </c>
      <c r="X1406" s="8" t="s">
        <v>1187</v>
      </c>
      <c r="Y1406" s="8" t="s">
        <v>51</v>
      </c>
      <c r="Z1406" s="9">
        <v>45847</v>
      </c>
      <c r="AA1406" s="8" t="s">
        <v>337</v>
      </c>
      <c r="AB1406" s="8" t="s">
        <v>51</v>
      </c>
      <c r="AC1406" s="11" t="s">
        <v>145</v>
      </c>
      <c r="AD1406" s="11"/>
      <c r="AE1406" s="11"/>
      <c r="AF1406" s="11"/>
      <c r="AG1406" s="11" t="s">
        <v>1053</v>
      </c>
      <c r="AH1406" s="13"/>
      <c r="AI1406" s="105"/>
      <c r="AJ1406" s="13"/>
    </row>
    <row r="1407" spans="4:36">
      <c r="D1407" s="8" t="s">
        <v>1868</v>
      </c>
      <c r="E1407" s="8" t="s">
        <v>41</v>
      </c>
      <c r="F1407" s="11">
        <v>1000914</v>
      </c>
      <c r="G1407" s="11">
        <v>1</v>
      </c>
      <c r="H1407" s="8" t="s">
        <v>142</v>
      </c>
      <c r="I1407" s="8">
        <v>1072</v>
      </c>
      <c r="J1407" s="8">
        <v>56544</v>
      </c>
      <c r="K1407" s="9">
        <v>45617</v>
      </c>
      <c r="L1407" s="9" t="s">
        <v>334</v>
      </c>
      <c r="M1407" s="9">
        <v>45618</v>
      </c>
      <c r="N1407" s="62" t="s">
        <v>334</v>
      </c>
      <c r="O1407" s="8">
        <v>150</v>
      </c>
      <c r="P1407" s="10">
        <v>2.4900000000000002</v>
      </c>
      <c r="Q1407" s="10" t="s">
        <v>51</v>
      </c>
      <c r="R1407" s="8" t="s">
        <v>51</v>
      </c>
      <c r="S1407" s="8" t="s">
        <v>8</v>
      </c>
      <c r="T1407" s="8" t="s">
        <v>7</v>
      </c>
      <c r="U1407" s="8" t="s">
        <v>7</v>
      </c>
      <c r="V1407" s="9">
        <v>45845</v>
      </c>
      <c r="W1407" s="8" t="s">
        <v>339</v>
      </c>
      <c r="X1407" s="8" t="s">
        <v>1187</v>
      </c>
      <c r="Y1407" s="8" t="s">
        <v>51</v>
      </c>
      <c r="Z1407" s="9">
        <v>45847</v>
      </c>
      <c r="AA1407" s="8" t="s">
        <v>337</v>
      </c>
      <c r="AB1407" s="8" t="s">
        <v>51</v>
      </c>
      <c r="AC1407" s="11" t="s">
        <v>148</v>
      </c>
      <c r="AD1407" s="11"/>
      <c r="AE1407" s="11"/>
      <c r="AF1407" s="11"/>
      <c r="AG1407" s="11" t="s">
        <v>1859</v>
      </c>
      <c r="AH1407" s="13" t="s">
        <v>1860</v>
      </c>
      <c r="AI1407" s="105">
        <v>45988</v>
      </c>
      <c r="AJ1407" s="13" t="s">
        <v>1478</v>
      </c>
    </row>
    <row r="1408" spans="4:36">
      <c r="D1408" s="8" t="s">
        <v>1869</v>
      </c>
      <c r="E1408" s="8" t="s">
        <v>41</v>
      </c>
      <c r="F1408" s="11">
        <v>1000917</v>
      </c>
      <c r="G1408" s="11">
        <v>1</v>
      </c>
      <c r="H1408" s="8" t="s">
        <v>142</v>
      </c>
      <c r="I1408" s="8">
        <v>1073</v>
      </c>
      <c r="J1408" s="8">
        <v>56544</v>
      </c>
      <c r="K1408" s="9">
        <v>45618</v>
      </c>
      <c r="L1408" s="9" t="s">
        <v>334</v>
      </c>
      <c r="M1408" s="9">
        <v>45621</v>
      </c>
      <c r="N1408" s="62" t="s">
        <v>334</v>
      </c>
      <c r="O1408" s="8">
        <v>149</v>
      </c>
      <c r="P1408" s="10">
        <v>0.64800000000000002</v>
      </c>
      <c r="Q1408" s="10" t="s">
        <v>51</v>
      </c>
      <c r="R1408" s="8" t="s">
        <v>51</v>
      </c>
      <c r="S1408" s="8" t="s">
        <v>8</v>
      </c>
      <c r="T1408" s="8" t="s">
        <v>7</v>
      </c>
      <c r="U1408" s="8" t="s">
        <v>7</v>
      </c>
      <c r="V1408" s="9">
        <v>45845</v>
      </c>
      <c r="W1408" s="8" t="s">
        <v>339</v>
      </c>
      <c r="X1408" s="8" t="s">
        <v>1187</v>
      </c>
      <c r="Y1408" s="8" t="s">
        <v>51</v>
      </c>
      <c r="Z1408" s="9">
        <v>45847</v>
      </c>
      <c r="AA1408" s="8" t="s">
        <v>337</v>
      </c>
      <c r="AB1408" s="8" t="s">
        <v>51</v>
      </c>
      <c r="AC1408" s="11" t="s">
        <v>145</v>
      </c>
      <c r="AD1408" s="11"/>
      <c r="AE1408" s="11"/>
      <c r="AF1408" s="11"/>
      <c r="AG1408" s="11" t="s">
        <v>1053</v>
      </c>
      <c r="AH1408" s="13"/>
      <c r="AI1408" s="105"/>
      <c r="AJ1408" s="13"/>
    </row>
    <row r="1409" spans="4:36">
      <c r="D1409" s="8" t="s">
        <v>1869</v>
      </c>
      <c r="E1409" s="8" t="s">
        <v>41</v>
      </c>
      <c r="F1409" s="11">
        <v>1000917</v>
      </c>
      <c r="G1409" s="11">
        <v>1</v>
      </c>
      <c r="H1409" s="8" t="s">
        <v>142</v>
      </c>
      <c r="I1409" s="8">
        <v>1073</v>
      </c>
      <c r="J1409" s="8">
        <v>56544</v>
      </c>
      <c r="K1409" s="9">
        <v>45618</v>
      </c>
      <c r="L1409" s="9" t="s">
        <v>334</v>
      </c>
      <c r="M1409" s="9">
        <v>45621</v>
      </c>
      <c r="N1409" s="62" t="s">
        <v>334</v>
      </c>
      <c r="O1409" s="8">
        <v>149</v>
      </c>
      <c r="P1409" s="10">
        <v>0.64800000000000002</v>
      </c>
      <c r="Q1409" s="10" t="s">
        <v>51</v>
      </c>
      <c r="R1409" s="8" t="s">
        <v>51</v>
      </c>
      <c r="S1409" s="8" t="s">
        <v>8</v>
      </c>
      <c r="T1409" s="8" t="s">
        <v>7</v>
      </c>
      <c r="U1409" s="8" t="s">
        <v>7</v>
      </c>
      <c r="V1409" s="9">
        <v>45845</v>
      </c>
      <c r="W1409" s="8" t="s">
        <v>339</v>
      </c>
      <c r="X1409" s="8" t="s">
        <v>1187</v>
      </c>
      <c r="Y1409" s="8" t="s">
        <v>51</v>
      </c>
      <c r="Z1409" s="9">
        <v>45847</v>
      </c>
      <c r="AA1409" s="8" t="s">
        <v>337</v>
      </c>
      <c r="AB1409" s="8" t="s">
        <v>51</v>
      </c>
      <c r="AC1409" s="11" t="s">
        <v>148</v>
      </c>
      <c r="AD1409" s="11"/>
      <c r="AE1409" s="11"/>
      <c r="AF1409" s="11"/>
      <c r="AG1409" s="11" t="s">
        <v>1870</v>
      </c>
      <c r="AH1409" s="13" t="s">
        <v>1860</v>
      </c>
      <c r="AI1409" s="105">
        <v>45988</v>
      </c>
      <c r="AJ1409" s="13" t="s">
        <v>1478</v>
      </c>
    </row>
    <row r="1410" spans="4:36">
      <c r="D1410" s="8" t="s">
        <v>1871</v>
      </c>
      <c r="E1410" s="8" t="s">
        <v>41</v>
      </c>
      <c r="F1410" s="11">
        <v>1000930</v>
      </c>
      <c r="G1410" s="11">
        <v>1</v>
      </c>
      <c r="H1410" s="8" t="s">
        <v>142</v>
      </c>
      <c r="I1410" s="8">
        <v>1072</v>
      </c>
      <c r="J1410" s="8">
        <v>56544</v>
      </c>
      <c r="K1410" s="9">
        <v>45623</v>
      </c>
      <c r="L1410" s="9" t="s">
        <v>334</v>
      </c>
      <c r="M1410" s="9">
        <v>45623</v>
      </c>
      <c r="N1410" s="62" t="s">
        <v>334</v>
      </c>
      <c r="O1410" s="8">
        <v>151</v>
      </c>
      <c r="P1410" s="10">
        <v>0.56399999999999995</v>
      </c>
      <c r="Q1410" s="10" t="s">
        <v>51</v>
      </c>
      <c r="R1410" s="8" t="s">
        <v>51</v>
      </c>
      <c r="S1410" s="8" t="s">
        <v>8</v>
      </c>
      <c r="T1410" s="8" t="s">
        <v>7</v>
      </c>
      <c r="U1410" s="8" t="s">
        <v>7</v>
      </c>
      <c r="V1410" s="9">
        <v>45845</v>
      </c>
      <c r="W1410" s="8" t="s">
        <v>339</v>
      </c>
      <c r="X1410" s="8" t="s">
        <v>1187</v>
      </c>
      <c r="Y1410" s="8" t="s">
        <v>51</v>
      </c>
      <c r="Z1410" s="9">
        <v>45847</v>
      </c>
      <c r="AA1410" s="8" t="s">
        <v>337</v>
      </c>
      <c r="AB1410" s="8" t="s">
        <v>51</v>
      </c>
      <c r="AC1410" s="11" t="s">
        <v>145</v>
      </c>
      <c r="AD1410" s="11"/>
      <c r="AE1410" s="11"/>
      <c r="AF1410" s="11"/>
      <c r="AG1410" s="11" t="s">
        <v>1053</v>
      </c>
      <c r="AH1410" s="13"/>
      <c r="AI1410" s="105"/>
      <c r="AJ1410" s="13"/>
    </row>
    <row r="1411" spans="4:36">
      <c r="D1411" s="8" t="s">
        <v>1871</v>
      </c>
      <c r="E1411" s="8" t="s">
        <v>41</v>
      </c>
      <c r="F1411" s="11">
        <v>1000930</v>
      </c>
      <c r="G1411" s="11">
        <v>1</v>
      </c>
      <c r="H1411" s="8" t="s">
        <v>142</v>
      </c>
      <c r="I1411" s="8">
        <v>1072</v>
      </c>
      <c r="J1411" s="8">
        <v>56544</v>
      </c>
      <c r="K1411" s="9">
        <v>45623</v>
      </c>
      <c r="L1411" s="9" t="s">
        <v>334</v>
      </c>
      <c r="M1411" s="9">
        <v>45623</v>
      </c>
      <c r="N1411" s="62" t="s">
        <v>334</v>
      </c>
      <c r="O1411" s="8">
        <v>151</v>
      </c>
      <c r="P1411" s="10">
        <v>0.56399999999999995</v>
      </c>
      <c r="Q1411" s="10" t="s">
        <v>51</v>
      </c>
      <c r="R1411" s="8" t="s">
        <v>51</v>
      </c>
      <c r="S1411" s="8" t="s">
        <v>8</v>
      </c>
      <c r="T1411" s="8" t="s">
        <v>7</v>
      </c>
      <c r="U1411" s="8" t="s">
        <v>7</v>
      </c>
      <c r="V1411" s="9">
        <v>45845</v>
      </c>
      <c r="W1411" s="8" t="s">
        <v>339</v>
      </c>
      <c r="X1411" s="8" t="s">
        <v>1187</v>
      </c>
      <c r="Y1411" s="8" t="s">
        <v>51</v>
      </c>
      <c r="Z1411" s="9">
        <v>45847</v>
      </c>
      <c r="AA1411" s="8" t="s">
        <v>337</v>
      </c>
      <c r="AB1411" s="8" t="s">
        <v>51</v>
      </c>
      <c r="AC1411" s="11" t="s">
        <v>148</v>
      </c>
      <c r="AD1411" s="11"/>
      <c r="AE1411" s="11"/>
      <c r="AF1411" s="11"/>
      <c r="AG1411" s="11" t="s">
        <v>1859</v>
      </c>
      <c r="AH1411" s="13" t="s">
        <v>1860</v>
      </c>
      <c r="AI1411" s="105">
        <v>45988</v>
      </c>
      <c r="AJ1411" s="13" t="s">
        <v>1478</v>
      </c>
    </row>
    <row r="1412" spans="4:36">
      <c r="D1412" s="8" t="s">
        <v>1872</v>
      </c>
      <c r="E1412" s="8" t="s">
        <v>41</v>
      </c>
      <c r="F1412" s="11">
        <v>1000931</v>
      </c>
      <c r="G1412" s="11">
        <v>1</v>
      </c>
      <c r="H1412" s="8" t="s">
        <v>140</v>
      </c>
      <c r="I1412" s="8">
        <v>1071</v>
      </c>
      <c r="J1412" s="8">
        <v>55925</v>
      </c>
      <c r="K1412" s="9">
        <v>45624</v>
      </c>
      <c r="L1412" s="9" t="s">
        <v>334</v>
      </c>
      <c r="M1412" s="9">
        <v>45624</v>
      </c>
      <c r="N1412" s="62" t="s">
        <v>334</v>
      </c>
      <c r="O1412" s="8">
        <v>146</v>
      </c>
      <c r="P1412" s="10">
        <v>5.298</v>
      </c>
      <c r="Q1412" s="10" t="s">
        <v>51</v>
      </c>
      <c r="R1412" s="8" t="s">
        <v>51</v>
      </c>
      <c r="S1412" s="8" t="s">
        <v>8</v>
      </c>
      <c r="T1412" s="8" t="s">
        <v>7</v>
      </c>
      <c r="U1412" s="8" t="s">
        <v>7</v>
      </c>
      <c r="V1412" s="9">
        <v>45845</v>
      </c>
      <c r="W1412" s="8" t="s">
        <v>339</v>
      </c>
      <c r="X1412" s="8" t="s">
        <v>1187</v>
      </c>
      <c r="Y1412" s="8" t="s">
        <v>51</v>
      </c>
      <c r="Z1412" s="9">
        <v>45847</v>
      </c>
      <c r="AA1412" s="8" t="s">
        <v>337</v>
      </c>
      <c r="AB1412" s="8" t="s">
        <v>51</v>
      </c>
      <c r="AC1412" s="11" t="s">
        <v>145</v>
      </c>
      <c r="AD1412" s="11"/>
      <c r="AE1412" s="11"/>
      <c r="AF1412" s="11"/>
      <c r="AG1412" s="11"/>
      <c r="AH1412" s="13"/>
      <c r="AI1412" s="105"/>
      <c r="AJ1412" s="13"/>
    </row>
    <row r="1413" spans="4:36">
      <c r="D1413" s="8" t="s">
        <v>1872</v>
      </c>
      <c r="E1413" s="8" t="s">
        <v>41</v>
      </c>
      <c r="F1413" s="11">
        <v>1000931</v>
      </c>
      <c r="G1413" s="11">
        <v>1</v>
      </c>
      <c r="H1413" s="8" t="s">
        <v>140</v>
      </c>
      <c r="I1413" s="8">
        <v>1071</v>
      </c>
      <c r="J1413" s="8">
        <v>55925</v>
      </c>
      <c r="K1413" s="9">
        <v>45624</v>
      </c>
      <c r="L1413" s="9" t="s">
        <v>334</v>
      </c>
      <c r="M1413" s="9">
        <v>45624</v>
      </c>
      <c r="N1413" s="62" t="s">
        <v>334</v>
      </c>
      <c r="O1413" s="8">
        <v>146</v>
      </c>
      <c r="P1413" s="10">
        <v>5.298</v>
      </c>
      <c r="Q1413" s="10" t="s">
        <v>51</v>
      </c>
      <c r="R1413" s="8" t="s">
        <v>51</v>
      </c>
      <c r="S1413" s="8" t="s">
        <v>8</v>
      </c>
      <c r="T1413" s="8" t="s">
        <v>7</v>
      </c>
      <c r="U1413" s="8" t="s">
        <v>7</v>
      </c>
      <c r="V1413" s="9">
        <v>45845</v>
      </c>
      <c r="W1413" s="8" t="s">
        <v>339</v>
      </c>
      <c r="X1413" s="8" t="s">
        <v>1187</v>
      </c>
      <c r="Y1413" s="8" t="s">
        <v>51</v>
      </c>
      <c r="Z1413" s="9">
        <v>45847</v>
      </c>
      <c r="AA1413" s="8" t="s">
        <v>337</v>
      </c>
      <c r="AB1413" s="8" t="s">
        <v>51</v>
      </c>
      <c r="AC1413" s="11" t="s">
        <v>148</v>
      </c>
      <c r="AD1413" s="11"/>
      <c r="AE1413" s="11"/>
      <c r="AF1413" s="11"/>
      <c r="AG1413" s="11" t="s">
        <v>1860</v>
      </c>
      <c r="AH1413" s="13" t="s">
        <v>1860</v>
      </c>
      <c r="AI1413" s="105">
        <v>45988</v>
      </c>
      <c r="AJ1413" s="13" t="s">
        <v>1478</v>
      </c>
    </row>
    <row r="1414" spans="4:36">
      <c r="D1414" s="8" t="s">
        <v>1873</v>
      </c>
      <c r="E1414" s="8" t="s">
        <v>41</v>
      </c>
      <c r="F1414" s="11">
        <v>1000932</v>
      </c>
      <c r="G1414" s="11">
        <v>1</v>
      </c>
      <c r="H1414" s="8" t="s">
        <v>141</v>
      </c>
      <c r="I1414" s="8">
        <v>1073</v>
      </c>
      <c r="J1414" s="8">
        <v>56544</v>
      </c>
      <c r="K1414" s="9">
        <v>45624</v>
      </c>
      <c r="L1414" s="9" t="s">
        <v>334</v>
      </c>
      <c r="M1414" s="9">
        <v>45624</v>
      </c>
      <c r="N1414" s="62" t="s">
        <v>334</v>
      </c>
      <c r="O1414" s="8">
        <v>141</v>
      </c>
      <c r="P1414" s="10">
        <v>1.365</v>
      </c>
      <c r="Q1414" s="10" t="s">
        <v>51</v>
      </c>
      <c r="R1414" s="8" t="s">
        <v>51</v>
      </c>
      <c r="S1414" s="8" t="s">
        <v>8</v>
      </c>
      <c r="T1414" s="8" t="s">
        <v>7</v>
      </c>
      <c r="U1414" s="8" t="s">
        <v>7</v>
      </c>
      <c r="V1414" s="9">
        <v>45845</v>
      </c>
      <c r="W1414" s="8" t="s">
        <v>339</v>
      </c>
      <c r="X1414" s="8" t="s">
        <v>1187</v>
      </c>
      <c r="Y1414" s="8" t="s">
        <v>51</v>
      </c>
      <c r="Z1414" s="9">
        <v>45847</v>
      </c>
      <c r="AA1414" s="8" t="s">
        <v>337</v>
      </c>
      <c r="AB1414" s="8" t="s">
        <v>51</v>
      </c>
      <c r="AC1414" s="11" t="s">
        <v>145</v>
      </c>
      <c r="AD1414" s="11"/>
      <c r="AE1414" s="11"/>
      <c r="AF1414" s="11"/>
      <c r="AG1414" s="11"/>
      <c r="AH1414" s="13"/>
      <c r="AI1414" s="105"/>
      <c r="AJ1414" s="13"/>
    </row>
    <row r="1415" spans="4:36">
      <c r="D1415" s="8" t="s">
        <v>1873</v>
      </c>
      <c r="E1415" s="8" t="s">
        <v>41</v>
      </c>
      <c r="F1415" s="11">
        <v>1000932</v>
      </c>
      <c r="G1415" s="11">
        <v>1</v>
      </c>
      <c r="H1415" s="8" t="s">
        <v>141</v>
      </c>
      <c r="I1415" s="8">
        <v>1073</v>
      </c>
      <c r="J1415" s="8">
        <v>56544</v>
      </c>
      <c r="K1415" s="9">
        <v>45624</v>
      </c>
      <c r="L1415" s="9" t="s">
        <v>334</v>
      </c>
      <c r="M1415" s="9">
        <v>45624</v>
      </c>
      <c r="N1415" s="62" t="s">
        <v>334</v>
      </c>
      <c r="O1415" s="8">
        <v>141</v>
      </c>
      <c r="P1415" s="10">
        <v>1.365</v>
      </c>
      <c r="Q1415" s="10" t="s">
        <v>51</v>
      </c>
      <c r="R1415" s="8" t="s">
        <v>51</v>
      </c>
      <c r="S1415" s="8" t="s">
        <v>8</v>
      </c>
      <c r="T1415" s="8" t="s">
        <v>7</v>
      </c>
      <c r="U1415" s="8" t="s">
        <v>7</v>
      </c>
      <c r="V1415" s="9">
        <v>45845</v>
      </c>
      <c r="W1415" s="8" t="s">
        <v>339</v>
      </c>
      <c r="X1415" s="8" t="s">
        <v>1187</v>
      </c>
      <c r="Y1415" s="8" t="s">
        <v>51</v>
      </c>
      <c r="Z1415" s="9">
        <v>45847</v>
      </c>
      <c r="AA1415" s="8" t="s">
        <v>337</v>
      </c>
      <c r="AB1415" s="8" t="s">
        <v>51</v>
      </c>
      <c r="AC1415" s="11" t="s">
        <v>148</v>
      </c>
      <c r="AD1415" s="11"/>
      <c r="AE1415" s="11"/>
      <c r="AF1415" s="11"/>
      <c r="AG1415" s="11" t="s">
        <v>1860</v>
      </c>
      <c r="AH1415" s="13" t="s">
        <v>1860</v>
      </c>
      <c r="AI1415" s="105">
        <v>45988</v>
      </c>
      <c r="AJ1415" s="13" t="s">
        <v>1478</v>
      </c>
    </row>
    <row r="1416" spans="4:36">
      <c r="D1416" s="8" t="s">
        <v>1874</v>
      </c>
      <c r="E1416" s="8" t="s">
        <v>41</v>
      </c>
      <c r="F1416" s="11">
        <v>1000937</v>
      </c>
      <c r="G1416" s="11">
        <v>1</v>
      </c>
      <c r="H1416" s="8" t="s">
        <v>142</v>
      </c>
      <c r="I1416" s="8">
        <v>1072</v>
      </c>
      <c r="J1416" s="8">
        <v>56544</v>
      </c>
      <c r="K1416" s="9">
        <v>45625</v>
      </c>
      <c r="L1416" s="9" t="s">
        <v>334</v>
      </c>
      <c r="M1416" s="9">
        <v>45625</v>
      </c>
      <c r="N1416" s="62" t="s">
        <v>334</v>
      </c>
      <c r="O1416" s="8">
        <v>150</v>
      </c>
      <c r="P1416" s="10">
        <v>0.79800000000000004</v>
      </c>
      <c r="Q1416" s="10" t="s">
        <v>51</v>
      </c>
      <c r="R1416" s="8" t="s">
        <v>51</v>
      </c>
      <c r="S1416" s="8" t="s">
        <v>8</v>
      </c>
      <c r="T1416" s="8" t="s">
        <v>7</v>
      </c>
      <c r="U1416" s="8" t="s">
        <v>7</v>
      </c>
      <c r="V1416" s="9">
        <v>45845</v>
      </c>
      <c r="W1416" s="8" t="s">
        <v>339</v>
      </c>
      <c r="X1416" s="8" t="s">
        <v>1187</v>
      </c>
      <c r="Y1416" s="8" t="s">
        <v>51</v>
      </c>
      <c r="Z1416" s="9">
        <v>45847</v>
      </c>
      <c r="AA1416" s="8" t="s">
        <v>337</v>
      </c>
      <c r="AB1416" s="8" t="s">
        <v>51</v>
      </c>
      <c r="AC1416" s="11" t="s">
        <v>145</v>
      </c>
      <c r="AD1416" s="11"/>
      <c r="AE1416" s="11"/>
      <c r="AF1416" s="11"/>
      <c r="AG1416" s="11"/>
      <c r="AH1416" s="13"/>
      <c r="AI1416" s="105"/>
      <c r="AJ1416" s="13"/>
    </row>
    <row r="1417" spans="4:36">
      <c r="D1417" s="8" t="s">
        <v>1874</v>
      </c>
      <c r="E1417" s="8" t="s">
        <v>41</v>
      </c>
      <c r="F1417" s="11">
        <v>1000937</v>
      </c>
      <c r="G1417" s="11">
        <v>1</v>
      </c>
      <c r="H1417" s="8" t="s">
        <v>142</v>
      </c>
      <c r="I1417" s="8">
        <v>1072</v>
      </c>
      <c r="J1417" s="8">
        <v>56544</v>
      </c>
      <c r="K1417" s="9">
        <v>45625</v>
      </c>
      <c r="L1417" s="9" t="s">
        <v>334</v>
      </c>
      <c r="M1417" s="9">
        <v>45625</v>
      </c>
      <c r="N1417" s="62" t="s">
        <v>334</v>
      </c>
      <c r="O1417" s="8">
        <v>150</v>
      </c>
      <c r="P1417" s="10">
        <v>0.79800000000000004</v>
      </c>
      <c r="Q1417" s="10" t="s">
        <v>51</v>
      </c>
      <c r="R1417" s="8" t="s">
        <v>51</v>
      </c>
      <c r="S1417" s="8" t="s">
        <v>8</v>
      </c>
      <c r="T1417" s="8" t="s">
        <v>7</v>
      </c>
      <c r="U1417" s="8" t="s">
        <v>7</v>
      </c>
      <c r="V1417" s="9">
        <v>45845</v>
      </c>
      <c r="W1417" s="8" t="s">
        <v>339</v>
      </c>
      <c r="X1417" s="8" t="s">
        <v>1187</v>
      </c>
      <c r="Y1417" s="8" t="s">
        <v>51</v>
      </c>
      <c r="Z1417" s="9">
        <v>45847</v>
      </c>
      <c r="AA1417" s="8" t="s">
        <v>337</v>
      </c>
      <c r="AB1417" s="8" t="s">
        <v>51</v>
      </c>
      <c r="AC1417" s="11" t="s">
        <v>148</v>
      </c>
      <c r="AD1417" s="11"/>
      <c r="AE1417" s="11"/>
      <c r="AF1417" s="11"/>
      <c r="AG1417" s="11" t="s">
        <v>1860</v>
      </c>
      <c r="AH1417" s="13" t="s">
        <v>1860</v>
      </c>
      <c r="AI1417" s="105">
        <v>45988</v>
      </c>
      <c r="AJ1417" s="13" t="s">
        <v>1478</v>
      </c>
    </row>
    <row r="1418" spans="4:36">
      <c r="D1418" s="8" t="s">
        <v>1875</v>
      </c>
      <c r="E1418" s="8" t="s">
        <v>41</v>
      </c>
      <c r="F1418" s="11">
        <v>1000939</v>
      </c>
      <c r="G1418" s="11">
        <v>1</v>
      </c>
      <c r="H1418" s="8" t="s">
        <v>142</v>
      </c>
      <c r="I1418" s="8">
        <v>1072</v>
      </c>
      <c r="J1418" s="8">
        <v>56544</v>
      </c>
      <c r="K1418" s="9">
        <v>45625</v>
      </c>
      <c r="L1418" s="9" t="s">
        <v>334</v>
      </c>
      <c r="M1418" s="9">
        <v>45625</v>
      </c>
      <c r="N1418" s="62" t="s">
        <v>334</v>
      </c>
      <c r="O1418" s="8">
        <v>148</v>
      </c>
      <c r="P1418" s="10">
        <v>0.59</v>
      </c>
      <c r="Q1418" s="10" t="s">
        <v>51</v>
      </c>
      <c r="R1418" s="8" t="s">
        <v>51</v>
      </c>
      <c r="S1418" s="8" t="s">
        <v>8</v>
      </c>
      <c r="T1418" s="8" t="s">
        <v>7</v>
      </c>
      <c r="U1418" s="8" t="s">
        <v>7</v>
      </c>
      <c r="V1418" s="9">
        <v>45845</v>
      </c>
      <c r="W1418" s="8" t="s">
        <v>339</v>
      </c>
      <c r="X1418" s="8" t="s">
        <v>1187</v>
      </c>
      <c r="Y1418" s="8" t="s">
        <v>51</v>
      </c>
      <c r="Z1418" s="9">
        <v>45847</v>
      </c>
      <c r="AA1418" s="8" t="s">
        <v>337</v>
      </c>
      <c r="AB1418" s="8" t="s">
        <v>51</v>
      </c>
      <c r="AC1418" s="11" t="s">
        <v>145</v>
      </c>
      <c r="AD1418" s="11"/>
      <c r="AE1418" s="11"/>
      <c r="AF1418" s="11"/>
      <c r="AG1418" s="11"/>
      <c r="AH1418" s="13"/>
      <c r="AI1418" s="105"/>
      <c r="AJ1418" s="13"/>
    </row>
    <row r="1419" spans="4:36">
      <c r="D1419" s="8" t="s">
        <v>1875</v>
      </c>
      <c r="E1419" s="8" t="s">
        <v>41</v>
      </c>
      <c r="F1419" s="11">
        <v>1000939</v>
      </c>
      <c r="G1419" s="11">
        <v>1</v>
      </c>
      <c r="H1419" s="8" t="s">
        <v>142</v>
      </c>
      <c r="I1419" s="8">
        <v>1072</v>
      </c>
      <c r="J1419" s="8">
        <v>56544</v>
      </c>
      <c r="K1419" s="9">
        <v>45625</v>
      </c>
      <c r="L1419" s="9" t="s">
        <v>334</v>
      </c>
      <c r="M1419" s="9">
        <v>45625</v>
      </c>
      <c r="N1419" s="62" t="s">
        <v>334</v>
      </c>
      <c r="O1419" s="8">
        <v>148</v>
      </c>
      <c r="P1419" s="10">
        <v>0.59</v>
      </c>
      <c r="Q1419" s="10" t="s">
        <v>51</v>
      </c>
      <c r="R1419" s="8" t="s">
        <v>51</v>
      </c>
      <c r="S1419" s="8" t="s">
        <v>8</v>
      </c>
      <c r="T1419" s="8" t="s">
        <v>7</v>
      </c>
      <c r="U1419" s="8" t="s">
        <v>7</v>
      </c>
      <c r="V1419" s="9">
        <v>45845</v>
      </c>
      <c r="W1419" s="8" t="s">
        <v>339</v>
      </c>
      <c r="X1419" s="8" t="s">
        <v>1187</v>
      </c>
      <c r="Y1419" s="8" t="s">
        <v>51</v>
      </c>
      <c r="Z1419" s="9">
        <v>45847</v>
      </c>
      <c r="AA1419" s="8" t="s">
        <v>337</v>
      </c>
      <c r="AB1419" s="8" t="s">
        <v>51</v>
      </c>
      <c r="AC1419" s="11" t="s">
        <v>148</v>
      </c>
      <c r="AD1419" s="11"/>
      <c r="AE1419" s="11"/>
      <c r="AF1419" s="11"/>
      <c r="AG1419" s="11" t="s">
        <v>1860</v>
      </c>
      <c r="AH1419" s="13" t="s">
        <v>1860</v>
      </c>
      <c r="AI1419" s="105">
        <v>45988</v>
      </c>
      <c r="AJ1419" s="13" t="s">
        <v>1478</v>
      </c>
    </row>
    <row r="1420" spans="4:36">
      <c r="D1420" s="8" t="s">
        <v>1876</v>
      </c>
      <c r="E1420" s="8" t="s">
        <v>41</v>
      </c>
      <c r="F1420" s="11">
        <v>1000940</v>
      </c>
      <c r="G1420" s="11">
        <v>1</v>
      </c>
      <c r="H1420" s="8" t="s">
        <v>141</v>
      </c>
      <c r="I1420" s="8">
        <v>1073</v>
      </c>
      <c r="J1420" s="8">
        <v>56544</v>
      </c>
      <c r="K1420" s="9">
        <v>45629</v>
      </c>
      <c r="L1420" s="9" t="s">
        <v>334</v>
      </c>
      <c r="M1420" s="9">
        <v>45629</v>
      </c>
      <c r="N1420" s="62" t="s">
        <v>334</v>
      </c>
      <c r="O1420" s="8">
        <v>144</v>
      </c>
      <c r="P1420" s="10">
        <v>2.444</v>
      </c>
      <c r="Q1420" s="10" t="s">
        <v>51</v>
      </c>
      <c r="R1420" s="8" t="s">
        <v>51</v>
      </c>
      <c r="S1420" s="8" t="s">
        <v>8</v>
      </c>
      <c r="T1420" s="8" t="s">
        <v>7</v>
      </c>
      <c r="U1420" s="8" t="s">
        <v>7</v>
      </c>
      <c r="V1420" s="9">
        <v>45845</v>
      </c>
      <c r="W1420" s="8" t="s">
        <v>339</v>
      </c>
      <c r="X1420" s="8" t="s">
        <v>1187</v>
      </c>
      <c r="Y1420" s="8" t="s">
        <v>51</v>
      </c>
      <c r="Z1420" s="9">
        <v>45847</v>
      </c>
      <c r="AA1420" s="8" t="s">
        <v>337</v>
      </c>
      <c r="AB1420" s="8" t="s">
        <v>51</v>
      </c>
      <c r="AC1420" s="11" t="s">
        <v>145</v>
      </c>
      <c r="AD1420" s="11"/>
      <c r="AE1420" s="11"/>
      <c r="AF1420" s="11"/>
      <c r="AG1420" s="11"/>
      <c r="AH1420" s="13"/>
      <c r="AI1420" s="105"/>
      <c r="AJ1420" s="13"/>
    </row>
    <row r="1421" spans="4:36">
      <c r="D1421" s="8" t="s">
        <v>1876</v>
      </c>
      <c r="E1421" s="8" t="s">
        <v>41</v>
      </c>
      <c r="F1421" s="11">
        <v>1000940</v>
      </c>
      <c r="G1421" s="11">
        <v>1</v>
      </c>
      <c r="H1421" s="8" t="s">
        <v>141</v>
      </c>
      <c r="I1421" s="8">
        <v>1073</v>
      </c>
      <c r="J1421" s="8">
        <v>56544</v>
      </c>
      <c r="K1421" s="9">
        <v>45629</v>
      </c>
      <c r="L1421" s="9" t="s">
        <v>334</v>
      </c>
      <c r="M1421" s="9">
        <v>45629</v>
      </c>
      <c r="N1421" s="62" t="s">
        <v>334</v>
      </c>
      <c r="O1421" s="8">
        <v>144</v>
      </c>
      <c r="P1421" s="10">
        <v>2.444</v>
      </c>
      <c r="Q1421" s="10" t="s">
        <v>51</v>
      </c>
      <c r="R1421" s="8" t="s">
        <v>51</v>
      </c>
      <c r="S1421" s="8" t="s">
        <v>8</v>
      </c>
      <c r="T1421" s="8" t="s">
        <v>7</v>
      </c>
      <c r="U1421" s="8" t="s">
        <v>7</v>
      </c>
      <c r="V1421" s="9">
        <v>45845</v>
      </c>
      <c r="W1421" s="8" t="s">
        <v>339</v>
      </c>
      <c r="X1421" s="8" t="s">
        <v>1187</v>
      </c>
      <c r="Y1421" s="8" t="s">
        <v>51</v>
      </c>
      <c r="Z1421" s="9">
        <v>45847</v>
      </c>
      <c r="AA1421" s="8" t="s">
        <v>337</v>
      </c>
      <c r="AB1421" s="8" t="s">
        <v>51</v>
      </c>
      <c r="AC1421" s="11" t="s">
        <v>148</v>
      </c>
      <c r="AD1421" s="11"/>
      <c r="AE1421" s="11"/>
      <c r="AF1421" s="11"/>
      <c r="AG1421" s="11" t="s">
        <v>1860</v>
      </c>
      <c r="AH1421" s="13" t="s">
        <v>1860</v>
      </c>
      <c r="AI1421" s="105">
        <v>45988</v>
      </c>
      <c r="AJ1421" s="13" t="s">
        <v>1478</v>
      </c>
    </row>
    <row r="1422" spans="4:36">
      <c r="D1422" s="8" t="s">
        <v>1880</v>
      </c>
      <c r="E1422" s="8" t="s">
        <v>30</v>
      </c>
      <c r="F1422" s="11">
        <v>1001867</v>
      </c>
      <c r="G1422" s="11">
        <v>1</v>
      </c>
      <c r="H1422" s="8" t="s">
        <v>140</v>
      </c>
      <c r="I1422" s="8">
        <v>1137</v>
      </c>
      <c r="J1422" s="8" t="s">
        <v>1652</v>
      </c>
      <c r="K1422" s="127">
        <v>45980</v>
      </c>
      <c r="L1422" s="9" t="s">
        <v>1478</v>
      </c>
      <c r="M1422" s="9">
        <v>45980</v>
      </c>
      <c r="N1422" s="62" t="s">
        <v>1478</v>
      </c>
      <c r="O1422" s="8">
        <v>820</v>
      </c>
      <c r="P1422" s="10">
        <v>1.085</v>
      </c>
      <c r="Q1422" s="10" t="s">
        <v>51</v>
      </c>
      <c r="R1422" s="8" t="s">
        <v>51</v>
      </c>
      <c r="S1422" s="8" t="s">
        <v>7</v>
      </c>
      <c r="V1422" s="9"/>
      <c r="Z1422" s="9"/>
      <c r="AC1422" s="11" t="s">
        <v>85</v>
      </c>
      <c r="AD1422" s="11"/>
      <c r="AE1422" s="11"/>
      <c r="AF1422" s="11"/>
      <c r="AG1422" s="11"/>
      <c r="AH1422" s="13"/>
      <c r="AI1422" s="105"/>
      <c r="AJ1422" s="13"/>
    </row>
    <row r="1423" spans="4:36">
      <c r="D1423" s="8" t="s">
        <v>1880</v>
      </c>
      <c r="E1423" s="8" t="s">
        <v>30</v>
      </c>
      <c r="F1423" s="11">
        <v>1001867</v>
      </c>
      <c r="G1423" s="11">
        <v>1</v>
      </c>
      <c r="H1423" s="8" t="s">
        <v>140</v>
      </c>
      <c r="I1423" s="8">
        <v>1137</v>
      </c>
      <c r="J1423" s="8" t="s">
        <v>1652</v>
      </c>
      <c r="K1423" s="9">
        <v>45980</v>
      </c>
      <c r="L1423" s="9" t="s">
        <v>1478</v>
      </c>
      <c r="M1423" s="9">
        <v>45980</v>
      </c>
      <c r="N1423" s="62" t="s">
        <v>1478</v>
      </c>
      <c r="O1423" s="8">
        <v>620</v>
      </c>
      <c r="P1423" s="10">
        <v>1.085</v>
      </c>
      <c r="Q1423" s="10" t="s">
        <v>51</v>
      </c>
      <c r="R1423" s="8" t="s">
        <v>51</v>
      </c>
      <c r="S1423" s="8" t="s">
        <v>8</v>
      </c>
      <c r="V1423" s="9"/>
      <c r="Z1423" s="9"/>
      <c r="AC1423" s="11" t="s">
        <v>85</v>
      </c>
      <c r="AD1423" s="11"/>
      <c r="AE1423" s="11"/>
      <c r="AF1423" s="11"/>
      <c r="AG1423" s="11"/>
      <c r="AH1423" s="13" t="s">
        <v>1881</v>
      </c>
      <c r="AI1423" s="105">
        <v>45994</v>
      </c>
      <c r="AJ1423" s="13" t="s">
        <v>1478</v>
      </c>
    </row>
    <row r="1424" spans="4:36">
      <c r="D1424" s="130" t="s">
        <v>1919</v>
      </c>
      <c r="E1424" s="8" t="s">
        <v>41</v>
      </c>
      <c r="F1424" s="131">
        <v>1001705</v>
      </c>
      <c r="G1424" s="131">
        <v>1</v>
      </c>
      <c r="H1424" s="8" t="s">
        <v>222</v>
      </c>
      <c r="I1424" s="8">
        <v>1129</v>
      </c>
      <c r="J1424" s="8" t="s">
        <v>1644</v>
      </c>
      <c r="K1424" s="127">
        <v>45951</v>
      </c>
      <c r="L1424" s="9" t="s">
        <v>1478</v>
      </c>
      <c r="M1424" s="9">
        <v>45951</v>
      </c>
      <c r="N1424" s="62" t="s">
        <v>1478</v>
      </c>
      <c r="O1424" s="8">
        <v>162</v>
      </c>
      <c r="P1424" s="10">
        <v>0.59299999999999997</v>
      </c>
      <c r="Q1424" s="10" t="s">
        <v>51</v>
      </c>
      <c r="R1424" s="8" t="s">
        <v>51</v>
      </c>
      <c r="S1424" s="130" t="s">
        <v>8</v>
      </c>
      <c r="V1424" s="9"/>
      <c r="Z1424" s="9"/>
      <c r="AC1424" s="131" t="s">
        <v>85</v>
      </c>
      <c r="AD1424" s="11"/>
      <c r="AE1424" s="11" t="s">
        <v>1848</v>
      </c>
      <c r="AF1424" s="11"/>
      <c r="AG1424" s="131" t="s">
        <v>1728</v>
      </c>
      <c r="AH1424" s="132"/>
      <c r="AI1424" s="133"/>
      <c r="AJ1424" s="132"/>
    </row>
    <row r="1425" spans="4:36">
      <c r="D1425" s="130" t="s">
        <v>1919</v>
      </c>
      <c r="E1425" s="8" t="s">
        <v>41</v>
      </c>
      <c r="F1425" s="131">
        <v>1001705</v>
      </c>
      <c r="G1425" s="131">
        <v>1</v>
      </c>
      <c r="H1425" s="8" t="s">
        <v>222</v>
      </c>
      <c r="I1425" s="8">
        <v>1129</v>
      </c>
      <c r="J1425" s="8" t="s">
        <v>1644</v>
      </c>
      <c r="K1425" s="135">
        <v>45951</v>
      </c>
      <c r="L1425" s="9" t="s">
        <v>1478</v>
      </c>
      <c r="M1425" s="135">
        <v>45951</v>
      </c>
      <c r="N1425" s="62" t="s">
        <v>1478</v>
      </c>
      <c r="O1425" s="8">
        <v>162</v>
      </c>
      <c r="P1425" s="10">
        <v>0.59299999999999997</v>
      </c>
      <c r="Q1425" s="10" t="s">
        <v>51</v>
      </c>
      <c r="R1425" s="8" t="s">
        <v>51</v>
      </c>
      <c r="S1425" s="130" t="s">
        <v>8</v>
      </c>
      <c r="V1425" s="135"/>
      <c r="Z1425" s="135"/>
      <c r="AC1425" s="131" t="s">
        <v>148</v>
      </c>
      <c r="AD1425" s="11"/>
      <c r="AE1425" s="11" t="s">
        <v>1848</v>
      </c>
      <c r="AF1425" s="11"/>
      <c r="AG1425" s="131" t="s">
        <v>1728</v>
      </c>
      <c r="AH1425" s="132" t="s">
        <v>1920</v>
      </c>
      <c r="AI1425" s="136">
        <v>46041</v>
      </c>
      <c r="AJ1425" s="132" t="s">
        <v>1478</v>
      </c>
    </row>
    <row r="1426" spans="4:36">
      <c r="D1426" s="130" t="s">
        <v>1921</v>
      </c>
      <c r="E1426" s="8" t="s">
        <v>41</v>
      </c>
      <c r="F1426" s="131">
        <v>1001720</v>
      </c>
      <c r="G1426" s="131">
        <v>1</v>
      </c>
      <c r="H1426" s="8" t="s">
        <v>222</v>
      </c>
      <c r="I1426" s="8">
        <v>1129</v>
      </c>
      <c r="J1426" s="8" t="s">
        <v>1644</v>
      </c>
      <c r="K1426" s="127">
        <v>45952</v>
      </c>
      <c r="L1426" s="9" t="s">
        <v>1478</v>
      </c>
      <c r="M1426" s="135">
        <v>45952</v>
      </c>
      <c r="N1426" s="62" t="s">
        <v>1478</v>
      </c>
      <c r="O1426" s="8">
        <v>162</v>
      </c>
      <c r="P1426" s="10">
        <v>0.96</v>
      </c>
      <c r="Q1426" s="10" t="s">
        <v>51</v>
      </c>
      <c r="R1426" s="8" t="s">
        <v>51</v>
      </c>
      <c r="S1426" s="130" t="s">
        <v>8</v>
      </c>
      <c r="V1426" s="135"/>
      <c r="Z1426" s="135"/>
      <c r="AC1426" s="131" t="s">
        <v>85</v>
      </c>
      <c r="AD1426" s="11"/>
      <c r="AE1426" s="11" t="s">
        <v>1848</v>
      </c>
      <c r="AF1426" s="11"/>
      <c r="AG1426" s="131" t="s">
        <v>1732</v>
      </c>
      <c r="AH1426" s="132"/>
      <c r="AI1426" s="136"/>
      <c r="AJ1426" s="132"/>
    </row>
    <row r="1427" spans="4:36">
      <c r="D1427" s="130" t="s">
        <v>1921</v>
      </c>
      <c r="E1427" s="8" t="s">
        <v>41</v>
      </c>
      <c r="F1427" s="131">
        <v>1001720</v>
      </c>
      <c r="G1427" s="131">
        <v>1</v>
      </c>
      <c r="H1427" s="8" t="s">
        <v>222</v>
      </c>
      <c r="I1427" s="8">
        <v>1129</v>
      </c>
      <c r="J1427" s="8" t="s">
        <v>1644</v>
      </c>
      <c r="K1427" s="135">
        <v>45952</v>
      </c>
      <c r="L1427" s="9" t="s">
        <v>1478</v>
      </c>
      <c r="M1427" s="135">
        <v>45952</v>
      </c>
      <c r="N1427" s="62" t="s">
        <v>1478</v>
      </c>
      <c r="O1427" s="8">
        <v>162</v>
      </c>
      <c r="P1427" s="10">
        <v>0.96</v>
      </c>
      <c r="Q1427" s="10" t="s">
        <v>51</v>
      </c>
      <c r="R1427" s="8" t="s">
        <v>51</v>
      </c>
      <c r="S1427" s="130" t="s">
        <v>8</v>
      </c>
      <c r="V1427" s="135"/>
      <c r="Z1427" s="135"/>
      <c r="AC1427" s="131" t="s">
        <v>148</v>
      </c>
      <c r="AD1427" s="11"/>
      <c r="AE1427" s="11" t="s">
        <v>1848</v>
      </c>
      <c r="AF1427" s="11"/>
      <c r="AG1427" s="131" t="s">
        <v>1732</v>
      </c>
      <c r="AH1427" s="132" t="s">
        <v>1920</v>
      </c>
      <c r="AI1427" s="136">
        <v>46041</v>
      </c>
      <c r="AJ1427" s="132" t="s">
        <v>1478</v>
      </c>
    </row>
    <row r="1428" spans="4:36">
      <c r="D1428" s="130" t="s">
        <v>1922</v>
      </c>
      <c r="E1428" s="8" t="s">
        <v>41</v>
      </c>
      <c r="F1428" s="131">
        <v>1001705</v>
      </c>
      <c r="G1428" s="131">
        <v>1</v>
      </c>
      <c r="H1428" s="8" t="s">
        <v>222</v>
      </c>
      <c r="I1428" s="8">
        <v>1129</v>
      </c>
      <c r="J1428" s="8" t="s">
        <v>1644</v>
      </c>
      <c r="K1428" s="127">
        <v>45951</v>
      </c>
      <c r="L1428" s="9" t="s">
        <v>1478</v>
      </c>
      <c r="M1428" s="135">
        <v>45951</v>
      </c>
      <c r="N1428" s="62" t="s">
        <v>1478</v>
      </c>
      <c r="O1428" s="8">
        <v>162</v>
      </c>
      <c r="P1428" s="10">
        <v>0.59299999999999997</v>
      </c>
      <c r="Q1428" s="10" t="s">
        <v>51</v>
      </c>
      <c r="R1428" s="8" t="s">
        <v>51</v>
      </c>
      <c r="S1428" s="130" t="s">
        <v>8</v>
      </c>
      <c r="V1428" s="135"/>
      <c r="Z1428" s="135"/>
      <c r="AC1428" s="131" t="s">
        <v>148</v>
      </c>
      <c r="AD1428" s="11"/>
      <c r="AE1428" s="11" t="s">
        <v>1848</v>
      </c>
      <c r="AF1428" s="11"/>
      <c r="AG1428" s="131" t="s">
        <v>1728</v>
      </c>
      <c r="AH1428" s="132"/>
      <c r="AI1428" s="136"/>
      <c r="AJ1428" s="132"/>
    </row>
    <row r="1429" spans="4:36">
      <c r="D1429" s="130" t="s">
        <v>1922</v>
      </c>
      <c r="E1429" s="8" t="s">
        <v>41</v>
      </c>
      <c r="F1429" s="131">
        <v>1001705</v>
      </c>
      <c r="G1429" s="131">
        <v>1</v>
      </c>
      <c r="H1429" s="8" t="s">
        <v>222</v>
      </c>
      <c r="I1429" s="8">
        <v>1129</v>
      </c>
      <c r="J1429" s="8" t="s">
        <v>1644</v>
      </c>
      <c r="K1429" s="135">
        <v>45951</v>
      </c>
      <c r="L1429" s="9" t="s">
        <v>1478</v>
      </c>
      <c r="M1429" s="135">
        <v>45951</v>
      </c>
      <c r="N1429" s="62" t="s">
        <v>1478</v>
      </c>
      <c r="O1429" s="8">
        <v>162</v>
      </c>
      <c r="P1429" s="10">
        <v>0.59299999999999997</v>
      </c>
      <c r="Q1429" s="10" t="s">
        <v>51</v>
      </c>
      <c r="R1429" s="8" t="s">
        <v>51</v>
      </c>
      <c r="S1429" s="130" t="s">
        <v>7</v>
      </c>
      <c r="V1429" s="135"/>
      <c r="Z1429" s="135"/>
      <c r="AC1429" s="131" t="s">
        <v>148</v>
      </c>
      <c r="AD1429" s="11"/>
      <c r="AE1429" s="11" t="s">
        <v>1848</v>
      </c>
      <c r="AF1429" s="11"/>
      <c r="AG1429" s="131" t="s">
        <v>1728</v>
      </c>
      <c r="AH1429" s="132" t="s">
        <v>135</v>
      </c>
      <c r="AI1429" s="136">
        <v>46041</v>
      </c>
      <c r="AJ1429" s="132" t="s">
        <v>1478</v>
      </c>
    </row>
    <row r="1430" spans="4:36">
      <c r="D1430" s="130" t="s">
        <v>1923</v>
      </c>
      <c r="E1430" s="8" t="s">
        <v>41</v>
      </c>
      <c r="F1430" s="131">
        <v>1001699</v>
      </c>
      <c r="G1430" s="131">
        <v>1</v>
      </c>
      <c r="H1430" s="8" t="s">
        <v>142</v>
      </c>
      <c r="I1430" s="8">
        <v>1127</v>
      </c>
      <c r="J1430" s="8" t="s">
        <v>1430</v>
      </c>
      <c r="K1430" s="127">
        <v>45951</v>
      </c>
      <c r="L1430" s="9" t="s">
        <v>1478</v>
      </c>
      <c r="M1430" s="135">
        <v>45951</v>
      </c>
      <c r="N1430" s="62" t="s">
        <v>1478</v>
      </c>
      <c r="O1430" s="8">
        <v>163</v>
      </c>
      <c r="P1430" s="10">
        <v>0.91600000000000004</v>
      </c>
      <c r="Q1430" s="10" t="s">
        <v>51</v>
      </c>
      <c r="R1430" s="8" t="s">
        <v>51</v>
      </c>
      <c r="S1430" s="130" t="s">
        <v>8</v>
      </c>
      <c r="V1430" s="135"/>
      <c r="Z1430" s="135"/>
      <c r="AC1430" s="131" t="s">
        <v>85</v>
      </c>
      <c r="AD1430" s="11"/>
      <c r="AE1430" s="11" t="s">
        <v>1848</v>
      </c>
      <c r="AF1430" s="11"/>
      <c r="AG1430" s="131" t="s">
        <v>1725</v>
      </c>
      <c r="AH1430" s="132"/>
      <c r="AI1430" s="136"/>
      <c r="AJ1430" s="132"/>
    </row>
    <row r="1431" spans="4:36">
      <c r="D1431" s="130" t="s">
        <v>1923</v>
      </c>
      <c r="E1431" s="8" t="s">
        <v>41</v>
      </c>
      <c r="F1431" s="131">
        <v>1001699</v>
      </c>
      <c r="G1431" s="131">
        <v>1</v>
      </c>
      <c r="H1431" s="8" t="s">
        <v>142</v>
      </c>
      <c r="I1431" s="8">
        <v>1127</v>
      </c>
      <c r="J1431" s="8" t="s">
        <v>1430</v>
      </c>
      <c r="K1431" s="135">
        <v>45951</v>
      </c>
      <c r="L1431" s="9" t="s">
        <v>1478</v>
      </c>
      <c r="M1431" s="135">
        <v>45951</v>
      </c>
      <c r="N1431" s="62" t="s">
        <v>1478</v>
      </c>
      <c r="O1431" s="8">
        <v>163</v>
      </c>
      <c r="P1431" s="10">
        <v>0.91600000000000004</v>
      </c>
      <c r="Q1431" s="10" t="s">
        <v>51</v>
      </c>
      <c r="R1431" s="8" t="s">
        <v>51</v>
      </c>
      <c r="S1431" s="130" t="s">
        <v>7</v>
      </c>
      <c r="V1431" s="135"/>
      <c r="Z1431" s="135"/>
      <c r="AC1431" s="131" t="s">
        <v>148</v>
      </c>
      <c r="AD1431" s="11"/>
      <c r="AE1431" s="11" t="s">
        <v>1848</v>
      </c>
      <c r="AF1431" s="11"/>
      <c r="AG1431" s="131" t="s">
        <v>1725</v>
      </c>
      <c r="AH1431" s="132" t="s">
        <v>1924</v>
      </c>
      <c r="AI1431" s="136">
        <v>46041</v>
      </c>
      <c r="AJ1431" s="132" t="s">
        <v>1478</v>
      </c>
    </row>
    <row r="1432" spans="4:36">
      <c r="D1432" s="130" t="s">
        <v>1925</v>
      </c>
      <c r="E1432" s="8" t="s">
        <v>41</v>
      </c>
      <c r="F1432" s="131">
        <v>1001714</v>
      </c>
      <c r="G1432" s="131">
        <v>1</v>
      </c>
      <c r="H1432" s="8" t="s">
        <v>142</v>
      </c>
      <c r="I1432" s="8">
        <v>1127</v>
      </c>
      <c r="J1432" s="8" t="s">
        <v>1430</v>
      </c>
      <c r="K1432" s="127">
        <v>45952</v>
      </c>
      <c r="L1432" s="9" t="s">
        <v>1478</v>
      </c>
      <c r="M1432" s="135">
        <v>45952</v>
      </c>
      <c r="N1432" s="62" t="s">
        <v>1478</v>
      </c>
      <c r="O1432" s="8">
        <v>163</v>
      </c>
      <c r="P1432" s="10">
        <v>1.1759999999999999</v>
      </c>
      <c r="Q1432" s="10" t="s">
        <v>51</v>
      </c>
      <c r="R1432" s="8" t="s">
        <v>51</v>
      </c>
      <c r="S1432" s="130" t="s">
        <v>8</v>
      </c>
      <c r="V1432" s="135"/>
      <c r="Z1432" s="135"/>
      <c r="AC1432" s="131" t="s">
        <v>85</v>
      </c>
      <c r="AD1432" s="11"/>
      <c r="AE1432" s="11" t="s">
        <v>1848</v>
      </c>
      <c r="AF1432" s="11"/>
      <c r="AG1432" s="131" t="s">
        <v>1730</v>
      </c>
      <c r="AH1432" s="132"/>
      <c r="AI1432" s="136"/>
      <c r="AJ1432" s="132"/>
    </row>
    <row r="1433" spans="4:36">
      <c r="D1433" s="130" t="s">
        <v>1925</v>
      </c>
      <c r="E1433" s="8" t="s">
        <v>41</v>
      </c>
      <c r="F1433" s="131">
        <v>1001714</v>
      </c>
      <c r="G1433" s="131">
        <v>1</v>
      </c>
      <c r="H1433" s="8" t="s">
        <v>142</v>
      </c>
      <c r="I1433" s="8">
        <v>1127</v>
      </c>
      <c r="J1433" s="8" t="s">
        <v>1430</v>
      </c>
      <c r="K1433" s="135">
        <v>45952</v>
      </c>
      <c r="L1433" s="9" t="s">
        <v>1478</v>
      </c>
      <c r="M1433" s="135">
        <v>45952</v>
      </c>
      <c r="N1433" s="62" t="s">
        <v>1478</v>
      </c>
      <c r="O1433" s="8">
        <v>163</v>
      </c>
      <c r="P1433" s="10">
        <v>1.1759999999999999</v>
      </c>
      <c r="Q1433" s="10" t="s">
        <v>51</v>
      </c>
      <c r="R1433" s="8" t="s">
        <v>51</v>
      </c>
      <c r="S1433" s="130" t="s">
        <v>7</v>
      </c>
      <c r="V1433" s="135"/>
      <c r="Z1433" s="135"/>
      <c r="AC1433" s="131" t="s">
        <v>148</v>
      </c>
      <c r="AD1433" s="11"/>
      <c r="AE1433" s="11" t="s">
        <v>1848</v>
      </c>
      <c r="AF1433" s="11"/>
      <c r="AG1433" s="131" t="s">
        <v>1730</v>
      </c>
      <c r="AH1433" s="132" t="s">
        <v>1920</v>
      </c>
      <c r="AI1433" s="136">
        <v>46041</v>
      </c>
      <c r="AJ1433" s="132" t="s">
        <v>1478</v>
      </c>
    </row>
    <row r="1434" spans="4:36">
      <c r="D1434" s="130" t="s">
        <v>1926</v>
      </c>
      <c r="E1434" s="8" t="s">
        <v>41</v>
      </c>
      <c r="F1434" s="131">
        <v>1001720</v>
      </c>
      <c r="G1434" s="131">
        <v>1</v>
      </c>
      <c r="H1434" s="8" t="s">
        <v>222</v>
      </c>
      <c r="I1434" s="8">
        <v>1129</v>
      </c>
      <c r="J1434" s="8" t="s">
        <v>1644</v>
      </c>
      <c r="K1434" s="127">
        <v>45952</v>
      </c>
      <c r="L1434" s="9" t="s">
        <v>1478</v>
      </c>
      <c r="M1434" s="135">
        <v>45952</v>
      </c>
      <c r="N1434" s="62" t="s">
        <v>1478</v>
      </c>
      <c r="O1434" s="8">
        <v>162</v>
      </c>
      <c r="P1434" s="10">
        <v>0.96</v>
      </c>
      <c r="Q1434" s="10" t="s">
        <v>51</v>
      </c>
      <c r="R1434" s="8" t="s">
        <v>51</v>
      </c>
      <c r="S1434" s="130" t="s">
        <v>8</v>
      </c>
      <c r="V1434" s="135"/>
      <c r="Z1434" s="135"/>
      <c r="AC1434" s="131" t="s">
        <v>148</v>
      </c>
      <c r="AD1434" s="11"/>
      <c r="AE1434" s="11" t="s">
        <v>1848</v>
      </c>
      <c r="AF1434" s="11"/>
      <c r="AG1434" s="131" t="s">
        <v>1732</v>
      </c>
      <c r="AH1434" s="132"/>
      <c r="AI1434" s="136"/>
      <c r="AJ1434" s="132"/>
    </row>
    <row r="1435" spans="4:36">
      <c r="D1435" s="130" t="s">
        <v>1926</v>
      </c>
      <c r="E1435" s="8" t="s">
        <v>41</v>
      </c>
      <c r="F1435" s="131">
        <v>1001720</v>
      </c>
      <c r="G1435" s="131">
        <v>1</v>
      </c>
      <c r="H1435" s="8" t="s">
        <v>222</v>
      </c>
      <c r="I1435" s="8">
        <v>1129</v>
      </c>
      <c r="J1435" s="8" t="s">
        <v>1644</v>
      </c>
      <c r="K1435" s="135">
        <v>45952</v>
      </c>
      <c r="L1435" s="9" t="s">
        <v>1478</v>
      </c>
      <c r="M1435" s="135">
        <v>45952</v>
      </c>
      <c r="N1435" s="62" t="s">
        <v>1478</v>
      </c>
      <c r="O1435" s="8">
        <v>162</v>
      </c>
      <c r="P1435" s="10">
        <v>0.96</v>
      </c>
      <c r="Q1435" s="10" t="s">
        <v>51</v>
      </c>
      <c r="R1435" s="8" t="s">
        <v>51</v>
      </c>
      <c r="S1435" s="130" t="s">
        <v>7</v>
      </c>
      <c r="V1435" s="135"/>
      <c r="Z1435" s="135"/>
      <c r="AC1435" s="131" t="s">
        <v>148</v>
      </c>
      <c r="AD1435" s="11"/>
      <c r="AE1435" s="11" t="s">
        <v>1848</v>
      </c>
      <c r="AF1435" s="11"/>
      <c r="AG1435" s="131" t="s">
        <v>1732</v>
      </c>
      <c r="AH1435" s="132" t="s">
        <v>123</v>
      </c>
      <c r="AI1435" s="136">
        <v>46041</v>
      </c>
      <c r="AJ1435" s="132" t="s">
        <v>1478</v>
      </c>
    </row>
    <row r="1436" spans="4:36">
      <c r="D1436" s="130" t="s">
        <v>1927</v>
      </c>
      <c r="E1436" s="8" t="s">
        <v>41</v>
      </c>
      <c r="F1436" s="131">
        <v>1001729</v>
      </c>
      <c r="G1436" s="131">
        <v>1</v>
      </c>
      <c r="H1436" s="8" t="s">
        <v>142</v>
      </c>
      <c r="I1436" s="8">
        <v>1127</v>
      </c>
      <c r="J1436" s="8" t="s">
        <v>1430</v>
      </c>
      <c r="K1436" s="127">
        <v>45953</v>
      </c>
      <c r="L1436" s="9" t="s">
        <v>1478</v>
      </c>
      <c r="M1436" s="135">
        <v>45953</v>
      </c>
      <c r="N1436" s="62" t="s">
        <v>1478</v>
      </c>
      <c r="O1436" s="8">
        <v>163</v>
      </c>
      <c r="P1436" s="10">
        <v>0.85099999999999998</v>
      </c>
      <c r="Q1436" s="10" t="s">
        <v>51</v>
      </c>
      <c r="R1436" s="8" t="s">
        <v>51</v>
      </c>
      <c r="S1436" s="130" t="s">
        <v>8</v>
      </c>
      <c r="V1436" s="135"/>
      <c r="Z1436" s="135"/>
      <c r="AC1436" s="131" t="s">
        <v>85</v>
      </c>
      <c r="AD1436" s="11"/>
      <c r="AE1436" s="11" t="s">
        <v>1848</v>
      </c>
      <c r="AF1436" s="11"/>
      <c r="AG1436" s="131" t="s">
        <v>1741</v>
      </c>
      <c r="AH1436" s="132"/>
      <c r="AI1436" s="136"/>
      <c r="AJ1436" s="132"/>
    </row>
    <row r="1437" spans="4:36">
      <c r="D1437" s="130" t="s">
        <v>1927</v>
      </c>
      <c r="E1437" s="8" t="s">
        <v>41</v>
      </c>
      <c r="F1437" s="131">
        <v>1001729</v>
      </c>
      <c r="G1437" s="131">
        <v>1</v>
      </c>
      <c r="H1437" s="8" t="s">
        <v>142</v>
      </c>
      <c r="I1437" s="8">
        <v>1127</v>
      </c>
      <c r="J1437" s="8" t="s">
        <v>1430</v>
      </c>
      <c r="K1437" s="135">
        <v>45953</v>
      </c>
      <c r="L1437" s="9" t="s">
        <v>1478</v>
      </c>
      <c r="M1437" s="135">
        <v>45953</v>
      </c>
      <c r="N1437" s="62" t="s">
        <v>1478</v>
      </c>
      <c r="O1437" s="8">
        <v>163</v>
      </c>
      <c r="P1437" s="10">
        <v>0.85099999999999998</v>
      </c>
      <c r="Q1437" s="10" t="s">
        <v>51</v>
      </c>
      <c r="R1437" s="8" t="s">
        <v>51</v>
      </c>
      <c r="S1437" s="130" t="s">
        <v>7</v>
      </c>
      <c r="V1437" s="135"/>
      <c r="Z1437" s="135"/>
      <c r="AC1437" s="131" t="s">
        <v>148</v>
      </c>
      <c r="AD1437" s="11"/>
      <c r="AE1437" s="11" t="s">
        <v>1848</v>
      </c>
      <c r="AF1437" s="11"/>
      <c r="AG1437" s="131" t="s">
        <v>1741</v>
      </c>
      <c r="AH1437" s="132" t="s">
        <v>1920</v>
      </c>
      <c r="AI1437" s="136">
        <v>46041</v>
      </c>
      <c r="AJ1437" s="132" t="s">
        <v>1478</v>
      </c>
    </row>
    <row r="1438" spans="4:36">
      <c r="D1438" s="130" t="s">
        <v>1928</v>
      </c>
      <c r="E1438" s="8" t="s">
        <v>41</v>
      </c>
      <c r="F1438" s="131">
        <v>1001735</v>
      </c>
      <c r="G1438" s="131">
        <v>1</v>
      </c>
      <c r="H1438" s="8" t="s">
        <v>222</v>
      </c>
      <c r="I1438" s="8">
        <v>1129</v>
      </c>
      <c r="J1438" s="8" t="s">
        <v>1644</v>
      </c>
      <c r="K1438" s="127">
        <v>45953</v>
      </c>
      <c r="L1438" s="9" t="s">
        <v>1478</v>
      </c>
      <c r="M1438" s="135">
        <v>45953</v>
      </c>
      <c r="N1438" s="62" t="s">
        <v>1478</v>
      </c>
      <c r="O1438" s="8">
        <v>162</v>
      </c>
      <c r="P1438" s="10">
        <v>0.51600000000000001</v>
      </c>
      <c r="Q1438" s="10" t="s">
        <v>51</v>
      </c>
      <c r="R1438" s="8" t="s">
        <v>51</v>
      </c>
      <c r="S1438" s="130" t="s">
        <v>8</v>
      </c>
      <c r="V1438" s="135"/>
      <c r="Z1438" s="135"/>
      <c r="AC1438" s="131" t="s">
        <v>85</v>
      </c>
      <c r="AD1438" s="11"/>
      <c r="AE1438" s="11" t="s">
        <v>1848</v>
      </c>
      <c r="AF1438" s="11"/>
      <c r="AG1438" s="131" t="s">
        <v>1743</v>
      </c>
      <c r="AH1438" s="132"/>
      <c r="AI1438" s="136"/>
      <c r="AJ1438" s="132"/>
    </row>
    <row r="1439" spans="4:36">
      <c r="D1439" s="130" t="s">
        <v>1928</v>
      </c>
      <c r="E1439" s="8" t="s">
        <v>41</v>
      </c>
      <c r="F1439" s="131">
        <v>1001735</v>
      </c>
      <c r="G1439" s="131">
        <v>1</v>
      </c>
      <c r="H1439" s="8" t="s">
        <v>222</v>
      </c>
      <c r="I1439" s="8">
        <v>1129</v>
      </c>
      <c r="J1439" s="8" t="s">
        <v>1644</v>
      </c>
      <c r="K1439" s="135">
        <v>45953</v>
      </c>
      <c r="L1439" s="9" t="s">
        <v>1478</v>
      </c>
      <c r="M1439" s="135">
        <v>45953</v>
      </c>
      <c r="N1439" s="62" t="s">
        <v>1478</v>
      </c>
      <c r="O1439" s="8">
        <v>162</v>
      </c>
      <c r="P1439" s="10">
        <v>0.51600000000000001</v>
      </c>
      <c r="Q1439" s="10" t="s">
        <v>51</v>
      </c>
      <c r="R1439" s="8" t="s">
        <v>51</v>
      </c>
      <c r="S1439" s="130" t="s">
        <v>7</v>
      </c>
      <c r="V1439" s="135"/>
      <c r="Z1439" s="135"/>
      <c r="AC1439" s="131" t="s">
        <v>148</v>
      </c>
      <c r="AD1439" s="11"/>
      <c r="AE1439" s="11" t="s">
        <v>1848</v>
      </c>
      <c r="AF1439" s="11"/>
      <c r="AG1439" s="131" t="s">
        <v>1743</v>
      </c>
      <c r="AH1439" s="132" t="s">
        <v>1920</v>
      </c>
      <c r="AI1439" s="136">
        <v>46041</v>
      </c>
      <c r="AJ1439" s="132" t="s">
        <v>1478</v>
      </c>
    </row>
  </sheetData>
  <sheetProtection sort="0" autoFilter="0" pivotTables="0"/>
  <conditionalFormatting sqref="L1:M9 L1440:M1048576 L11:M11">
    <cfRule type="containsText" dxfId="241" priority="13" operator="containsText" text="OK">
      <formula>NOT(ISERROR(SEARCH("OK",L1)))</formula>
    </cfRule>
    <cfRule type="containsText" dxfId="240" priority="14" operator="containsText" text="LEAKING">
      <formula>NOT(ISERROR(SEARCH("LEAKING",L1)))</formula>
    </cfRule>
  </conditionalFormatting>
  <conditionalFormatting sqref="Q1:Q9 Q1440:Q1048576 AC12:AF12 Q11">
    <cfRule type="containsText" dxfId="239" priority="10" stopIfTrue="1" operator="containsText" text="B-WARE">
      <formula>NOT(ISERROR(SEARCH("B-WARE",Q1)))</formula>
    </cfRule>
  </conditionalFormatting>
  <conditionalFormatting sqref="O1440:O1520">
    <cfRule type="containsText" dxfId="238" priority="9" operator="containsText" text="YES">
      <formula>NOT(ISERROR(SEARCH("YES",O1440)))</formula>
    </cfRule>
  </conditionalFormatting>
  <conditionalFormatting sqref="AC13:AF1439">
    <cfRule type="containsText" dxfId="237" priority="7" stopIfTrue="1" operator="containsText" text="B-WARE">
      <formula>NOT(ISERROR(SEARCH("B-WARE",AC13)))</formula>
    </cfRule>
    <cfRule type="containsText" dxfId="236" priority="8" operator="containsText" text="SOLD">
      <formula>NOT(ISERROR(SEARCH("SOLD",AC13)))</formula>
    </cfRule>
  </conditionalFormatting>
  <conditionalFormatting sqref="S13:AB1439">
    <cfRule type="containsText" dxfId="235" priority="6" stopIfTrue="1" operator="containsText" text="YES">
      <formula>NOT(ISERROR(SEARCH("YES",S13)))</formula>
    </cfRule>
  </conditionalFormatting>
  <conditionalFormatting sqref="P1440:P1001238 S13:AB1439">
    <cfRule type="containsText" dxfId="234" priority="5" operator="containsText" text="NO">
      <formula>NOT(ISERROR(SEARCH("NO",P13)))</formula>
    </cfRule>
  </conditionalFormatting>
  <conditionalFormatting sqref="R1440:R1001238 AC13:AF1439">
    <cfRule type="containsText" dxfId="233" priority="11" operator="containsText" text="SOLD">
      <formula>NOT(ISERROR(SEARCH("SOLD",R13)))</formula>
    </cfRule>
  </conditionalFormatting>
  <conditionalFormatting sqref="R13:R1439">
    <cfRule type="containsText" dxfId="232" priority="1" operator="containsText" text="CHECKED">
      <formula>NOT(ISERROR(SEARCH("CHECKED",R13)))</formula>
    </cfRule>
    <cfRule type="containsText" dxfId="231" priority="2" stopIfTrue="1" operator="containsText" text="REJECT">
      <formula>NOT(ISERROR(SEARCH("REJECT",R13)))</formula>
    </cfRule>
  </conditionalFormatting>
  <conditionalFormatting sqref="N1440:N1001227 R13:R1439">
    <cfRule type="containsText" dxfId="230" priority="3" operator="containsText" text="PASS">
      <formula>NOT(ISERROR(SEARCH("PASS",N13)))</formula>
    </cfRule>
    <cfRule type="containsText" dxfId="229" priority="4" operator="containsText" text="FAIL">
      <formula>NOT(ISERROR(SEARCH("FAIL",N13)))</formula>
    </cfRule>
  </conditionalFormatting>
  <pageMargins left="0.70866141732283472" right="0.70866141732283472" top="0.78740157480314965" bottom="0.78740157480314965" header="0.31496062992125984" footer="0.31496062992125984"/>
  <pageSetup paperSize="9" scale="45"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2" id="{2DB63E75-011B-421D-AF4F-2F0419A0A7A7}">
            <x14:iconSet iconSet="5Boxes" custom="1">
              <x14:cfvo type="percent">
                <xm:f>0</xm:f>
              </x14:cfvo>
              <x14:cfvo type="num">
                <xm:f>540</xm:f>
              </x14:cfvo>
              <x14:cfvo type="num" gte="0">
                <xm:f>560</xm:f>
              </x14:cfvo>
              <x14:cfvo type="num">
                <xm:f>844.5</xm:f>
              </x14:cfvo>
              <x14:cfvo type="num" gte="0">
                <xm:f>860.5</xm:f>
              </x14:cfvo>
              <x14:cfIcon iconSet="3Symbols2" iconId="1"/>
              <x14:cfIcon iconSet="3Symbols2" iconId="2"/>
              <x14:cfIcon iconSet="3Symbols2" iconId="1"/>
              <x14:cfIcon iconSet="3Symbols2" iconId="2"/>
              <x14:cfIcon iconSet="3Symbols2" iconId="1"/>
            </x14:iconSet>
          </x14:cfRule>
          <xm:sqref>K1440:K1048576 O12:Q12 K1:K9 K11</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D32F-8ADF-4526-9837-DA94CA9A1EEF}">
  <sheetPr codeName="Tabelle51"/>
  <dimension ref="A1:M26"/>
  <sheetViews>
    <sheetView showGridLines="0" showRowColHeaders="0" topLeftCell="C1" zoomScale="49" zoomScaleNormal="60" workbookViewId="0">
      <selection activeCell="M19" sqref="M19"/>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tr">
        <f>Tabelle7[[#Headers],[Number]]</f>
        <v>Number</v>
      </c>
      <c r="K12" s="8"/>
      <c r="L12" s="8"/>
      <c r="M12" s="47"/>
    </row>
    <row r="13" spans="10:13" s="8" customFormat="1" ht="22.5">
      <c r="J13" s="8" t="str">
        <f>Tabelle7[[#Headers],[Product-ID]]</f>
        <v>Product-ID</v>
      </c>
      <c r="M13" s="17"/>
    </row>
    <row r="16" spans="10:13" s="3" customFormat="1" ht="15" customHeight="1"/>
    <row r="17" spans="10:13" ht="25.5" customHeight="1">
      <c r="J17" s="8" t="str">
        <f>Tabelle7[[#Headers],[Product]]</f>
        <v>Product</v>
      </c>
      <c r="K17" s="8"/>
      <c r="L17" s="8"/>
      <c r="M17" s="17"/>
    </row>
    <row r="18" spans="10:13" ht="25.5" customHeight="1" thickBot="1">
      <c r="J18" s="3"/>
      <c r="K18" s="3"/>
      <c r="L18" s="3"/>
      <c r="M18" s="3"/>
    </row>
    <row r="19" spans="10:13" ht="25.5" customHeight="1" thickBot="1">
      <c r="J19" s="8" t="str">
        <f>Tabelle7[[#Headers],[Printer]]</f>
        <v>Printer</v>
      </c>
      <c r="K19" s="8"/>
      <c r="L19" s="8"/>
      <c r="M19" s="56"/>
    </row>
    <row r="20" spans="10:13" ht="25.5" customHeight="1"/>
    <row r="21" spans="10:13" ht="25.5" customHeight="1">
      <c r="J21" s="8" t="str">
        <f>Tabelle7[[#Headers],[Filament-ID]]</f>
        <v>Filament-ID</v>
      </c>
      <c r="M21" s="18">
        <v>1178</v>
      </c>
    </row>
    <row r="22" spans="10:13" ht="25.5" customHeight="1">
      <c r="J22" s="8" t="str">
        <f>Tabelle7[[#Headers],[Filament]]</f>
        <v>Filament</v>
      </c>
      <c r="M22" s="18" t="s">
        <v>1917</v>
      </c>
    </row>
    <row r="23" spans="10:13" ht="25.5" customHeight="1"/>
    <row r="24" spans="10:13" ht="22.5">
      <c r="J24" s="8" t="s">
        <v>25</v>
      </c>
      <c r="M24" s="17" t="s">
        <v>1478</v>
      </c>
    </row>
    <row r="26" spans="10:13" ht="22.5">
      <c r="J26" s="8" t="s">
        <v>78</v>
      </c>
      <c r="M26" s="124"/>
    </row>
  </sheetData>
  <sheetProtection sheet="1" objects="1" sort="0" autoFilter="0" pivotTables="0"/>
  <conditionalFormatting sqref="M17">
    <cfRule type="expression" dxfId="194" priority="6">
      <formula>ISBLANK($M$17)=FALSE</formula>
    </cfRule>
  </conditionalFormatting>
  <conditionalFormatting sqref="M19">
    <cfRule type="expression" dxfId="193" priority="7">
      <formula>ISBLANK($M$19)=FALSE</formula>
    </cfRule>
  </conditionalFormatting>
  <conditionalFormatting sqref="M21:M22">
    <cfRule type="expression" dxfId="192" priority="5">
      <formula>ISBLANK($M$22)=FALSE</formula>
    </cfRule>
  </conditionalFormatting>
  <conditionalFormatting sqref="M24">
    <cfRule type="expression" dxfId="191" priority="4">
      <formula>ISBLANK($M$24)=FALSE</formula>
    </cfRule>
  </conditionalFormatting>
  <conditionalFormatting sqref="M26">
    <cfRule type="expression" dxfId="190" priority="3">
      <formula>ISBLANK($M$26)=FALSE</formula>
    </cfRule>
  </conditionalFormatting>
  <conditionalFormatting sqref="M13">
    <cfRule type="expression" dxfId="189" priority="1">
      <formula>ISBLANK($M$13)=FALSE</formula>
    </cfRule>
  </conditionalFormatting>
  <pageMargins left="0.7" right="0.7" top="0.78740157499999996" bottom="0.78740157499999996"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4671-D1BF-437B-9F0B-82A487D8746C}">
  <sheetPr codeName="Tabelle52"/>
  <dimension ref="A1:N27"/>
  <sheetViews>
    <sheetView showGridLines="0" showRowColHeaders="0" zoomScale="60" zoomScaleNormal="60" workbookViewId="0">
      <pane ySplit="25" topLeftCell="A26" activePane="bottomLeft" state="frozen"/>
      <selection activeCell="C1" sqref="C1"/>
      <selection pane="bottomLeft" activeCell="M27" sqref="M27"/>
    </sheetView>
  </sheetViews>
  <sheetFormatPr defaultColWidth="11.453125" defaultRowHeight="22.5"/>
  <cols>
    <col min="1" max="2" width="20.54296875" style="8" hidden="1" customWidth="1"/>
    <col min="3" max="3" width="20.54296875" style="8" customWidth="1"/>
    <col min="4" max="4" width="25" style="8" customWidth="1"/>
    <col min="5" max="5" width="32" style="8" customWidth="1"/>
    <col min="6" max="6" width="36.453125" style="8" customWidth="1"/>
    <col min="7" max="7" width="35.453125" style="8" customWidth="1"/>
    <col min="8" max="8" width="44" style="8" customWidth="1"/>
    <col min="9" max="9" width="32.54296875" style="8" customWidth="1"/>
    <col min="10" max="10" width="27" style="8" customWidth="1"/>
    <col min="11" max="11" width="27.453125" style="8" customWidth="1"/>
    <col min="12" max="12" width="32.54296875" style="8" customWidth="1"/>
    <col min="13" max="13" width="37.453125" style="8" customWidth="1"/>
    <col min="14" max="14" width="29.453125" style="8" customWidth="1"/>
    <col min="15" max="15" width="31.453125" style="8" customWidth="1"/>
    <col min="16" max="16" width="29.453125" style="8" customWidth="1"/>
    <col min="17" max="16384" width="11.453125" style="8"/>
  </cols>
  <sheetData>
    <row r="1" spans="7:14" s="1" customFormat="1" ht="14"/>
    <row r="2" spans="7:14" s="1" customFormat="1" ht="14"/>
    <row r="3" spans="7:14" s="1" customFormat="1" ht="14"/>
    <row r="4" spans="7:14" s="1" customFormat="1" ht="14"/>
    <row r="5" spans="7:14" s="1" customFormat="1" ht="14"/>
    <row r="6" spans="7:14" s="1" customFormat="1" ht="14"/>
    <row r="7" spans="7:14" s="1" customFormat="1" ht="14"/>
    <row r="8" spans="7:14" s="1" customFormat="1" ht="14"/>
    <row r="9" spans="7:14" s="1" customFormat="1" ht="14"/>
    <row r="10" spans="7:14" s="2" customFormat="1" ht="14">
      <c r="G10" s="108"/>
      <c r="L10" s="108"/>
    </row>
    <row r="11" spans="7:14" s="2" customFormat="1" ht="17.25" hidden="1" customHeight="1">
      <c r="G11" s="108"/>
      <c r="L11" s="108"/>
    </row>
    <row r="12" spans="7:14">
      <c r="G12" s="109"/>
      <c r="L12" s="109"/>
    </row>
    <row r="13" spans="7:14">
      <c r="G13" s="109"/>
      <c r="L13" s="109"/>
    </row>
    <row r="14" spans="7:14" ht="24.75" customHeight="1">
      <c r="G14" s="109"/>
      <c r="L14" s="109"/>
      <c r="M14" s="8" t="s">
        <v>25</v>
      </c>
      <c r="N14" s="18"/>
    </row>
    <row r="15" spans="7:14" ht="24.75" customHeight="1">
      <c r="G15" s="109"/>
      <c r="H15" s="8" t="s">
        <v>7</v>
      </c>
      <c r="L15" s="109"/>
    </row>
    <row r="16" spans="7:14" ht="24.75" customHeight="1" thickBot="1">
      <c r="G16" s="109"/>
      <c r="L16" s="109"/>
      <c r="M16" s="8" t="s">
        <v>33</v>
      </c>
    </row>
    <row r="17" spans="4:14" ht="23" thickBot="1">
      <c r="D17" s="8" t="s">
        <v>27</v>
      </c>
      <c r="E17" s="56"/>
      <c r="G17" s="109"/>
      <c r="H17" s="8" t="s">
        <v>7</v>
      </c>
      <c r="I17" s="8" t="s">
        <v>27</v>
      </c>
      <c r="J17" s="18"/>
      <c r="L17" s="109"/>
      <c r="M17" s="8" t="s">
        <v>34</v>
      </c>
      <c r="N17" s="18"/>
    </row>
    <row r="18" spans="4:14">
      <c r="G18" s="109"/>
      <c r="L18" s="109"/>
      <c r="N18" s="15"/>
    </row>
    <row r="19" spans="4:14" ht="112.5">
      <c r="G19" s="109"/>
      <c r="I19" s="107" t="s">
        <v>357</v>
      </c>
      <c r="J19" s="18"/>
      <c r="L19" s="109"/>
      <c r="M19" s="107" t="s">
        <v>356</v>
      </c>
      <c r="N19" s="18"/>
    </row>
    <row r="20" spans="4:14">
      <c r="G20" s="109"/>
      <c r="L20" s="109"/>
    </row>
    <row r="21" spans="4:14" ht="45">
      <c r="G21" s="109"/>
      <c r="L21" s="109"/>
      <c r="M21" s="107" t="s">
        <v>358</v>
      </c>
      <c r="N21" s="18"/>
    </row>
    <row r="22" spans="4:14">
      <c r="G22" s="109"/>
      <c r="L22" s="109"/>
    </row>
    <row r="23" spans="4:14">
      <c r="G23" s="109"/>
      <c r="L23" s="109"/>
    </row>
    <row r="24" spans="4:14">
      <c r="G24" s="109"/>
      <c r="L24" s="109"/>
    </row>
    <row r="25" spans="4:14">
      <c r="G25" s="109"/>
      <c r="L25" s="109"/>
    </row>
    <row r="26" spans="4:14" ht="28">
      <c r="D26" s="6" t="s">
        <v>36</v>
      </c>
      <c r="E26" s="6" t="s">
        <v>0</v>
      </c>
      <c r="F26" s="6" t="s">
        <v>28</v>
      </c>
      <c r="G26" s="6" t="s">
        <v>27</v>
      </c>
      <c r="H26" s="6" t="s">
        <v>42</v>
      </c>
      <c r="I26" s="6" t="s">
        <v>75</v>
      </c>
    </row>
    <row r="27" spans="4:14">
      <c r="D27" s="78">
        <v>1</v>
      </c>
      <c r="I27" s="84"/>
    </row>
  </sheetData>
  <sheetProtection sheet="1" objects="1" sort="0" autoFilter="0" pivotTables="0"/>
  <conditionalFormatting sqref="E17">
    <cfRule type="expression" dxfId="188" priority="673">
      <formula>ISBLANK(E17)=FALSE</formula>
    </cfRule>
  </conditionalFormatting>
  <conditionalFormatting sqref="J17">
    <cfRule type="expression" dxfId="187" priority="8">
      <formula>ISBLANK(J17)=FALSE</formula>
    </cfRule>
  </conditionalFormatting>
  <conditionalFormatting sqref="N17">
    <cfRule type="expression" dxfId="186" priority="7">
      <formula>ISBLANK(N17)=FALSE</formula>
    </cfRule>
  </conditionalFormatting>
  <conditionalFormatting sqref="J19">
    <cfRule type="expression" dxfId="185" priority="6">
      <formula>ISBLANK(J19)=FALSE</formula>
    </cfRule>
  </conditionalFormatting>
  <conditionalFormatting sqref="N19">
    <cfRule type="expression" dxfId="184" priority="5">
      <formula>ISBLANK(N19)=FALSE</formula>
    </cfRule>
  </conditionalFormatting>
  <conditionalFormatting sqref="N14">
    <cfRule type="expression" dxfId="183" priority="3">
      <formula>ISBLANK(N14)=FALSE</formula>
    </cfRule>
  </conditionalFormatting>
  <conditionalFormatting sqref="N21">
    <cfRule type="expression" dxfId="182" priority="1">
      <formula>ISBLANK(N21)=FALSE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AB2C-6347-4A3E-B7D6-ED57FD15D236}">
  <sheetPr codeName="Tabelle53"/>
  <dimension ref="A1:Q23"/>
  <sheetViews>
    <sheetView showGridLines="0" showRowColHeaders="0" topLeftCell="C1" zoomScale="55" zoomScaleNormal="55" workbookViewId="0">
      <pane xSplit="3" ySplit="11" topLeftCell="F12" activePane="bottomRight" state="frozen"/>
      <selection pane="topRight" activeCell="H48" sqref="H48"/>
      <selection pane="bottomLeft" activeCell="H48" sqref="H48"/>
      <selection pane="bottomRight" activeCell="G32" sqref="G32"/>
    </sheetView>
  </sheetViews>
  <sheetFormatPr defaultColWidth="11.453125" defaultRowHeight="22.5"/>
  <cols>
    <col min="1" max="2" width="20.54296875" style="8" hidden="1" customWidth="1"/>
    <col min="3" max="4" width="20.54296875" style="8" customWidth="1"/>
    <col min="5" max="5" width="33" style="8" customWidth="1"/>
    <col min="6" max="6" width="39.54296875" style="8" customWidth="1"/>
    <col min="7" max="8" width="42.453125" style="8" customWidth="1"/>
    <col min="9" max="9" width="36" style="8" customWidth="1"/>
    <col min="10" max="10" width="33.54296875" style="8" customWidth="1"/>
    <col min="11" max="11" width="33.453125" style="8" customWidth="1"/>
    <col min="12" max="12" width="35.453125" style="8" customWidth="1"/>
    <col min="13" max="13" width="29" style="8" customWidth="1"/>
    <col min="14" max="14" width="34" style="8" customWidth="1"/>
    <col min="15" max="15" width="28.453125" style="8" customWidth="1"/>
    <col min="16" max="16" width="20.453125" style="8" customWidth="1"/>
    <col min="17" max="16384" width="11.453125" style="8"/>
  </cols>
  <sheetData>
    <row r="1" spans="6:17" s="1" customFormat="1" ht="14"/>
    <row r="2" spans="6:17" s="1" customFormat="1" ht="14"/>
    <row r="3" spans="6:17" s="1" customFormat="1" ht="14"/>
    <row r="4" spans="6:17" s="1" customFormat="1" ht="14"/>
    <row r="5" spans="6:17" s="1" customFormat="1" ht="14"/>
    <row r="6" spans="6:17" s="1" customFormat="1" ht="14"/>
    <row r="7" spans="6:17" s="1" customFormat="1" ht="14"/>
    <row r="8" spans="6:17" s="1" customFormat="1" ht="14"/>
    <row r="9" spans="6:17" s="1" customFormat="1" ht="14"/>
    <row r="10" spans="6:17" s="2" customFormat="1" ht="14"/>
    <row r="11" spans="6:17" s="2" customFormat="1" ht="17.25" hidden="1" customHeight="1"/>
    <row r="12" spans="6:17" ht="28">
      <c r="F12" s="6" t="s">
        <v>36</v>
      </c>
      <c r="G12" s="6" t="s">
        <v>378</v>
      </c>
      <c r="H12" s="6" t="s">
        <v>86</v>
      </c>
      <c r="I12" s="6" t="s">
        <v>30</v>
      </c>
      <c r="J12" s="6" t="s">
        <v>40</v>
      </c>
      <c r="K12" s="6" t="s">
        <v>41</v>
      </c>
      <c r="L12" s="6" t="s">
        <v>47</v>
      </c>
      <c r="M12" s="6" t="s">
        <v>170</v>
      </c>
      <c r="N12" s="6" t="s">
        <v>173</v>
      </c>
      <c r="O12" s="6" t="s">
        <v>87</v>
      </c>
      <c r="P12" s="6" t="s">
        <v>78</v>
      </c>
      <c r="Q12" s="6" t="s">
        <v>4</v>
      </c>
    </row>
    <row r="13" spans="6:17">
      <c r="F13" s="8">
        <v>1</v>
      </c>
      <c r="G13" s="8" t="s">
        <v>88</v>
      </c>
      <c r="H13" s="8" t="s">
        <v>272</v>
      </c>
      <c r="Q13" s="80">
        <v>1</v>
      </c>
    </row>
    <row r="14" spans="6:17" ht="24.75" customHeight="1">
      <c r="F14" s="8">
        <v>2</v>
      </c>
      <c r="G14" s="8" t="s">
        <v>35</v>
      </c>
      <c r="H14" s="8" t="s">
        <v>272</v>
      </c>
      <c r="I14" s="8">
        <v>74</v>
      </c>
      <c r="J14" s="8">
        <v>0</v>
      </c>
      <c r="K14" s="8">
        <v>60</v>
      </c>
      <c r="L14" s="8" t="s">
        <v>51</v>
      </c>
      <c r="M14" s="8" t="s">
        <v>51</v>
      </c>
      <c r="N14" s="9">
        <v>45460</v>
      </c>
      <c r="O14" s="8" t="s">
        <v>333</v>
      </c>
      <c r="Q14" s="80">
        <v>1</v>
      </c>
    </row>
    <row r="15" spans="6:17" ht="24.75" customHeight="1">
      <c r="F15" s="8">
        <v>3</v>
      </c>
      <c r="G15" s="8" t="s">
        <v>684</v>
      </c>
      <c r="H15" s="8" t="s">
        <v>7</v>
      </c>
      <c r="I15" s="8">
        <v>0</v>
      </c>
      <c r="J15" s="8">
        <v>0</v>
      </c>
      <c r="K15" s="8">
        <v>24</v>
      </c>
      <c r="L15" s="8" t="s">
        <v>51</v>
      </c>
      <c r="M15" s="8" t="s">
        <v>51</v>
      </c>
      <c r="N15" s="9">
        <v>45573</v>
      </c>
      <c r="O15" s="8" t="s">
        <v>339</v>
      </c>
      <c r="Q15" s="80">
        <v>1</v>
      </c>
    </row>
    <row r="16" spans="6:17" ht="24.75" customHeight="1">
      <c r="F16" s="8">
        <v>4</v>
      </c>
      <c r="G16" s="8" t="s">
        <v>704</v>
      </c>
      <c r="H16" s="8" t="s">
        <v>272</v>
      </c>
      <c r="I16" s="8">
        <v>0</v>
      </c>
      <c r="J16" s="8">
        <v>10</v>
      </c>
      <c r="K16" s="8">
        <v>210</v>
      </c>
      <c r="L16" s="8" t="s">
        <v>51</v>
      </c>
      <c r="M16" s="8" t="s">
        <v>51</v>
      </c>
      <c r="N16" s="9">
        <v>45593</v>
      </c>
      <c r="O16" s="8" t="s">
        <v>339</v>
      </c>
      <c r="Q16" s="80">
        <v>1</v>
      </c>
    </row>
    <row r="17" spans="6:17" ht="24.75" customHeight="1">
      <c r="F17" s="8">
        <v>5</v>
      </c>
      <c r="G17" s="8" t="s">
        <v>1031</v>
      </c>
      <c r="H17" s="8" t="s">
        <v>272</v>
      </c>
      <c r="I17" s="8">
        <v>0</v>
      </c>
      <c r="J17" s="8">
        <v>41</v>
      </c>
      <c r="K17" s="8">
        <v>201</v>
      </c>
      <c r="L17" s="8" t="s">
        <v>51</v>
      </c>
      <c r="M17" s="8" t="s">
        <v>51</v>
      </c>
      <c r="N17" s="9">
        <v>45783</v>
      </c>
      <c r="O17" s="8" t="s">
        <v>339</v>
      </c>
      <c r="Q17" s="80">
        <v>1</v>
      </c>
    </row>
    <row r="18" spans="6:17" ht="24.75" customHeight="1">
      <c r="F18" s="8">
        <v>6</v>
      </c>
      <c r="G18" s="8" t="s">
        <v>1613</v>
      </c>
      <c r="H18" s="8" t="s">
        <v>272</v>
      </c>
      <c r="I18" s="8">
        <v>38</v>
      </c>
      <c r="J18" s="8">
        <v>25</v>
      </c>
      <c r="K18" s="8">
        <v>45</v>
      </c>
      <c r="L18" s="8" t="s">
        <v>51</v>
      </c>
      <c r="M18" s="8" t="s">
        <v>51</v>
      </c>
      <c r="N18" s="9">
        <v>45910</v>
      </c>
      <c r="O18" s="8" t="s">
        <v>1479</v>
      </c>
      <c r="Q18" s="80">
        <v>1</v>
      </c>
    </row>
    <row r="19" spans="6:17" ht="24.75" customHeight="1">
      <c r="F19" s="8">
        <v>7</v>
      </c>
      <c r="G19" s="8" t="s">
        <v>1682</v>
      </c>
      <c r="H19" s="8" t="s">
        <v>1825</v>
      </c>
      <c r="I19" s="8">
        <v>0</v>
      </c>
      <c r="J19" s="8">
        <v>75</v>
      </c>
      <c r="K19" s="8">
        <v>0</v>
      </c>
      <c r="L19" s="8" t="s">
        <v>51</v>
      </c>
      <c r="M19" s="8" t="s">
        <v>51</v>
      </c>
      <c r="N19" s="9">
        <v>45926</v>
      </c>
      <c r="O19" s="8" t="s">
        <v>1479</v>
      </c>
      <c r="P19" s="8" t="s">
        <v>1826</v>
      </c>
      <c r="Q19" s="80">
        <v>1</v>
      </c>
    </row>
    <row r="20" spans="6:17" ht="24.75" customHeight="1">
      <c r="F20" s="8">
        <v>8</v>
      </c>
      <c r="G20" s="8" t="s">
        <v>1848</v>
      </c>
      <c r="H20" s="8" t="s">
        <v>8</v>
      </c>
      <c r="I20" s="8">
        <v>4</v>
      </c>
      <c r="J20" s="8">
        <v>3</v>
      </c>
      <c r="K20" s="8">
        <v>411</v>
      </c>
      <c r="L20" s="8" t="s">
        <v>84</v>
      </c>
      <c r="M20" s="8" t="s">
        <v>84</v>
      </c>
      <c r="N20" s="9"/>
      <c r="Q20" s="80">
        <v>1</v>
      </c>
    </row>
    <row r="21" spans="6:17" ht="24.75" customHeight="1"/>
    <row r="22" spans="6:17" ht="24.75" customHeight="1"/>
    <row r="23" spans="6:17" ht="24.75" customHeight="1"/>
  </sheetData>
  <sheetProtection sheet="1" objects="1"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1505" r:id="rId4" name="Label1">
          <controlPr defaultSize="0" autoLine="0" r:id="rId5">
            <anchor moveWithCells="1">
              <from>
                <xdr:col>5</xdr:col>
                <xdr:colOff>457200</xdr:colOff>
                <xdr:row>1</xdr:row>
                <xdr:rowOff>114300</xdr:rowOff>
              </from>
              <to>
                <xdr:col>5</xdr:col>
                <xdr:colOff>1854200</xdr:colOff>
                <xdr:row>9</xdr:row>
                <xdr:rowOff>63500</xdr:rowOff>
              </to>
            </anchor>
          </controlPr>
        </control>
      </mc:Choice>
      <mc:Fallback>
        <control shapeId="21505" r:id="rId4" name="Label1"/>
      </mc:Fallback>
    </mc:AlternateContent>
    <mc:AlternateContent xmlns:mc="http://schemas.openxmlformats.org/markup-compatibility/2006">
      <mc:Choice Requires="x14">
        <control shapeId="21506" r:id="rId6" name="Label2">
          <controlPr defaultSize="0" autoLine="0" r:id="rId7">
            <anchor moveWithCells="1">
              <from>
                <xdr:col>8</xdr:col>
                <xdr:colOff>1905000</xdr:colOff>
                <xdr:row>1</xdr:row>
                <xdr:rowOff>38100</xdr:rowOff>
              </from>
              <to>
                <xdr:col>9</xdr:col>
                <xdr:colOff>800100</xdr:colOff>
                <xdr:row>8</xdr:row>
                <xdr:rowOff>165100</xdr:rowOff>
              </to>
            </anchor>
          </controlPr>
        </control>
      </mc:Choice>
      <mc:Fallback>
        <control shapeId="21506" r:id="rId6" name="Label2"/>
      </mc:Fallback>
    </mc:AlternateContent>
    <mc:AlternateContent xmlns:mc="http://schemas.openxmlformats.org/markup-compatibility/2006">
      <mc:Choice Requires="x14">
        <control shapeId="21507" r:id="rId8" name="Label3">
          <controlPr defaultSize="0" autoLine="0" r:id="rId7">
            <anchor moveWithCells="1">
              <from>
                <xdr:col>9</xdr:col>
                <xdr:colOff>990600</xdr:colOff>
                <xdr:row>1</xdr:row>
                <xdr:rowOff>38100</xdr:rowOff>
              </from>
              <to>
                <xdr:col>10</xdr:col>
                <xdr:colOff>57150</xdr:colOff>
                <xdr:row>8</xdr:row>
                <xdr:rowOff>165100</xdr:rowOff>
              </to>
            </anchor>
          </controlPr>
        </control>
      </mc:Choice>
      <mc:Fallback>
        <control shapeId="21507" r:id="rId8" name="Label3"/>
      </mc:Fallback>
    </mc:AlternateContent>
    <mc:AlternateContent xmlns:mc="http://schemas.openxmlformats.org/markup-compatibility/2006">
      <mc:Choice Requires="x14">
        <control shapeId="21508" r:id="rId9" name="Label4">
          <controlPr defaultSize="0" autoLine="0" autoPict="0" r:id="rId10">
            <anchor moveWithCells="1">
              <from>
                <xdr:col>2</xdr:col>
                <xdr:colOff>228600</xdr:colOff>
                <xdr:row>0</xdr:row>
                <xdr:rowOff>152400</xdr:rowOff>
              </from>
              <to>
                <xdr:col>14</xdr:col>
                <xdr:colOff>1828800</xdr:colOff>
                <xdr:row>8</xdr:row>
                <xdr:rowOff>114300</xdr:rowOff>
              </to>
            </anchor>
          </controlPr>
        </control>
      </mc:Choice>
      <mc:Fallback>
        <control shapeId="21508" r:id="rId9" name="Label4"/>
      </mc:Fallback>
    </mc:AlternateContent>
  </controls>
  <tableParts count="1">
    <tablePart r:id="rId1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459C9-F8D8-4DC4-9A06-19DCFA7326B2}">
  <sheetPr codeName="Tabelle25"/>
  <dimension ref="A1:N34"/>
  <sheetViews>
    <sheetView showGridLines="0" showRowColHeaders="0" topLeftCell="C1" zoomScale="44" zoomScaleNormal="60" workbookViewId="0">
      <selection activeCell="M28" sqref="M28"/>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ht="23" thickBot="1">
      <c r="J12" s="8" t="s">
        <v>27</v>
      </c>
      <c r="K12" s="8"/>
      <c r="L12" s="8"/>
      <c r="M12" s="56"/>
    </row>
    <row r="13" spans="10:13" ht="22.5">
      <c r="J13" s="8"/>
      <c r="K13" s="8"/>
      <c r="L13" s="8"/>
      <c r="M13" s="8"/>
    </row>
    <row r="14" spans="10:13" s="8" customFormat="1" ht="22.5">
      <c r="J14" s="8" t="s">
        <v>0</v>
      </c>
      <c r="M14" s="18">
        <v>1441</v>
      </c>
    </row>
    <row r="16" spans="10:13" s="3" customFormat="1" ht="15" customHeight="1"/>
    <row r="17" spans="10:14" ht="25.5" customHeight="1">
      <c r="J17" s="8" t="s">
        <v>28</v>
      </c>
      <c r="K17" s="8"/>
      <c r="L17" s="8"/>
      <c r="M17" s="18"/>
    </row>
    <row r="18" spans="10:14" ht="25.5" customHeight="1">
      <c r="J18" s="3"/>
      <c r="K18" s="3"/>
      <c r="L18" s="3"/>
      <c r="M18" s="3"/>
    </row>
    <row r="19" spans="10:14" ht="25.5" customHeight="1">
      <c r="J19" s="8" t="s">
        <v>54</v>
      </c>
      <c r="K19" s="8"/>
      <c r="L19" s="8"/>
      <c r="M19" s="18"/>
    </row>
    <row r="20" spans="10:14" ht="25.5" customHeight="1"/>
    <row r="21" spans="10:14" ht="25.5" customHeight="1">
      <c r="J21" s="8" t="s">
        <v>55</v>
      </c>
      <c r="M21" s="18"/>
    </row>
    <row r="22" spans="10:14" ht="25.5" customHeight="1">
      <c r="J22" s="8" t="s">
        <v>56</v>
      </c>
      <c r="M22" s="18"/>
    </row>
    <row r="23" spans="10:14" ht="25.5" customHeight="1" thickBot="1"/>
    <row r="24" spans="10:14" ht="23" thickBot="1">
      <c r="J24" s="8" t="s">
        <v>89</v>
      </c>
      <c r="M24" s="58"/>
      <c r="N24" s="8" t="s">
        <v>91</v>
      </c>
    </row>
    <row r="25" spans="10:14" ht="14.5" thickBot="1"/>
    <row r="26" spans="10:14" ht="23" thickBot="1">
      <c r="J26" s="10" t="s">
        <v>90</v>
      </c>
      <c r="M26" s="106"/>
      <c r="N26" s="8" t="s">
        <v>92</v>
      </c>
    </row>
    <row r="27" spans="10:14" ht="14.5" thickBot="1"/>
    <row r="28" spans="10:14" ht="23" thickBot="1">
      <c r="J28" s="10" t="str">
        <f>Tabelle7[[#Headers],[Visual
Check]]</f>
        <v>Visual
Check</v>
      </c>
      <c r="M28" s="56"/>
    </row>
    <row r="30" spans="10:14" ht="22.5">
      <c r="J30" s="8" t="s">
        <v>25</v>
      </c>
      <c r="M30" s="18" t="s">
        <v>1478</v>
      </c>
    </row>
    <row r="31" spans="10:14" ht="14.5" thickBot="1"/>
    <row r="32" spans="10:14" ht="23" thickBot="1">
      <c r="J32" s="8" t="s">
        <v>78</v>
      </c>
      <c r="M32" s="125"/>
    </row>
    <row r="33" spans="13:13">
      <c r="M33" s="123"/>
    </row>
    <row r="34" spans="13:13">
      <c r="M34" s="123"/>
    </row>
  </sheetData>
  <sheetProtection sort="0" autoFilter="0" pivotTables="0"/>
  <conditionalFormatting sqref="M17">
    <cfRule type="expression" dxfId="159" priority="11">
      <formula>ISBLANK(M17)=FALSE</formula>
    </cfRule>
  </conditionalFormatting>
  <conditionalFormatting sqref="M19">
    <cfRule type="expression" dxfId="158" priority="12">
      <formula>ISBLANK($M$19)=FALSE</formula>
    </cfRule>
  </conditionalFormatting>
  <conditionalFormatting sqref="M21:M22">
    <cfRule type="expression" dxfId="157" priority="10">
      <formula>ISBLANK($M$22)=FALSE</formula>
    </cfRule>
  </conditionalFormatting>
  <conditionalFormatting sqref="M24">
    <cfRule type="expression" dxfId="156" priority="9">
      <formula>ISBLANK($M$24)=FALSE</formula>
    </cfRule>
  </conditionalFormatting>
  <conditionalFormatting sqref="M14">
    <cfRule type="expression" dxfId="155" priority="8">
      <formula>ISBLANK(M14)=FALSE</formula>
    </cfRule>
  </conditionalFormatting>
  <conditionalFormatting sqref="M12">
    <cfRule type="expression" dxfId="154" priority="7">
      <formula>ISBLANK(M12)=FALSE</formula>
    </cfRule>
  </conditionalFormatting>
  <conditionalFormatting sqref="M26">
    <cfRule type="expression" dxfId="153" priority="6">
      <formula>ISBLANK($M$26)=FALSE</formula>
    </cfRule>
  </conditionalFormatting>
  <conditionalFormatting sqref="M28">
    <cfRule type="expression" dxfId="152" priority="5">
      <formula>ISBLANK($M$28)=FALSE</formula>
    </cfRule>
  </conditionalFormatting>
  <conditionalFormatting sqref="M30">
    <cfRule type="expression" dxfId="151" priority="2">
      <formula>ISBLANK(M30)=FALSE</formula>
    </cfRule>
  </conditionalFormatting>
  <conditionalFormatting sqref="M32">
    <cfRule type="expression" dxfId="150" priority="1">
      <formula>ISBLANK($M$32)=FALSE</formula>
    </cfRule>
  </conditionalFormatting>
  <pageMargins left="0.7" right="0.7" top="0.78740157499999996" bottom="0.78740157499999996"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02000-EE5F-46CD-B5B3-F282309D7546}">
  <sheetPr codeName="Tabelle11"/>
  <dimension ref="A1:S179"/>
  <sheetViews>
    <sheetView topLeftCell="C1" zoomScale="50" zoomScaleNormal="55" workbookViewId="0">
      <pane xSplit="3" ySplit="12" topLeftCell="F135" activePane="bottomRight" state="frozen"/>
      <selection pane="topRight" activeCell="F1" sqref="F1"/>
      <selection pane="bottomLeft" activeCell="C13" sqref="C13"/>
      <selection pane="bottomRight" activeCell="E145" sqref="E145"/>
    </sheetView>
  </sheetViews>
  <sheetFormatPr defaultColWidth="11.453125" defaultRowHeight="22.5"/>
  <cols>
    <col min="1" max="2" width="20.54296875" style="8" hidden="1" customWidth="1"/>
    <col min="3" max="4" width="20.54296875" style="8" customWidth="1"/>
    <col min="5" max="5" width="21.54296875" style="8" customWidth="1"/>
    <col min="6" max="7" width="33" style="8" customWidth="1"/>
    <col min="8" max="8" width="22" style="8" hidden="1" customWidth="1"/>
    <col min="9" max="9" width="28" style="12" customWidth="1"/>
    <col min="10" max="10" width="29.54296875" style="8" customWidth="1"/>
    <col min="11" max="11" width="30.54296875" style="8" customWidth="1"/>
    <col min="12" max="12" width="20.54296875" style="8" customWidth="1"/>
    <col min="13" max="13" width="24.453125" style="8" customWidth="1"/>
    <col min="14" max="14" width="30.54296875" style="9" customWidth="1"/>
    <col min="15" max="15" width="29.54296875" style="8" customWidth="1"/>
    <col min="16" max="16" width="33.453125" style="8" customWidth="1"/>
    <col min="17" max="17" width="34.54296875" style="8" customWidth="1"/>
    <col min="18" max="18" width="40.453125" style="8" customWidth="1"/>
    <col min="19" max="19" width="32.453125" style="8" customWidth="1"/>
    <col min="20" max="16384" width="11.453125" style="8"/>
  </cols>
  <sheetData>
    <row r="1" spans="5:19" s="1" customFormat="1" ht="14">
      <c r="I1" s="33"/>
      <c r="N1" s="4"/>
    </row>
    <row r="2" spans="5:19" s="1" customFormat="1" ht="14">
      <c r="I2" s="33"/>
      <c r="N2" s="4"/>
    </row>
    <row r="3" spans="5:19" s="1" customFormat="1" ht="14">
      <c r="I3" s="33"/>
      <c r="N3" s="4"/>
    </row>
    <row r="4" spans="5:19" s="1" customFormat="1" ht="14">
      <c r="I4" s="33"/>
      <c r="N4" s="4"/>
    </row>
    <row r="5" spans="5:19" s="1" customFormat="1" ht="14">
      <c r="I5" s="33"/>
      <c r="N5" s="4"/>
    </row>
    <row r="6" spans="5:19" s="1" customFormat="1" ht="14">
      <c r="I6" s="33"/>
      <c r="N6" s="4"/>
    </row>
    <row r="7" spans="5:19" s="1" customFormat="1" ht="14">
      <c r="I7" s="33"/>
      <c r="N7" s="4"/>
    </row>
    <row r="8" spans="5:19" s="1" customFormat="1" ht="14">
      <c r="I8" s="33"/>
      <c r="N8" s="4"/>
    </row>
    <row r="9" spans="5:19" s="1" customFormat="1" ht="14">
      <c r="I9" s="33"/>
      <c r="N9" s="4"/>
    </row>
    <row r="10" spans="5:19" s="2" customFormat="1" ht="14">
      <c r="I10" s="103"/>
      <c r="N10" s="5"/>
    </row>
    <row r="11" spans="5:19" s="2" customFormat="1" ht="17.25" hidden="1" customHeight="1">
      <c r="I11" s="103"/>
      <c r="N11" s="5"/>
    </row>
    <row r="12" spans="5:19" s="7" customFormat="1" ht="28">
      <c r="E12" s="6" t="s">
        <v>0</v>
      </c>
      <c r="F12" s="6" t="s">
        <v>55</v>
      </c>
      <c r="G12" s="6" t="s">
        <v>56</v>
      </c>
      <c r="H12" s="6" t="s">
        <v>4</v>
      </c>
      <c r="I12" s="34" t="s">
        <v>93</v>
      </c>
      <c r="J12" s="6" t="s">
        <v>94</v>
      </c>
      <c r="K12" s="6" t="s">
        <v>95</v>
      </c>
      <c r="L12" s="6" t="s">
        <v>29</v>
      </c>
      <c r="M12" s="6" t="s">
        <v>11</v>
      </c>
      <c r="N12" s="104" t="s">
        <v>96</v>
      </c>
      <c r="O12" s="6" t="s">
        <v>97</v>
      </c>
      <c r="P12" s="6" t="s">
        <v>98</v>
      </c>
      <c r="Q12" s="6" t="s">
        <v>99</v>
      </c>
      <c r="R12" s="6" t="s">
        <v>100</v>
      </c>
      <c r="S12" s="6" t="s">
        <v>101</v>
      </c>
    </row>
    <row r="13" spans="5:19">
      <c r="E13" s="11">
        <v>1</v>
      </c>
      <c r="F13" s="11">
        <v>1007</v>
      </c>
      <c r="G13" s="11" t="s">
        <v>83</v>
      </c>
      <c r="H13" s="8">
        <v>1</v>
      </c>
      <c r="I13" s="12">
        <v>0</v>
      </c>
      <c r="K13" s="11" t="s">
        <v>102</v>
      </c>
      <c r="L13" s="11"/>
      <c r="M13" s="11" t="s">
        <v>7</v>
      </c>
      <c r="N13" s="94"/>
      <c r="O13" s="11" t="s">
        <v>51</v>
      </c>
      <c r="P13" s="11"/>
      <c r="Q13" s="11"/>
      <c r="R13" s="11"/>
      <c r="S13" s="11"/>
    </row>
    <row r="14" spans="5:19" ht="24.75" customHeight="1">
      <c r="E14" s="11">
        <v>2</v>
      </c>
      <c r="F14" s="11">
        <v>1008</v>
      </c>
      <c r="G14" s="11" t="s">
        <v>83</v>
      </c>
      <c r="H14" s="8">
        <v>1</v>
      </c>
      <c r="I14" s="12">
        <v>0</v>
      </c>
      <c r="K14" s="11" t="s">
        <v>102</v>
      </c>
      <c r="L14" s="11"/>
      <c r="M14" s="11" t="s">
        <v>7</v>
      </c>
      <c r="N14" s="94"/>
      <c r="O14" s="11" t="s">
        <v>51</v>
      </c>
      <c r="P14" s="11"/>
      <c r="Q14" s="11"/>
      <c r="R14" s="94">
        <v>45355</v>
      </c>
      <c r="S14" s="94">
        <v>45357</v>
      </c>
    </row>
    <row r="15" spans="5:19" ht="24.75" customHeight="1">
      <c r="E15" s="11">
        <v>3</v>
      </c>
      <c r="F15" s="11">
        <v>1014</v>
      </c>
      <c r="G15" s="11" t="s">
        <v>268</v>
      </c>
      <c r="H15" s="8">
        <v>1</v>
      </c>
      <c r="I15" s="12">
        <v>0</v>
      </c>
      <c r="K15" s="11" t="s">
        <v>102</v>
      </c>
      <c r="L15" s="11"/>
      <c r="M15" s="11" t="s">
        <v>7</v>
      </c>
      <c r="N15" s="94"/>
      <c r="O15" s="11" t="s">
        <v>51</v>
      </c>
      <c r="P15" s="11"/>
      <c r="Q15" s="11"/>
      <c r="R15" s="11"/>
      <c r="S15" s="11"/>
    </row>
    <row r="16" spans="5:19" ht="24.75" customHeight="1">
      <c r="E16" s="11">
        <v>4</v>
      </c>
      <c r="F16" s="11">
        <v>1015</v>
      </c>
      <c r="G16" s="11" t="s">
        <v>268</v>
      </c>
      <c r="H16" s="8">
        <v>1</v>
      </c>
      <c r="I16" s="12">
        <v>0</v>
      </c>
      <c r="K16" s="11" t="s">
        <v>102</v>
      </c>
      <c r="L16" s="11"/>
      <c r="M16" s="11" t="s">
        <v>7</v>
      </c>
      <c r="N16" s="94"/>
      <c r="O16" s="11" t="s">
        <v>51</v>
      </c>
      <c r="P16" s="11"/>
      <c r="Q16" s="11"/>
      <c r="R16" s="11"/>
      <c r="S16" s="11"/>
    </row>
    <row r="17" spans="5:19" ht="24.75" customHeight="1">
      <c r="E17" s="11">
        <v>5</v>
      </c>
      <c r="F17" s="11">
        <v>1016</v>
      </c>
      <c r="G17" s="11" t="s">
        <v>268</v>
      </c>
      <c r="H17" s="8">
        <v>1</v>
      </c>
      <c r="I17" s="12">
        <v>0</v>
      </c>
      <c r="K17" s="11" t="s">
        <v>102</v>
      </c>
      <c r="L17" s="11"/>
      <c r="M17" s="11" t="s">
        <v>7</v>
      </c>
      <c r="N17" s="94"/>
      <c r="O17" s="11" t="s">
        <v>51</v>
      </c>
      <c r="P17" s="11"/>
      <c r="Q17" s="11"/>
      <c r="R17" s="11"/>
      <c r="S17" s="11"/>
    </row>
    <row r="18" spans="5:19" ht="24.75" customHeight="1">
      <c r="E18" s="11">
        <v>6</v>
      </c>
      <c r="F18" s="11">
        <v>1017</v>
      </c>
      <c r="G18" s="11" t="s">
        <v>268</v>
      </c>
      <c r="H18" s="8">
        <v>1</v>
      </c>
      <c r="I18" s="12">
        <v>0</v>
      </c>
      <c r="K18" s="11" t="s">
        <v>102</v>
      </c>
      <c r="L18" s="11"/>
      <c r="M18" s="11" t="s">
        <v>7</v>
      </c>
      <c r="N18" s="94"/>
      <c r="O18" s="11" t="s">
        <v>51</v>
      </c>
      <c r="P18" s="11"/>
      <c r="Q18" s="11"/>
      <c r="R18" s="11"/>
      <c r="S18" s="11"/>
    </row>
    <row r="19" spans="5:19" ht="24.75" customHeight="1">
      <c r="E19" s="11">
        <v>7</v>
      </c>
      <c r="F19" s="11">
        <v>1018</v>
      </c>
      <c r="G19" s="11" t="s">
        <v>268</v>
      </c>
      <c r="H19" s="8">
        <v>1</v>
      </c>
      <c r="I19" s="12">
        <v>0</v>
      </c>
      <c r="K19" s="11" t="s">
        <v>102</v>
      </c>
      <c r="L19" s="11"/>
      <c r="M19" s="11" t="s">
        <v>7</v>
      </c>
      <c r="N19" s="94"/>
      <c r="O19" s="11" t="s">
        <v>51</v>
      </c>
      <c r="P19" s="11"/>
      <c r="Q19" s="11"/>
      <c r="R19" s="11"/>
      <c r="S19" s="11"/>
    </row>
    <row r="20" spans="5:19" ht="24.75" customHeight="1">
      <c r="E20" s="11">
        <v>8</v>
      </c>
      <c r="F20" s="11">
        <v>1019</v>
      </c>
      <c r="G20" s="11" t="s">
        <v>268</v>
      </c>
      <c r="H20" s="8">
        <v>1</v>
      </c>
      <c r="I20" s="12">
        <v>0</v>
      </c>
      <c r="K20" s="11" t="s">
        <v>102</v>
      </c>
      <c r="L20" s="11"/>
      <c r="M20" s="11" t="s">
        <v>7</v>
      </c>
      <c r="N20" s="94"/>
      <c r="O20" s="11" t="s">
        <v>51</v>
      </c>
      <c r="P20" s="11"/>
      <c r="Q20" s="11"/>
      <c r="R20" s="11"/>
      <c r="S20" s="11"/>
    </row>
    <row r="21" spans="5:19" ht="24.75" customHeight="1">
      <c r="E21" s="11">
        <v>9</v>
      </c>
      <c r="F21" s="11">
        <v>1020</v>
      </c>
      <c r="G21" s="11" t="s">
        <v>268</v>
      </c>
      <c r="H21" s="8">
        <v>1</v>
      </c>
      <c r="I21" s="12">
        <v>0</v>
      </c>
      <c r="K21" s="11" t="s">
        <v>102</v>
      </c>
      <c r="L21" s="11"/>
      <c r="M21" s="11" t="s">
        <v>7</v>
      </c>
      <c r="N21" s="94"/>
      <c r="O21" s="11" t="s">
        <v>51</v>
      </c>
      <c r="P21" s="11"/>
      <c r="Q21" s="11"/>
      <c r="R21" s="11"/>
      <c r="S21" s="11"/>
    </row>
    <row r="22" spans="5:19" ht="24.75" customHeight="1">
      <c r="E22" s="11">
        <v>10</v>
      </c>
      <c r="F22" s="11">
        <v>1021</v>
      </c>
      <c r="G22" s="11" t="s">
        <v>268</v>
      </c>
      <c r="H22" s="8">
        <v>1</v>
      </c>
      <c r="I22" s="12">
        <v>0</v>
      </c>
      <c r="K22" s="11" t="s">
        <v>102</v>
      </c>
      <c r="L22" s="11"/>
      <c r="M22" s="11" t="s">
        <v>7</v>
      </c>
      <c r="N22" s="94"/>
      <c r="O22" s="11" t="s">
        <v>51</v>
      </c>
      <c r="P22" s="11"/>
      <c r="Q22" s="11"/>
      <c r="R22" s="11"/>
      <c r="S22" s="11"/>
    </row>
    <row r="23" spans="5:19" ht="24.75" customHeight="1">
      <c r="E23" s="11">
        <v>11</v>
      </c>
      <c r="F23" s="11">
        <v>1022</v>
      </c>
      <c r="G23" s="11" t="s">
        <v>268</v>
      </c>
      <c r="H23" s="8">
        <v>1</v>
      </c>
      <c r="I23" s="12">
        <v>0</v>
      </c>
      <c r="K23" s="11" t="s">
        <v>102</v>
      </c>
      <c r="L23" s="11"/>
      <c r="M23" s="11" t="s">
        <v>7</v>
      </c>
      <c r="N23" s="94"/>
      <c r="O23" s="11" t="s">
        <v>51</v>
      </c>
      <c r="P23" s="11"/>
      <c r="Q23" s="11"/>
      <c r="R23" s="11"/>
      <c r="S23" s="11"/>
    </row>
    <row r="24" spans="5:19" ht="24.75" customHeight="1">
      <c r="E24" s="11">
        <v>12</v>
      </c>
      <c r="F24" s="11">
        <v>1023</v>
      </c>
      <c r="G24" s="11" t="s">
        <v>268</v>
      </c>
      <c r="H24" s="8">
        <v>1</v>
      </c>
      <c r="I24" s="12">
        <v>0</v>
      </c>
      <c r="K24" s="11" t="s">
        <v>102</v>
      </c>
      <c r="L24" s="11"/>
      <c r="M24" s="11" t="s">
        <v>7</v>
      </c>
      <c r="N24" s="94"/>
      <c r="O24" s="11" t="s">
        <v>51</v>
      </c>
      <c r="P24" s="11"/>
      <c r="Q24" s="11"/>
      <c r="R24" s="11"/>
      <c r="S24" s="11"/>
    </row>
    <row r="25" spans="5:19" ht="24.75" customHeight="1">
      <c r="E25" s="11">
        <v>13</v>
      </c>
      <c r="F25" s="11">
        <v>1024</v>
      </c>
      <c r="G25" s="11" t="s">
        <v>268</v>
      </c>
      <c r="H25" s="8">
        <v>1</v>
      </c>
      <c r="I25" s="12">
        <v>0</v>
      </c>
      <c r="K25" s="11" t="s">
        <v>102</v>
      </c>
      <c r="L25" s="11"/>
      <c r="M25" s="11" t="s">
        <v>7</v>
      </c>
      <c r="N25" s="94"/>
      <c r="O25" s="11" t="s">
        <v>51</v>
      </c>
      <c r="P25" s="11"/>
      <c r="Q25" s="11"/>
      <c r="R25" s="11"/>
      <c r="S25" s="11"/>
    </row>
    <row r="26" spans="5:19" ht="24.75" customHeight="1">
      <c r="E26" s="11">
        <v>14</v>
      </c>
      <c r="F26" s="11">
        <v>1025</v>
      </c>
      <c r="G26" s="11" t="s">
        <v>268</v>
      </c>
      <c r="H26" s="8">
        <v>1</v>
      </c>
      <c r="I26" s="12">
        <v>0</v>
      </c>
      <c r="K26" s="11" t="s">
        <v>102</v>
      </c>
      <c r="L26" s="11"/>
      <c r="M26" s="11" t="s">
        <v>7</v>
      </c>
      <c r="N26" s="94"/>
      <c r="O26" s="11" t="s">
        <v>51</v>
      </c>
      <c r="P26" s="11"/>
      <c r="Q26" s="11"/>
      <c r="R26" s="11"/>
      <c r="S26" s="11"/>
    </row>
    <row r="27" spans="5:19" ht="24.75" customHeight="1">
      <c r="E27" s="11">
        <v>15</v>
      </c>
      <c r="F27" s="11">
        <v>1026</v>
      </c>
      <c r="G27" s="11" t="s">
        <v>268</v>
      </c>
      <c r="H27" s="8">
        <v>1</v>
      </c>
      <c r="I27" s="12">
        <v>0</v>
      </c>
      <c r="K27" s="11" t="s">
        <v>102</v>
      </c>
      <c r="L27" s="11"/>
      <c r="M27" s="11" t="s">
        <v>7</v>
      </c>
      <c r="N27" s="94"/>
      <c r="O27" s="11" t="s">
        <v>51</v>
      </c>
      <c r="P27" s="11"/>
      <c r="Q27" s="11"/>
      <c r="R27" s="11"/>
      <c r="S27" s="11"/>
    </row>
    <row r="28" spans="5:19" ht="24.75" customHeight="1">
      <c r="E28" s="11">
        <v>16</v>
      </c>
      <c r="F28" s="11">
        <v>1027</v>
      </c>
      <c r="G28" s="11" t="s">
        <v>268</v>
      </c>
      <c r="H28" s="8">
        <v>1</v>
      </c>
      <c r="I28" s="12">
        <v>115</v>
      </c>
      <c r="K28" s="11" t="s">
        <v>102</v>
      </c>
      <c r="M28" s="11" t="s">
        <v>7</v>
      </c>
      <c r="O28" s="11" t="s">
        <v>51</v>
      </c>
      <c r="R28" s="9">
        <v>45351</v>
      </c>
    </row>
    <row r="29" spans="5:19" ht="24.75" customHeight="1">
      <c r="E29" s="11">
        <v>17</v>
      </c>
      <c r="F29" s="11">
        <v>1028</v>
      </c>
      <c r="G29" s="11" t="s">
        <v>269</v>
      </c>
      <c r="H29" s="8">
        <v>1</v>
      </c>
      <c r="I29" s="12">
        <v>119</v>
      </c>
      <c r="K29" s="11" t="s">
        <v>102</v>
      </c>
      <c r="M29" s="11" t="s">
        <v>7</v>
      </c>
      <c r="O29" s="11" t="s">
        <v>51</v>
      </c>
      <c r="R29" s="9">
        <v>45351</v>
      </c>
    </row>
    <row r="30" spans="5:19" ht="24.75" customHeight="1">
      <c r="E30" s="11">
        <v>18</v>
      </c>
      <c r="F30" s="11">
        <v>1029</v>
      </c>
      <c r="G30" s="11" t="s">
        <v>269</v>
      </c>
      <c r="H30" s="8">
        <v>1</v>
      </c>
      <c r="I30" s="12">
        <v>0</v>
      </c>
      <c r="K30" s="11" t="s">
        <v>102</v>
      </c>
      <c r="M30" s="11" t="s">
        <v>7</v>
      </c>
      <c r="O30" s="11" t="s">
        <v>51</v>
      </c>
      <c r="R30" s="9">
        <v>45351</v>
      </c>
    </row>
    <row r="31" spans="5:19" ht="24.75" customHeight="1">
      <c r="E31" s="11">
        <v>19</v>
      </c>
      <c r="F31" s="11">
        <v>1030</v>
      </c>
      <c r="G31" s="11" t="s">
        <v>269</v>
      </c>
      <c r="H31" s="8">
        <v>1</v>
      </c>
      <c r="I31" s="12">
        <v>0</v>
      </c>
      <c r="K31" s="11" t="s">
        <v>102</v>
      </c>
      <c r="M31" s="11" t="s">
        <v>7</v>
      </c>
      <c r="O31" s="11" t="s">
        <v>51</v>
      </c>
      <c r="R31" s="9">
        <v>45351</v>
      </c>
    </row>
    <row r="32" spans="5:19" ht="24.75" customHeight="1">
      <c r="E32" s="11">
        <v>20</v>
      </c>
      <c r="F32" s="11">
        <v>1031</v>
      </c>
      <c r="G32" s="11" t="s">
        <v>269</v>
      </c>
      <c r="H32" s="8">
        <v>1</v>
      </c>
      <c r="I32" s="12">
        <v>0</v>
      </c>
      <c r="K32" s="11" t="s">
        <v>102</v>
      </c>
      <c r="M32" s="11" t="s">
        <v>7</v>
      </c>
      <c r="O32" s="11" t="s">
        <v>51</v>
      </c>
    </row>
    <row r="33" spans="5:19" ht="24.75" customHeight="1">
      <c r="E33" s="11">
        <v>21</v>
      </c>
      <c r="F33" s="11">
        <v>1032</v>
      </c>
      <c r="G33" s="11" t="s">
        <v>269</v>
      </c>
      <c r="H33" s="8">
        <v>1</v>
      </c>
      <c r="I33" s="12">
        <v>0</v>
      </c>
      <c r="K33" s="11" t="s">
        <v>102</v>
      </c>
      <c r="M33" s="11" t="s">
        <v>7</v>
      </c>
      <c r="O33" s="11" t="s">
        <v>51</v>
      </c>
    </row>
    <row r="34" spans="5:19">
      <c r="E34" s="11">
        <v>22</v>
      </c>
      <c r="F34" s="11">
        <v>1033</v>
      </c>
      <c r="G34" s="11" t="s">
        <v>269</v>
      </c>
      <c r="H34" s="8">
        <v>1</v>
      </c>
      <c r="I34" s="12">
        <v>0</v>
      </c>
      <c r="K34" s="11" t="s">
        <v>102</v>
      </c>
      <c r="M34" s="11" t="s">
        <v>7</v>
      </c>
      <c r="O34" s="11" t="s">
        <v>51</v>
      </c>
    </row>
    <row r="35" spans="5:19">
      <c r="E35" s="11">
        <v>23</v>
      </c>
      <c r="F35" s="11">
        <v>1034</v>
      </c>
      <c r="G35" s="11" t="s">
        <v>269</v>
      </c>
      <c r="H35" s="8">
        <v>1</v>
      </c>
      <c r="I35" s="12">
        <v>0</v>
      </c>
      <c r="K35" s="11" t="s">
        <v>102</v>
      </c>
      <c r="M35" s="11" t="s">
        <v>7</v>
      </c>
      <c r="O35" s="11" t="s">
        <v>51</v>
      </c>
    </row>
    <row r="36" spans="5:19">
      <c r="E36" s="11">
        <v>24</v>
      </c>
      <c r="F36" s="11">
        <v>1035</v>
      </c>
      <c r="G36" s="11" t="s">
        <v>269</v>
      </c>
      <c r="H36" s="8">
        <v>1</v>
      </c>
      <c r="I36" s="12">
        <v>0</v>
      </c>
      <c r="K36" s="11" t="s">
        <v>102</v>
      </c>
      <c r="M36" s="11" t="s">
        <v>7</v>
      </c>
      <c r="O36" s="11" t="s">
        <v>51</v>
      </c>
    </row>
    <row r="37" spans="5:19">
      <c r="E37" s="11">
        <v>25</v>
      </c>
      <c r="F37" s="11">
        <v>1036</v>
      </c>
      <c r="G37" s="11" t="s">
        <v>237</v>
      </c>
      <c r="H37" s="8">
        <v>1</v>
      </c>
      <c r="I37" s="12">
        <v>0</v>
      </c>
      <c r="K37" s="11" t="s">
        <v>102</v>
      </c>
      <c r="M37" s="11" t="s">
        <v>7</v>
      </c>
      <c r="O37" s="11" t="s">
        <v>51</v>
      </c>
    </row>
    <row r="38" spans="5:19">
      <c r="E38" s="11">
        <v>26</v>
      </c>
      <c r="F38" s="11">
        <v>1037</v>
      </c>
      <c r="G38" s="11" t="s">
        <v>237</v>
      </c>
      <c r="H38" s="8">
        <v>1</v>
      </c>
      <c r="I38" s="12">
        <v>250</v>
      </c>
      <c r="K38" s="11" t="s">
        <v>102</v>
      </c>
      <c r="M38" s="11" t="s">
        <v>7</v>
      </c>
      <c r="O38" s="11" t="s">
        <v>51</v>
      </c>
    </row>
    <row r="39" spans="5:19">
      <c r="E39" s="11">
        <v>27</v>
      </c>
      <c r="F39" s="11">
        <v>1038</v>
      </c>
      <c r="G39" s="11" t="s">
        <v>237</v>
      </c>
      <c r="H39" s="8">
        <v>1</v>
      </c>
      <c r="I39" s="12">
        <v>0</v>
      </c>
      <c r="K39" s="11" t="s">
        <v>102</v>
      </c>
      <c r="M39" s="11" t="s">
        <v>7</v>
      </c>
      <c r="O39" s="11" t="s">
        <v>51</v>
      </c>
    </row>
    <row r="40" spans="5:19">
      <c r="E40" s="11">
        <v>28</v>
      </c>
      <c r="F40" s="11">
        <v>1039</v>
      </c>
      <c r="G40" s="11" t="s">
        <v>237</v>
      </c>
      <c r="H40" s="8">
        <v>1</v>
      </c>
      <c r="I40" s="12">
        <v>0</v>
      </c>
      <c r="K40" s="11" t="s">
        <v>102</v>
      </c>
      <c r="M40" s="11" t="s">
        <v>7</v>
      </c>
      <c r="O40" s="11" t="s">
        <v>51</v>
      </c>
    </row>
    <row r="41" spans="5:19">
      <c r="E41" s="11">
        <v>29</v>
      </c>
      <c r="F41" s="11">
        <v>1040</v>
      </c>
      <c r="G41" s="11" t="s">
        <v>237</v>
      </c>
      <c r="H41" s="8">
        <v>1</v>
      </c>
      <c r="I41" s="12">
        <v>0</v>
      </c>
      <c r="K41" s="11" t="s">
        <v>102</v>
      </c>
      <c r="M41" s="11" t="s">
        <v>7</v>
      </c>
      <c r="O41" s="11" t="s">
        <v>51</v>
      </c>
    </row>
    <row r="42" spans="5:19">
      <c r="E42" s="11">
        <v>30</v>
      </c>
      <c r="F42" s="11">
        <v>1041</v>
      </c>
      <c r="G42" s="11" t="s">
        <v>236</v>
      </c>
      <c r="H42" s="8">
        <v>1</v>
      </c>
      <c r="I42" s="12">
        <v>0</v>
      </c>
      <c r="K42" s="11" t="s">
        <v>102</v>
      </c>
      <c r="M42" s="11" t="s">
        <v>7</v>
      </c>
      <c r="O42" s="11" t="s">
        <v>51</v>
      </c>
    </row>
    <row r="43" spans="5:19">
      <c r="E43" s="11">
        <v>31</v>
      </c>
      <c r="F43" s="11">
        <v>1042</v>
      </c>
      <c r="G43" s="11" t="s">
        <v>236</v>
      </c>
      <c r="H43" s="8">
        <v>1</v>
      </c>
      <c r="I43" s="12">
        <v>0</v>
      </c>
      <c r="K43" s="11" t="s">
        <v>102</v>
      </c>
      <c r="M43" s="11" t="s">
        <v>7</v>
      </c>
      <c r="O43" s="11" t="s">
        <v>51</v>
      </c>
      <c r="R43" s="9"/>
      <c r="S43" s="9"/>
    </row>
    <row r="44" spans="5:19">
      <c r="E44" s="11">
        <v>32</v>
      </c>
      <c r="F44" s="11">
        <v>1043</v>
      </c>
      <c r="G44" s="11" t="s">
        <v>236</v>
      </c>
      <c r="H44" s="8">
        <v>1</v>
      </c>
      <c r="I44" s="12">
        <v>0</v>
      </c>
      <c r="K44" s="11" t="s">
        <v>102</v>
      </c>
      <c r="M44" s="11" t="s">
        <v>7</v>
      </c>
      <c r="O44" s="11" t="s">
        <v>51</v>
      </c>
      <c r="R44" s="9">
        <v>45351</v>
      </c>
    </row>
    <row r="45" spans="5:19">
      <c r="E45" s="11">
        <v>33</v>
      </c>
      <c r="F45" s="11">
        <v>1044</v>
      </c>
      <c r="G45" s="11" t="s">
        <v>236</v>
      </c>
      <c r="H45" s="8">
        <v>1</v>
      </c>
      <c r="I45" s="12">
        <v>0</v>
      </c>
      <c r="K45" s="11" t="s">
        <v>102</v>
      </c>
      <c r="M45" s="11" t="s">
        <v>7</v>
      </c>
      <c r="O45" s="11" t="s">
        <v>51</v>
      </c>
      <c r="R45" s="9">
        <v>45351</v>
      </c>
    </row>
    <row r="46" spans="5:19">
      <c r="E46" s="11">
        <v>34</v>
      </c>
      <c r="F46" s="11">
        <v>1045</v>
      </c>
      <c r="G46" s="11" t="s">
        <v>270</v>
      </c>
      <c r="H46" s="8">
        <v>1</v>
      </c>
      <c r="I46" s="12">
        <v>0</v>
      </c>
      <c r="K46" s="11" t="s">
        <v>102</v>
      </c>
      <c r="M46" s="11" t="s">
        <v>7</v>
      </c>
      <c r="O46" s="11" t="s">
        <v>51</v>
      </c>
    </row>
    <row r="47" spans="5:19">
      <c r="E47" s="11">
        <v>35</v>
      </c>
      <c r="F47" s="11">
        <v>1046</v>
      </c>
      <c r="G47" s="11" t="s">
        <v>270</v>
      </c>
      <c r="H47" s="8">
        <v>1</v>
      </c>
      <c r="I47" s="12">
        <v>0</v>
      </c>
      <c r="K47" s="11" t="s">
        <v>102</v>
      </c>
      <c r="M47" s="11" t="s">
        <v>7</v>
      </c>
      <c r="O47" s="11" t="s">
        <v>51</v>
      </c>
    </row>
    <row r="48" spans="5:19">
      <c r="E48" s="11">
        <v>36</v>
      </c>
      <c r="F48" s="11">
        <v>1047</v>
      </c>
      <c r="G48" s="11" t="s">
        <v>270</v>
      </c>
      <c r="H48" s="8">
        <v>1</v>
      </c>
      <c r="I48" s="12">
        <v>0</v>
      </c>
      <c r="K48" s="11" t="s">
        <v>102</v>
      </c>
      <c r="M48" s="11" t="s">
        <v>7</v>
      </c>
      <c r="O48" s="11" t="s">
        <v>51</v>
      </c>
    </row>
    <row r="49" spans="5:19">
      <c r="E49" s="11">
        <v>37</v>
      </c>
      <c r="F49" s="11">
        <v>1048</v>
      </c>
      <c r="G49" s="11" t="s">
        <v>270</v>
      </c>
      <c r="H49" s="8">
        <v>1</v>
      </c>
      <c r="I49" s="12">
        <v>0</v>
      </c>
      <c r="K49" s="11" t="s">
        <v>102</v>
      </c>
      <c r="M49" s="11" t="s">
        <v>7</v>
      </c>
      <c r="O49" s="11" t="s">
        <v>51</v>
      </c>
      <c r="R49" s="9"/>
      <c r="S49" s="9"/>
    </row>
    <row r="50" spans="5:19">
      <c r="E50" s="11">
        <v>38</v>
      </c>
      <c r="F50" s="11">
        <v>1049</v>
      </c>
      <c r="G50" s="11" t="s">
        <v>271</v>
      </c>
      <c r="H50" s="8">
        <v>1</v>
      </c>
      <c r="I50" s="12">
        <v>0</v>
      </c>
      <c r="K50" s="11" t="s">
        <v>102</v>
      </c>
      <c r="M50" s="11" t="s">
        <v>7</v>
      </c>
      <c r="O50" s="11" t="s">
        <v>51</v>
      </c>
      <c r="R50" s="9">
        <v>45351</v>
      </c>
    </row>
    <row r="51" spans="5:19">
      <c r="E51" s="11">
        <v>39</v>
      </c>
      <c r="F51" s="11">
        <v>1050</v>
      </c>
      <c r="G51" s="11" t="s">
        <v>271</v>
      </c>
      <c r="H51" s="8">
        <v>1</v>
      </c>
      <c r="I51" s="12">
        <v>0</v>
      </c>
      <c r="K51" s="11" t="s">
        <v>102</v>
      </c>
      <c r="M51" s="11" t="s">
        <v>7</v>
      </c>
      <c r="O51" s="11" t="s">
        <v>51</v>
      </c>
      <c r="R51" s="9">
        <v>45351</v>
      </c>
    </row>
    <row r="52" spans="5:19">
      <c r="E52" s="11">
        <v>40</v>
      </c>
      <c r="F52" s="11">
        <v>1051</v>
      </c>
      <c r="G52" s="11" t="s">
        <v>271</v>
      </c>
      <c r="H52" s="8">
        <v>1</v>
      </c>
      <c r="I52" s="12">
        <v>0</v>
      </c>
      <c r="K52" s="11" t="s">
        <v>102</v>
      </c>
      <c r="M52" s="11" t="s">
        <v>7</v>
      </c>
      <c r="O52" s="11" t="s">
        <v>51</v>
      </c>
    </row>
    <row r="53" spans="5:19">
      <c r="E53" s="11">
        <v>41</v>
      </c>
      <c r="F53" s="11">
        <v>1052</v>
      </c>
      <c r="G53" s="11" t="s">
        <v>228</v>
      </c>
      <c r="H53" s="8">
        <v>1</v>
      </c>
      <c r="I53" s="12">
        <v>0</v>
      </c>
      <c r="K53" s="11" t="s">
        <v>102</v>
      </c>
      <c r="L53" s="11"/>
      <c r="M53" s="11" t="s">
        <v>7</v>
      </c>
      <c r="N53" s="94">
        <v>45351</v>
      </c>
      <c r="O53" s="11" t="s">
        <v>51</v>
      </c>
      <c r="P53" s="11" t="s">
        <v>285</v>
      </c>
      <c r="Q53" s="11"/>
      <c r="R53" s="11"/>
      <c r="S53" s="11"/>
    </row>
    <row r="54" spans="5:19">
      <c r="E54" s="11">
        <v>42</v>
      </c>
      <c r="F54" s="11">
        <v>1053</v>
      </c>
      <c r="G54" s="11" t="s">
        <v>228</v>
      </c>
      <c r="H54" s="8">
        <v>1</v>
      </c>
      <c r="I54" s="12">
        <v>0</v>
      </c>
      <c r="K54" s="11" t="s">
        <v>102</v>
      </c>
      <c r="L54" s="11"/>
      <c r="M54" s="11" t="s">
        <v>7</v>
      </c>
      <c r="N54" s="94">
        <v>45351</v>
      </c>
      <c r="O54" s="11" t="s">
        <v>51</v>
      </c>
      <c r="P54" s="11" t="s">
        <v>285</v>
      </c>
      <c r="Q54" s="11"/>
      <c r="R54" s="11"/>
      <c r="S54" s="11"/>
    </row>
    <row r="55" spans="5:19">
      <c r="E55" s="11">
        <v>43</v>
      </c>
      <c r="F55" s="11">
        <v>1054</v>
      </c>
      <c r="G55" s="11" t="s">
        <v>287</v>
      </c>
      <c r="H55" s="8">
        <v>1</v>
      </c>
      <c r="I55" s="12">
        <v>0</v>
      </c>
      <c r="K55" s="11" t="s">
        <v>102</v>
      </c>
      <c r="L55" s="11"/>
      <c r="M55" s="11" t="s">
        <v>7</v>
      </c>
      <c r="N55" s="94">
        <v>45351</v>
      </c>
      <c r="O55" s="11" t="s">
        <v>51</v>
      </c>
      <c r="P55" s="11" t="s">
        <v>285</v>
      </c>
      <c r="Q55" s="11"/>
      <c r="R55" s="11"/>
      <c r="S55" s="11"/>
    </row>
    <row r="56" spans="5:19">
      <c r="E56" s="11">
        <v>44</v>
      </c>
      <c r="F56" s="11">
        <v>1055</v>
      </c>
      <c r="G56" s="11" t="s">
        <v>346</v>
      </c>
      <c r="H56" s="8">
        <v>1</v>
      </c>
      <c r="I56" s="12">
        <v>0</v>
      </c>
      <c r="K56" s="11" t="s">
        <v>102</v>
      </c>
      <c r="L56" s="11"/>
      <c r="M56" s="11" t="s">
        <v>7</v>
      </c>
      <c r="N56" s="94">
        <v>45384</v>
      </c>
      <c r="O56" s="11" t="s">
        <v>51</v>
      </c>
      <c r="P56" s="11" t="s">
        <v>338</v>
      </c>
      <c r="Q56" s="11" t="s">
        <v>388</v>
      </c>
      <c r="R56" s="94">
        <v>45384</v>
      </c>
      <c r="S56" s="94">
        <v>45386</v>
      </c>
    </row>
    <row r="57" spans="5:19">
      <c r="E57" s="11">
        <v>45</v>
      </c>
      <c r="F57" s="11">
        <v>1056</v>
      </c>
      <c r="G57" s="11" t="s">
        <v>346</v>
      </c>
      <c r="H57" s="8">
        <v>1</v>
      </c>
      <c r="I57" s="12">
        <v>0</v>
      </c>
      <c r="K57" s="11" t="s">
        <v>102</v>
      </c>
      <c r="L57" s="11"/>
      <c r="M57" s="11" t="s">
        <v>7</v>
      </c>
      <c r="N57" s="94">
        <v>45384</v>
      </c>
      <c r="O57" s="11" t="s">
        <v>51</v>
      </c>
      <c r="P57" s="11" t="s">
        <v>338</v>
      </c>
      <c r="Q57" s="11" t="s">
        <v>389</v>
      </c>
      <c r="R57" s="94">
        <v>45384</v>
      </c>
      <c r="S57" s="94">
        <v>45386</v>
      </c>
    </row>
    <row r="58" spans="5:19">
      <c r="E58" s="11">
        <v>46</v>
      </c>
      <c r="F58" s="11">
        <v>1057</v>
      </c>
      <c r="G58" s="11" t="s">
        <v>346</v>
      </c>
      <c r="H58" s="8">
        <v>1</v>
      </c>
      <c r="I58" s="12">
        <v>0</v>
      </c>
      <c r="K58" s="11" t="s">
        <v>102</v>
      </c>
      <c r="L58" s="11"/>
      <c r="M58" s="11" t="s">
        <v>7</v>
      </c>
      <c r="N58" s="94">
        <v>45384</v>
      </c>
      <c r="O58" s="11" t="s">
        <v>51</v>
      </c>
      <c r="P58" s="11" t="s">
        <v>338</v>
      </c>
      <c r="Q58" s="11" t="s">
        <v>390</v>
      </c>
      <c r="R58" s="94">
        <v>45384</v>
      </c>
      <c r="S58" s="94">
        <v>45386</v>
      </c>
    </row>
    <row r="59" spans="5:19">
      <c r="E59" s="11">
        <v>47</v>
      </c>
      <c r="F59" s="11">
        <v>1058</v>
      </c>
      <c r="G59" s="11" t="s">
        <v>346</v>
      </c>
      <c r="H59" s="8">
        <v>1</v>
      </c>
      <c r="I59" s="12">
        <v>0</v>
      </c>
      <c r="K59" s="11" t="s">
        <v>102</v>
      </c>
      <c r="L59" s="11"/>
      <c r="M59" s="11" t="s">
        <v>7</v>
      </c>
      <c r="N59" s="94">
        <v>45384</v>
      </c>
      <c r="O59" s="11" t="s">
        <v>51</v>
      </c>
      <c r="P59" s="11" t="s">
        <v>338</v>
      </c>
      <c r="Q59" s="11" t="s">
        <v>413</v>
      </c>
      <c r="R59" s="94">
        <v>45414</v>
      </c>
      <c r="S59" s="94">
        <v>45416</v>
      </c>
    </row>
    <row r="60" spans="5:19">
      <c r="E60" s="11">
        <v>48</v>
      </c>
      <c r="F60" s="11">
        <v>1059</v>
      </c>
      <c r="G60" s="11" t="s">
        <v>346</v>
      </c>
      <c r="H60" s="8">
        <v>1</v>
      </c>
      <c r="I60" s="12">
        <v>0</v>
      </c>
      <c r="K60" s="11" t="s">
        <v>102</v>
      </c>
      <c r="L60" s="11"/>
      <c r="M60" s="11" t="s">
        <v>7</v>
      </c>
      <c r="N60" s="94">
        <v>45384</v>
      </c>
      <c r="O60" s="11" t="s">
        <v>51</v>
      </c>
      <c r="P60" s="11" t="s">
        <v>338</v>
      </c>
      <c r="Q60" s="11" t="s">
        <v>408</v>
      </c>
      <c r="R60" s="94">
        <v>45414</v>
      </c>
      <c r="S60" s="94">
        <v>45416</v>
      </c>
    </row>
    <row r="61" spans="5:19">
      <c r="E61" s="11">
        <v>49</v>
      </c>
      <c r="F61" s="11">
        <v>1060</v>
      </c>
      <c r="G61" s="11" t="s">
        <v>346</v>
      </c>
      <c r="H61" s="8">
        <v>1</v>
      </c>
      <c r="I61" s="12">
        <v>0</v>
      </c>
      <c r="K61" s="11" t="s">
        <v>102</v>
      </c>
      <c r="L61" s="11"/>
      <c r="M61" s="11" t="s">
        <v>7</v>
      </c>
      <c r="N61" s="94">
        <v>45384</v>
      </c>
      <c r="O61" s="11" t="s">
        <v>51</v>
      </c>
      <c r="P61" s="11" t="s">
        <v>338</v>
      </c>
      <c r="Q61" s="11" t="s">
        <v>414</v>
      </c>
      <c r="R61" s="94">
        <v>45414</v>
      </c>
      <c r="S61" s="94">
        <v>45416</v>
      </c>
    </row>
    <row r="62" spans="5:19">
      <c r="E62" s="11">
        <v>50</v>
      </c>
      <c r="F62" s="11">
        <v>1061</v>
      </c>
      <c r="G62" s="11" t="s">
        <v>346</v>
      </c>
      <c r="H62" s="8">
        <v>1</v>
      </c>
      <c r="I62" s="12">
        <v>0</v>
      </c>
      <c r="K62" s="11" t="s">
        <v>102</v>
      </c>
      <c r="L62" s="11"/>
      <c r="M62" s="11" t="s">
        <v>7</v>
      </c>
      <c r="N62" s="94">
        <v>45384</v>
      </c>
      <c r="O62" s="11" t="s">
        <v>51</v>
      </c>
      <c r="P62" s="11" t="s">
        <v>338</v>
      </c>
      <c r="Q62" s="11" t="s">
        <v>547</v>
      </c>
      <c r="R62" s="94">
        <v>45438</v>
      </c>
      <c r="S62" s="94">
        <v>45440</v>
      </c>
    </row>
    <row r="63" spans="5:19">
      <c r="E63" s="11">
        <v>51</v>
      </c>
      <c r="F63" s="11">
        <v>1062</v>
      </c>
      <c r="G63" s="11" t="s">
        <v>346</v>
      </c>
      <c r="H63" s="8">
        <v>1</v>
      </c>
      <c r="I63" s="12">
        <v>0</v>
      </c>
      <c r="K63" s="11" t="s">
        <v>102</v>
      </c>
      <c r="L63" s="11"/>
      <c r="M63" s="11" t="s">
        <v>7</v>
      </c>
      <c r="N63" s="94">
        <v>45384</v>
      </c>
      <c r="O63" s="11" t="s">
        <v>51</v>
      </c>
      <c r="P63" s="11" t="s">
        <v>338</v>
      </c>
      <c r="Q63" s="11" t="s">
        <v>1262</v>
      </c>
      <c r="R63" s="94">
        <v>45438</v>
      </c>
      <c r="S63" s="94">
        <v>45440</v>
      </c>
    </row>
    <row r="64" spans="5:19">
      <c r="E64" s="11">
        <v>52</v>
      </c>
      <c r="F64" s="11">
        <v>1063</v>
      </c>
      <c r="G64" s="11" t="s">
        <v>346</v>
      </c>
      <c r="H64" s="8">
        <v>1</v>
      </c>
      <c r="I64" s="12">
        <v>0</v>
      </c>
      <c r="K64" s="11" t="s">
        <v>102</v>
      </c>
      <c r="L64" s="11"/>
      <c r="M64" s="11" t="s">
        <v>7</v>
      </c>
      <c r="N64" s="94">
        <v>45384</v>
      </c>
      <c r="O64" s="11" t="s">
        <v>51</v>
      </c>
      <c r="P64" s="11" t="s">
        <v>338</v>
      </c>
      <c r="Q64" s="11" t="s">
        <v>513</v>
      </c>
      <c r="R64" s="94">
        <v>45438</v>
      </c>
      <c r="S64" s="94">
        <v>45440</v>
      </c>
    </row>
    <row r="65" spans="5:19">
      <c r="E65" s="11">
        <v>53</v>
      </c>
      <c r="F65" s="11">
        <v>1064</v>
      </c>
      <c r="G65" s="11" t="s">
        <v>346</v>
      </c>
      <c r="H65" s="8">
        <v>1</v>
      </c>
      <c r="I65" s="12">
        <v>140</v>
      </c>
      <c r="K65" s="11" t="s">
        <v>102</v>
      </c>
      <c r="L65" s="11"/>
      <c r="M65" s="11" t="s">
        <v>7</v>
      </c>
      <c r="N65" s="94">
        <v>45384</v>
      </c>
      <c r="O65" s="11" t="s">
        <v>51</v>
      </c>
      <c r="P65" s="11" t="s">
        <v>338</v>
      </c>
      <c r="Q65" s="11" t="s">
        <v>559</v>
      </c>
      <c r="R65" s="11"/>
      <c r="S65" s="11"/>
    </row>
    <row r="66" spans="5:19">
      <c r="E66" s="11">
        <v>54</v>
      </c>
      <c r="F66" s="11">
        <v>1065</v>
      </c>
      <c r="G66" s="11">
        <v>55925</v>
      </c>
      <c r="H66" s="8">
        <v>1</v>
      </c>
      <c r="I66" s="12">
        <v>0</v>
      </c>
      <c r="K66" s="11" t="s">
        <v>102</v>
      </c>
      <c r="L66" s="11"/>
      <c r="M66" s="11" t="s">
        <v>7</v>
      </c>
      <c r="N66" s="94">
        <v>45482</v>
      </c>
      <c r="O66" s="11" t="s">
        <v>51</v>
      </c>
      <c r="P66" s="11" t="s">
        <v>339</v>
      </c>
      <c r="Q66" s="11" t="s">
        <v>594</v>
      </c>
      <c r="R66" s="94">
        <v>45504</v>
      </c>
      <c r="S66" s="94">
        <v>45506</v>
      </c>
    </row>
    <row r="67" spans="5:19">
      <c r="E67" s="11">
        <v>55</v>
      </c>
      <c r="F67" s="11">
        <v>1066</v>
      </c>
      <c r="G67" s="11">
        <v>55925</v>
      </c>
      <c r="H67" s="8">
        <v>1</v>
      </c>
      <c r="K67" s="11" t="s">
        <v>102</v>
      </c>
      <c r="L67" s="11"/>
      <c r="M67" s="11" t="s">
        <v>7</v>
      </c>
      <c r="N67" s="94">
        <v>45482</v>
      </c>
      <c r="O67" s="11" t="s">
        <v>51</v>
      </c>
      <c r="P67" s="11" t="s">
        <v>339</v>
      </c>
      <c r="Q67" s="11" t="s">
        <v>606</v>
      </c>
      <c r="R67" s="94">
        <v>45504</v>
      </c>
      <c r="S67" s="94">
        <v>45506</v>
      </c>
    </row>
    <row r="68" spans="5:19">
      <c r="E68" s="11">
        <v>56</v>
      </c>
      <c r="F68" s="11">
        <v>1067</v>
      </c>
      <c r="G68" s="11">
        <v>55925</v>
      </c>
      <c r="H68" s="8">
        <v>1</v>
      </c>
      <c r="I68" s="12">
        <v>-213</v>
      </c>
      <c r="K68" s="11" t="s">
        <v>102</v>
      </c>
      <c r="L68" s="11"/>
      <c r="M68" s="11" t="s">
        <v>7</v>
      </c>
      <c r="N68" s="94">
        <v>45482</v>
      </c>
      <c r="O68" s="11" t="s">
        <v>51</v>
      </c>
      <c r="P68" s="11" t="s">
        <v>339</v>
      </c>
      <c r="Q68" s="11" t="s">
        <v>701</v>
      </c>
      <c r="R68" s="94">
        <v>45509</v>
      </c>
      <c r="S68" s="94">
        <v>45511</v>
      </c>
    </row>
    <row r="69" spans="5:19">
      <c r="E69" s="11">
        <v>57</v>
      </c>
      <c r="F69" s="11">
        <v>1068</v>
      </c>
      <c r="G69" s="11" t="s">
        <v>847</v>
      </c>
      <c r="H69" s="8">
        <v>1</v>
      </c>
      <c r="I69" s="12">
        <v>0</v>
      </c>
      <c r="K69" s="11" t="s">
        <v>102</v>
      </c>
      <c r="L69" s="11"/>
      <c r="M69" s="11" t="s">
        <v>7</v>
      </c>
      <c r="N69" s="94">
        <v>45482</v>
      </c>
      <c r="O69" s="11" t="s">
        <v>51</v>
      </c>
      <c r="P69" s="11" t="s">
        <v>339</v>
      </c>
      <c r="Q69" s="11" t="s">
        <v>751</v>
      </c>
      <c r="R69" s="94">
        <v>45526</v>
      </c>
      <c r="S69" s="94">
        <v>45528</v>
      </c>
    </row>
    <row r="70" spans="5:19">
      <c r="E70" s="11">
        <v>58</v>
      </c>
      <c r="F70" s="11">
        <v>1069</v>
      </c>
      <c r="G70" s="11">
        <v>55925</v>
      </c>
      <c r="H70" s="8">
        <v>1</v>
      </c>
      <c r="I70" s="12">
        <v>0</v>
      </c>
      <c r="K70" s="11" t="s">
        <v>102</v>
      </c>
      <c r="L70" s="11"/>
      <c r="M70" s="11" t="s">
        <v>7</v>
      </c>
      <c r="N70" s="94">
        <v>45482</v>
      </c>
      <c r="O70" s="11" t="s">
        <v>51</v>
      </c>
      <c r="P70" s="11" t="s">
        <v>339</v>
      </c>
      <c r="Q70" s="11" t="s">
        <v>1263</v>
      </c>
      <c r="R70" s="94">
        <v>45539</v>
      </c>
      <c r="S70" s="94">
        <v>45541</v>
      </c>
    </row>
    <row r="71" spans="5:19">
      <c r="E71" s="11">
        <v>59</v>
      </c>
      <c r="F71" s="11">
        <v>1070</v>
      </c>
      <c r="G71" s="11">
        <v>55925</v>
      </c>
      <c r="H71" s="8">
        <v>1</v>
      </c>
      <c r="I71" s="12">
        <v>0</v>
      </c>
      <c r="K71" s="11" t="s">
        <v>102</v>
      </c>
      <c r="L71" s="11"/>
      <c r="M71" s="11" t="s">
        <v>7</v>
      </c>
      <c r="N71" s="94">
        <v>45482</v>
      </c>
      <c r="O71" s="11" t="s">
        <v>51</v>
      </c>
      <c r="P71" s="11" t="s">
        <v>339</v>
      </c>
      <c r="Q71" s="11" t="s">
        <v>1264</v>
      </c>
      <c r="R71" s="94">
        <v>45539</v>
      </c>
      <c r="S71" s="94">
        <v>45541</v>
      </c>
    </row>
    <row r="72" spans="5:19">
      <c r="E72" s="11">
        <v>60</v>
      </c>
      <c r="F72" s="11">
        <v>1071</v>
      </c>
      <c r="G72" s="11" t="s">
        <v>846</v>
      </c>
      <c r="H72" s="8">
        <v>1</v>
      </c>
      <c r="I72" s="12">
        <v>0</v>
      </c>
      <c r="K72" s="11" t="s">
        <v>102</v>
      </c>
      <c r="L72" s="11"/>
      <c r="M72" s="11" t="s">
        <v>7</v>
      </c>
      <c r="N72" s="94">
        <v>45586</v>
      </c>
      <c r="O72" s="11" t="s">
        <v>51</v>
      </c>
      <c r="P72" s="11" t="s">
        <v>334</v>
      </c>
      <c r="Q72" s="11" t="s">
        <v>1265</v>
      </c>
      <c r="R72" s="94"/>
      <c r="S72" s="94"/>
    </row>
    <row r="73" spans="5:19">
      <c r="E73" s="11">
        <v>61</v>
      </c>
      <c r="F73" s="11">
        <v>1072</v>
      </c>
      <c r="G73" s="11" t="s">
        <v>845</v>
      </c>
      <c r="H73" s="8">
        <v>1</v>
      </c>
      <c r="I73" s="12">
        <v>0</v>
      </c>
      <c r="K73" s="11" t="s">
        <v>102</v>
      </c>
      <c r="L73" s="11"/>
      <c r="M73" s="11" t="s">
        <v>7</v>
      </c>
      <c r="N73" s="94">
        <v>45586</v>
      </c>
      <c r="O73" s="11" t="s">
        <v>51</v>
      </c>
      <c r="P73" s="11" t="s">
        <v>334</v>
      </c>
      <c r="Q73" s="11" t="s">
        <v>1266</v>
      </c>
      <c r="R73" s="94"/>
      <c r="S73" s="94"/>
    </row>
    <row r="74" spans="5:19">
      <c r="E74" s="11">
        <v>62</v>
      </c>
      <c r="F74" s="11">
        <v>1073</v>
      </c>
      <c r="G74" s="11" t="s">
        <v>844</v>
      </c>
      <c r="H74" s="8">
        <v>1</v>
      </c>
      <c r="I74" s="12">
        <v>0</v>
      </c>
      <c r="K74" s="11" t="s">
        <v>102</v>
      </c>
      <c r="L74" s="11"/>
      <c r="M74" s="11" t="s">
        <v>7</v>
      </c>
      <c r="N74" s="94">
        <v>45586</v>
      </c>
      <c r="O74" s="11" t="s">
        <v>51</v>
      </c>
      <c r="P74" s="11" t="s">
        <v>334</v>
      </c>
      <c r="Q74" s="11" t="s">
        <v>1267</v>
      </c>
      <c r="R74" s="94"/>
      <c r="S74" s="94"/>
    </row>
    <row r="75" spans="5:19">
      <c r="E75" s="11">
        <v>63</v>
      </c>
      <c r="F75" s="11">
        <v>1074</v>
      </c>
      <c r="G75" s="11" t="s">
        <v>843</v>
      </c>
      <c r="H75" s="8">
        <v>1</v>
      </c>
      <c r="I75" s="12">
        <v>0</v>
      </c>
      <c r="K75" s="11" t="s">
        <v>102</v>
      </c>
      <c r="L75" s="11"/>
      <c r="M75" s="11" t="s">
        <v>7</v>
      </c>
      <c r="N75" s="94">
        <v>45586</v>
      </c>
      <c r="O75" s="11" t="s">
        <v>51</v>
      </c>
      <c r="P75" s="11" t="s">
        <v>334</v>
      </c>
      <c r="Q75" s="11" t="s">
        <v>871</v>
      </c>
      <c r="R75" s="94"/>
      <c r="S75" s="94"/>
    </row>
    <row r="76" spans="5:19">
      <c r="E76" s="11">
        <v>64</v>
      </c>
      <c r="F76" s="11">
        <v>1075</v>
      </c>
      <c r="G76" s="11">
        <v>56544</v>
      </c>
      <c r="H76" s="8">
        <v>1</v>
      </c>
      <c r="I76" s="12">
        <v>0</v>
      </c>
      <c r="K76" s="11" t="s">
        <v>102</v>
      </c>
      <c r="L76" s="11"/>
      <c r="M76" s="11" t="s">
        <v>7</v>
      </c>
      <c r="N76" s="94">
        <v>45586</v>
      </c>
      <c r="O76" s="11" t="s">
        <v>51</v>
      </c>
      <c r="P76" s="11" t="s">
        <v>334</v>
      </c>
      <c r="Q76" s="11" t="s">
        <v>1268</v>
      </c>
      <c r="R76" s="94"/>
      <c r="S76" s="94"/>
    </row>
    <row r="77" spans="5:19">
      <c r="E77" s="11">
        <v>65</v>
      </c>
      <c r="F77" s="11">
        <v>1076</v>
      </c>
      <c r="G77" s="11">
        <v>55925</v>
      </c>
      <c r="H77" s="8">
        <v>1</v>
      </c>
      <c r="I77" s="12">
        <v>0</v>
      </c>
      <c r="K77" s="11" t="s">
        <v>102</v>
      </c>
      <c r="L77" s="11"/>
      <c r="M77" s="11" t="s">
        <v>7</v>
      </c>
      <c r="N77" s="94">
        <v>45586</v>
      </c>
      <c r="O77" s="11" t="s">
        <v>51</v>
      </c>
      <c r="P77" s="11" t="s">
        <v>334</v>
      </c>
      <c r="Q77" s="11" t="s">
        <v>752</v>
      </c>
      <c r="R77" s="94"/>
      <c r="S77" s="94"/>
    </row>
    <row r="78" spans="5:19">
      <c r="E78" s="11">
        <v>66</v>
      </c>
      <c r="F78" s="11">
        <v>1077</v>
      </c>
      <c r="G78" s="11">
        <v>55925</v>
      </c>
      <c r="H78" s="8">
        <v>1</v>
      </c>
      <c r="I78" s="12">
        <v>0</v>
      </c>
      <c r="K78" s="11" t="s">
        <v>102</v>
      </c>
      <c r="L78" s="11"/>
      <c r="M78" s="11" t="s">
        <v>7</v>
      </c>
      <c r="N78" s="94">
        <v>45586</v>
      </c>
      <c r="O78" s="11" t="s">
        <v>51</v>
      </c>
      <c r="P78" s="11" t="s">
        <v>334</v>
      </c>
      <c r="Q78" s="11" t="s">
        <v>1269</v>
      </c>
      <c r="R78" s="94"/>
      <c r="S78" s="94"/>
    </row>
    <row r="79" spans="5:19">
      <c r="E79" s="11">
        <v>67</v>
      </c>
      <c r="F79" s="11">
        <v>1078</v>
      </c>
      <c r="G79" s="11" t="s">
        <v>831</v>
      </c>
      <c r="H79" s="8">
        <v>1</v>
      </c>
      <c r="I79" s="12">
        <v>0</v>
      </c>
      <c r="K79" s="11" t="s">
        <v>102</v>
      </c>
      <c r="L79" s="11"/>
      <c r="M79" s="11" t="s">
        <v>7</v>
      </c>
      <c r="N79" s="94">
        <v>45586</v>
      </c>
      <c r="O79" s="11" t="s">
        <v>51</v>
      </c>
      <c r="P79" s="11" t="s">
        <v>338</v>
      </c>
      <c r="Q79" s="11" t="s">
        <v>1270</v>
      </c>
      <c r="R79" s="94"/>
      <c r="S79" s="94"/>
    </row>
    <row r="80" spans="5:19">
      <c r="E80" s="11">
        <v>68</v>
      </c>
      <c r="F80" s="11">
        <v>1079</v>
      </c>
      <c r="G80" s="11" t="s">
        <v>832</v>
      </c>
      <c r="H80" s="8">
        <v>1</v>
      </c>
      <c r="I80" s="12">
        <v>0</v>
      </c>
      <c r="K80" s="11" t="s">
        <v>102</v>
      </c>
      <c r="L80" s="11"/>
      <c r="M80" s="11" t="s">
        <v>7</v>
      </c>
      <c r="N80" s="94">
        <v>45586</v>
      </c>
      <c r="O80" s="11" t="s">
        <v>51</v>
      </c>
      <c r="P80" s="11" t="s">
        <v>338</v>
      </c>
      <c r="Q80" s="11" t="s">
        <v>1271</v>
      </c>
      <c r="R80" s="94"/>
      <c r="S80" s="94"/>
    </row>
    <row r="81" spans="5:19">
      <c r="E81" s="11">
        <v>69</v>
      </c>
      <c r="F81" s="11">
        <v>1080</v>
      </c>
      <c r="G81" s="11" t="s">
        <v>833</v>
      </c>
      <c r="H81" s="8">
        <v>1</v>
      </c>
      <c r="I81" s="12">
        <v>0</v>
      </c>
      <c r="K81" s="11" t="s">
        <v>102</v>
      </c>
      <c r="L81" s="11"/>
      <c r="M81" s="11" t="s">
        <v>7</v>
      </c>
      <c r="N81" s="94">
        <v>45586</v>
      </c>
      <c r="O81" s="11" t="s">
        <v>51</v>
      </c>
      <c r="P81" s="11" t="s">
        <v>338</v>
      </c>
      <c r="Q81" s="11" t="s">
        <v>1272</v>
      </c>
      <c r="R81" s="94"/>
      <c r="S81" s="94"/>
    </row>
    <row r="82" spans="5:19">
      <c r="E82" s="11">
        <v>70</v>
      </c>
      <c r="F82" s="11">
        <v>1081</v>
      </c>
      <c r="G82" s="11" t="s">
        <v>834</v>
      </c>
      <c r="H82" s="8">
        <v>1</v>
      </c>
      <c r="I82" s="12">
        <v>0</v>
      </c>
      <c r="K82" s="11" t="s">
        <v>102</v>
      </c>
      <c r="L82" s="11"/>
      <c r="M82" s="11" t="s">
        <v>7</v>
      </c>
      <c r="N82" s="94">
        <v>45586</v>
      </c>
      <c r="O82" s="11" t="s">
        <v>51</v>
      </c>
      <c r="P82" s="11" t="s">
        <v>338</v>
      </c>
      <c r="Q82" s="11" t="s">
        <v>1273</v>
      </c>
      <c r="R82" s="94"/>
      <c r="S82" s="94"/>
    </row>
    <row r="83" spans="5:19">
      <c r="E83" s="11">
        <v>71</v>
      </c>
      <c r="F83" s="11">
        <v>1082</v>
      </c>
      <c r="G83" s="11" t="s">
        <v>835</v>
      </c>
      <c r="H83" s="8">
        <v>1</v>
      </c>
      <c r="I83" s="12">
        <v>0</v>
      </c>
      <c r="K83" s="11" t="s">
        <v>102</v>
      </c>
      <c r="L83" s="11"/>
      <c r="M83" s="11" t="s">
        <v>7</v>
      </c>
      <c r="N83" s="94">
        <v>45586</v>
      </c>
      <c r="O83" s="11" t="s">
        <v>51</v>
      </c>
      <c r="P83" s="11" t="s">
        <v>338</v>
      </c>
      <c r="Q83" s="11" t="s">
        <v>917</v>
      </c>
      <c r="R83" s="94"/>
      <c r="S83" s="94"/>
    </row>
    <row r="84" spans="5:19">
      <c r="E84" s="11">
        <v>72</v>
      </c>
      <c r="F84" s="11">
        <v>1083</v>
      </c>
      <c r="G84" s="11" t="s">
        <v>836</v>
      </c>
      <c r="H84" s="8">
        <v>1</v>
      </c>
      <c r="I84" s="12">
        <v>0</v>
      </c>
      <c r="K84" s="11" t="s">
        <v>102</v>
      </c>
      <c r="L84" s="11"/>
      <c r="M84" s="11" t="s">
        <v>7</v>
      </c>
      <c r="N84" s="94">
        <v>45586</v>
      </c>
      <c r="O84" s="11" t="s">
        <v>51</v>
      </c>
      <c r="P84" s="11" t="s">
        <v>338</v>
      </c>
      <c r="Q84" s="11" t="s">
        <v>1274</v>
      </c>
      <c r="R84" s="94"/>
      <c r="S84" s="94"/>
    </row>
    <row r="85" spans="5:19">
      <c r="E85" s="11">
        <v>73</v>
      </c>
      <c r="F85" s="11">
        <v>1084</v>
      </c>
      <c r="G85" s="11" t="s">
        <v>837</v>
      </c>
      <c r="H85" s="8">
        <v>1</v>
      </c>
      <c r="I85" s="12">
        <v>0</v>
      </c>
      <c r="K85" s="11" t="s">
        <v>102</v>
      </c>
      <c r="L85" s="11"/>
      <c r="M85" s="11" t="s">
        <v>7</v>
      </c>
      <c r="N85" s="94">
        <v>45586</v>
      </c>
      <c r="O85" s="11" t="s">
        <v>51</v>
      </c>
      <c r="P85" s="11" t="s">
        <v>338</v>
      </c>
      <c r="Q85" s="11" t="s">
        <v>927</v>
      </c>
      <c r="R85" s="94"/>
      <c r="S85" s="94"/>
    </row>
    <row r="86" spans="5:19">
      <c r="E86" s="11">
        <v>74</v>
      </c>
      <c r="F86" s="11">
        <v>1085</v>
      </c>
      <c r="G86" s="11" t="s">
        <v>838</v>
      </c>
      <c r="H86" s="8">
        <v>1</v>
      </c>
      <c r="I86" s="12">
        <v>-62</v>
      </c>
      <c r="K86" s="11" t="s">
        <v>102</v>
      </c>
      <c r="L86" s="11"/>
      <c r="M86" s="11" t="s">
        <v>7</v>
      </c>
      <c r="N86" s="94">
        <v>45586</v>
      </c>
      <c r="O86" s="11" t="s">
        <v>51</v>
      </c>
      <c r="P86" s="11" t="s">
        <v>338</v>
      </c>
      <c r="Q86" s="11" t="s">
        <v>958</v>
      </c>
      <c r="R86" s="94"/>
      <c r="S86" s="94"/>
    </row>
    <row r="87" spans="5:19">
      <c r="E87" s="11">
        <v>75</v>
      </c>
      <c r="F87" s="11">
        <v>1086</v>
      </c>
      <c r="G87" s="11" t="s">
        <v>839</v>
      </c>
      <c r="H87" s="8">
        <v>1</v>
      </c>
      <c r="I87" s="12">
        <v>0</v>
      </c>
      <c r="K87" s="11" t="s">
        <v>102</v>
      </c>
      <c r="L87" s="11"/>
      <c r="M87" s="11" t="s">
        <v>7</v>
      </c>
      <c r="N87" s="94">
        <v>45586</v>
      </c>
      <c r="O87" s="11" t="s">
        <v>51</v>
      </c>
      <c r="P87" s="11" t="s">
        <v>338</v>
      </c>
      <c r="Q87" s="11" t="s">
        <v>1163</v>
      </c>
      <c r="R87" s="94"/>
      <c r="S87" s="94"/>
    </row>
    <row r="88" spans="5:19">
      <c r="E88" s="11">
        <v>76</v>
      </c>
      <c r="F88" s="11">
        <v>1087</v>
      </c>
      <c r="G88" s="11" t="s">
        <v>840</v>
      </c>
      <c r="H88" s="8">
        <v>1</v>
      </c>
      <c r="I88" s="12">
        <v>0</v>
      </c>
      <c r="K88" s="11" t="s">
        <v>102</v>
      </c>
      <c r="L88" s="11"/>
      <c r="M88" s="11" t="s">
        <v>7</v>
      </c>
      <c r="N88" s="94">
        <v>45586</v>
      </c>
      <c r="O88" s="11" t="s">
        <v>51</v>
      </c>
      <c r="P88" s="11" t="s">
        <v>338</v>
      </c>
      <c r="Q88" s="11" t="s">
        <v>1275</v>
      </c>
      <c r="R88" s="94"/>
      <c r="S88" s="94"/>
    </row>
    <row r="89" spans="5:19">
      <c r="E89" s="11">
        <v>77</v>
      </c>
      <c r="F89" s="11">
        <v>1088</v>
      </c>
      <c r="G89" s="11" t="s">
        <v>841</v>
      </c>
      <c r="H89" s="8">
        <v>1</v>
      </c>
      <c r="I89" s="12">
        <v>0</v>
      </c>
      <c r="K89" s="11" t="s">
        <v>102</v>
      </c>
      <c r="L89" s="11"/>
      <c r="M89" s="11" t="s">
        <v>7</v>
      </c>
      <c r="N89" s="94">
        <v>45586</v>
      </c>
      <c r="O89" s="11" t="s">
        <v>51</v>
      </c>
      <c r="P89" s="11" t="s">
        <v>338</v>
      </c>
      <c r="Q89" s="11" t="s">
        <v>1262</v>
      </c>
      <c r="R89" s="94"/>
      <c r="S89" s="94"/>
    </row>
    <row r="90" spans="5:19">
      <c r="E90" s="11">
        <v>78</v>
      </c>
      <c r="F90" s="11">
        <v>1089</v>
      </c>
      <c r="G90" s="11" t="s">
        <v>842</v>
      </c>
      <c r="H90" s="8">
        <v>1</v>
      </c>
      <c r="I90" s="12">
        <v>0</v>
      </c>
      <c r="K90" s="11" t="s">
        <v>102</v>
      </c>
      <c r="L90" s="11"/>
      <c r="M90" s="11" t="s">
        <v>7</v>
      </c>
      <c r="N90" s="94">
        <v>45586</v>
      </c>
      <c r="O90" s="11" t="s">
        <v>51</v>
      </c>
      <c r="P90" s="11" t="s">
        <v>338</v>
      </c>
      <c r="Q90" s="11" t="s">
        <v>1263</v>
      </c>
      <c r="R90" s="94"/>
      <c r="S90" s="94"/>
    </row>
    <row r="91" spans="5:19">
      <c r="E91" s="11">
        <v>79</v>
      </c>
      <c r="F91" s="11">
        <v>1090</v>
      </c>
      <c r="G91" s="11" t="s">
        <v>962</v>
      </c>
      <c r="H91" s="8">
        <v>1</v>
      </c>
      <c r="I91" s="12">
        <v>0</v>
      </c>
      <c r="K91" s="11" t="s">
        <v>102</v>
      </c>
      <c r="L91" s="11"/>
      <c r="M91" s="11" t="s">
        <v>7</v>
      </c>
      <c r="N91" s="94">
        <v>45756</v>
      </c>
      <c r="O91" s="11" t="s">
        <v>51</v>
      </c>
      <c r="P91" s="11" t="s">
        <v>339</v>
      </c>
      <c r="Q91" s="11" t="s">
        <v>1264</v>
      </c>
      <c r="R91" s="94"/>
      <c r="S91" s="94"/>
    </row>
    <row r="92" spans="5:19">
      <c r="E92" s="11">
        <v>80</v>
      </c>
      <c r="F92" s="11">
        <v>1091</v>
      </c>
      <c r="G92" s="11" t="s">
        <v>963</v>
      </c>
      <c r="H92" s="8">
        <v>1</v>
      </c>
      <c r="I92" s="12">
        <v>0</v>
      </c>
      <c r="K92" s="11" t="s">
        <v>102</v>
      </c>
      <c r="L92" s="11"/>
      <c r="M92" s="11" t="s">
        <v>7</v>
      </c>
      <c r="N92" s="94">
        <v>45756</v>
      </c>
      <c r="O92" s="11" t="s">
        <v>51</v>
      </c>
      <c r="P92" s="11" t="s">
        <v>339</v>
      </c>
      <c r="Q92" s="11" t="s">
        <v>1265</v>
      </c>
      <c r="R92" s="94"/>
      <c r="S92" s="94"/>
    </row>
    <row r="93" spans="5:19">
      <c r="E93" s="11">
        <v>81</v>
      </c>
      <c r="F93" s="11">
        <v>1092</v>
      </c>
      <c r="G93" s="11" t="s">
        <v>964</v>
      </c>
      <c r="H93" s="8">
        <v>1</v>
      </c>
      <c r="I93" s="12">
        <v>0</v>
      </c>
      <c r="K93" s="11" t="s">
        <v>102</v>
      </c>
      <c r="L93" s="11"/>
      <c r="M93" s="11" t="s">
        <v>7</v>
      </c>
      <c r="N93" s="94">
        <v>45756</v>
      </c>
      <c r="O93" s="11" t="s">
        <v>51</v>
      </c>
      <c r="P93" s="11" t="s">
        <v>339</v>
      </c>
      <c r="Q93" s="11" t="s">
        <v>1266</v>
      </c>
      <c r="R93" s="94"/>
      <c r="S93" s="94"/>
    </row>
    <row r="94" spans="5:19">
      <c r="E94" s="11">
        <v>82</v>
      </c>
      <c r="F94" s="11">
        <v>1093</v>
      </c>
      <c r="G94" s="11" t="s">
        <v>965</v>
      </c>
      <c r="H94" s="8">
        <v>1</v>
      </c>
      <c r="I94" s="12">
        <v>0</v>
      </c>
      <c r="K94" s="11" t="s">
        <v>102</v>
      </c>
      <c r="L94" s="11"/>
      <c r="M94" s="11" t="s">
        <v>7</v>
      </c>
      <c r="N94" s="94">
        <v>45756</v>
      </c>
      <c r="O94" s="11" t="s">
        <v>51</v>
      </c>
      <c r="P94" s="11" t="s">
        <v>339</v>
      </c>
      <c r="Q94" s="11" t="s">
        <v>1267</v>
      </c>
      <c r="R94" s="94"/>
      <c r="S94" s="94"/>
    </row>
    <row r="95" spans="5:19">
      <c r="E95" s="11">
        <v>83</v>
      </c>
      <c r="F95" s="11">
        <v>1094</v>
      </c>
      <c r="G95" s="11" t="s">
        <v>966</v>
      </c>
      <c r="H95" s="8">
        <v>1</v>
      </c>
      <c r="I95" s="12">
        <v>0</v>
      </c>
      <c r="K95" s="11" t="s">
        <v>102</v>
      </c>
      <c r="L95" s="11"/>
      <c r="M95" s="11" t="s">
        <v>7</v>
      </c>
      <c r="N95" s="94">
        <v>45756</v>
      </c>
      <c r="O95" s="11" t="s">
        <v>51</v>
      </c>
      <c r="P95" s="11" t="s">
        <v>339</v>
      </c>
      <c r="Q95" s="11" t="s">
        <v>1268</v>
      </c>
      <c r="R95" s="94"/>
      <c r="S95" s="94"/>
    </row>
    <row r="96" spans="5:19">
      <c r="E96" s="11">
        <v>84</v>
      </c>
      <c r="F96" s="11">
        <v>1095</v>
      </c>
      <c r="G96" s="11" t="s">
        <v>967</v>
      </c>
      <c r="H96" s="8">
        <v>1</v>
      </c>
      <c r="I96" s="12">
        <v>0</v>
      </c>
      <c r="K96" s="11" t="s">
        <v>102</v>
      </c>
      <c r="L96" s="11"/>
      <c r="M96" s="11" t="s">
        <v>7</v>
      </c>
      <c r="N96" s="94">
        <v>45756</v>
      </c>
      <c r="O96" s="11" t="s">
        <v>51</v>
      </c>
      <c r="P96" s="11" t="s">
        <v>339</v>
      </c>
      <c r="Q96" s="11" t="s">
        <v>1269</v>
      </c>
      <c r="R96" s="94"/>
      <c r="S96" s="94"/>
    </row>
    <row r="97" spans="5:19">
      <c r="E97" s="11">
        <v>85</v>
      </c>
      <c r="F97" s="11">
        <v>1096</v>
      </c>
      <c r="G97" s="11" t="s">
        <v>968</v>
      </c>
      <c r="H97" s="8">
        <v>1</v>
      </c>
      <c r="I97" s="12">
        <v>0</v>
      </c>
      <c r="K97" s="11" t="s">
        <v>102</v>
      </c>
      <c r="L97" s="11"/>
      <c r="M97" s="11" t="s">
        <v>7</v>
      </c>
      <c r="N97" s="94">
        <v>45756</v>
      </c>
      <c r="O97" s="11" t="s">
        <v>51</v>
      </c>
      <c r="P97" s="11" t="s">
        <v>339</v>
      </c>
      <c r="Q97" s="11" t="s">
        <v>1270</v>
      </c>
      <c r="R97" s="94"/>
      <c r="S97" s="94"/>
    </row>
    <row r="98" spans="5:19">
      <c r="E98" s="11">
        <v>86</v>
      </c>
      <c r="F98" s="11">
        <v>1097</v>
      </c>
      <c r="G98" s="11" t="s">
        <v>969</v>
      </c>
      <c r="H98" s="8">
        <v>1</v>
      </c>
      <c r="I98" s="12">
        <v>0</v>
      </c>
      <c r="K98" s="11" t="s">
        <v>102</v>
      </c>
      <c r="L98" s="11"/>
      <c r="M98" s="11" t="s">
        <v>7</v>
      </c>
      <c r="N98" s="94">
        <v>45756</v>
      </c>
      <c r="O98" s="11" t="s">
        <v>51</v>
      </c>
      <c r="P98" s="11" t="s">
        <v>339</v>
      </c>
      <c r="Q98" s="11" t="s">
        <v>1266</v>
      </c>
      <c r="R98" s="94"/>
      <c r="S98" s="94"/>
    </row>
    <row r="99" spans="5:19">
      <c r="E99" s="11">
        <v>87</v>
      </c>
      <c r="F99" s="11">
        <v>1098</v>
      </c>
      <c r="G99" s="11" t="s">
        <v>970</v>
      </c>
      <c r="H99" s="8">
        <v>1</v>
      </c>
      <c r="I99" s="12">
        <v>0</v>
      </c>
      <c r="K99" s="11" t="s">
        <v>102</v>
      </c>
      <c r="L99" s="11"/>
      <c r="M99" s="11" t="s">
        <v>7</v>
      </c>
      <c r="N99" s="94">
        <v>45756</v>
      </c>
      <c r="O99" s="11" t="s">
        <v>51</v>
      </c>
      <c r="P99" s="11" t="s">
        <v>339</v>
      </c>
      <c r="Q99" s="11" t="s">
        <v>1271</v>
      </c>
      <c r="R99" s="94"/>
      <c r="S99" s="94"/>
    </row>
    <row r="100" spans="5:19">
      <c r="E100" s="11">
        <v>88</v>
      </c>
      <c r="F100" s="11">
        <v>1099</v>
      </c>
      <c r="G100" s="11" t="s">
        <v>971</v>
      </c>
      <c r="H100" s="8">
        <v>1</v>
      </c>
      <c r="I100" s="12">
        <v>0</v>
      </c>
      <c r="K100" s="11" t="s">
        <v>102</v>
      </c>
      <c r="L100" s="11"/>
      <c r="M100" s="11" t="s">
        <v>7</v>
      </c>
      <c r="N100" s="94">
        <v>45756</v>
      </c>
      <c r="O100" s="11" t="s">
        <v>51</v>
      </c>
      <c r="P100" s="11" t="s">
        <v>339</v>
      </c>
      <c r="Q100" s="11" t="s">
        <v>1272</v>
      </c>
      <c r="R100" s="94"/>
      <c r="S100" s="94"/>
    </row>
    <row r="101" spans="5:19">
      <c r="E101" s="11">
        <v>89</v>
      </c>
      <c r="F101" s="11">
        <v>1100</v>
      </c>
      <c r="G101" s="11" t="s">
        <v>972</v>
      </c>
      <c r="H101" s="8">
        <v>1</v>
      </c>
      <c r="I101" s="12">
        <v>0</v>
      </c>
      <c r="K101" s="11" t="s">
        <v>102</v>
      </c>
      <c r="L101" s="11"/>
      <c r="M101" s="11" t="s">
        <v>7</v>
      </c>
      <c r="N101" s="94">
        <v>45756</v>
      </c>
      <c r="O101" s="11" t="s">
        <v>51</v>
      </c>
      <c r="P101" s="11" t="s">
        <v>339</v>
      </c>
      <c r="Q101" s="11" t="s">
        <v>1273</v>
      </c>
      <c r="R101" s="94"/>
      <c r="S101" s="94"/>
    </row>
    <row r="102" spans="5:19">
      <c r="E102" s="11">
        <v>90</v>
      </c>
      <c r="F102" s="11">
        <v>1101</v>
      </c>
      <c r="G102" s="11" t="s">
        <v>973</v>
      </c>
      <c r="H102" s="8">
        <v>1</v>
      </c>
      <c r="I102" s="12">
        <v>0</v>
      </c>
      <c r="K102" s="11" t="s">
        <v>102</v>
      </c>
      <c r="L102" s="11"/>
      <c r="M102" s="11" t="s">
        <v>7</v>
      </c>
      <c r="N102" s="94">
        <v>45756</v>
      </c>
      <c r="O102" s="11" t="s">
        <v>51</v>
      </c>
      <c r="P102" s="11" t="s">
        <v>339</v>
      </c>
      <c r="Q102" s="11" t="s">
        <v>606</v>
      </c>
      <c r="R102" s="94"/>
      <c r="S102" s="94"/>
    </row>
    <row r="103" spans="5:19">
      <c r="E103" s="11">
        <v>91</v>
      </c>
      <c r="F103" s="11">
        <v>1102</v>
      </c>
      <c r="G103" s="11" t="s">
        <v>974</v>
      </c>
      <c r="H103" s="8">
        <v>1</v>
      </c>
      <c r="I103" s="12">
        <v>0</v>
      </c>
      <c r="K103" s="11" t="s">
        <v>102</v>
      </c>
      <c r="L103" s="11"/>
      <c r="M103" s="11" t="s">
        <v>7</v>
      </c>
      <c r="N103" s="94">
        <v>45756</v>
      </c>
      <c r="O103" s="11" t="s">
        <v>51</v>
      </c>
      <c r="P103" s="11" t="s">
        <v>339</v>
      </c>
      <c r="Q103" s="11"/>
      <c r="R103" s="94"/>
      <c r="S103" s="94"/>
    </row>
    <row r="104" spans="5:19">
      <c r="E104" s="11">
        <v>92</v>
      </c>
      <c r="F104" s="11">
        <v>1103</v>
      </c>
      <c r="G104" s="11" t="s">
        <v>975</v>
      </c>
      <c r="H104" s="8">
        <v>1</v>
      </c>
      <c r="I104" s="12">
        <v>0</v>
      </c>
      <c r="K104" s="11" t="s">
        <v>102</v>
      </c>
      <c r="L104" s="11"/>
      <c r="M104" s="11" t="s">
        <v>7</v>
      </c>
      <c r="N104" s="94">
        <v>45756</v>
      </c>
      <c r="O104" s="11" t="s">
        <v>51</v>
      </c>
      <c r="P104" s="11" t="s">
        <v>339</v>
      </c>
      <c r="Q104" s="11" t="s">
        <v>1274</v>
      </c>
      <c r="R104" s="94"/>
      <c r="S104" s="94"/>
    </row>
    <row r="105" spans="5:19">
      <c r="E105" s="11">
        <v>93</v>
      </c>
      <c r="F105" s="11">
        <v>1104</v>
      </c>
      <c r="G105" s="11" t="s">
        <v>976</v>
      </c>
      <c r="H105" s="8">
        <v>1</v>
      </c>
      <c r="I105" s="12">
        <v>0</v>
      </c>
      <c r="K105" s="11" t="s">
        <v>102</v>
      </c>
      <c r="L105" s="11"/>
      <c r="M105" s="11" t="s">
        <v>7</v>
      </c>
      <c r="N105" s="94">
        <v>45756</v>
      </c>
      <c r="O105" s="11" t="s">
        <v>51</v>
      </c>
      <c r="P105" s="11" t="s">
        <v>339</v>
      </c>
      <c r="Q105" s="11" t="s">
        <v>1275</v>
      </c>
      <c r="R105" s="94"/>
      <c r="S105" s="94"/>
    </row>
    <row r="106" spans="5:19">
      <c r="E106" s="11">
        <v>94</v>
      </c>
      <c r="F106" s="11">
        <v>1105</v>
      </c>
      <c r="G106" s="11" t="s">
        <v>977</v>
      </c>
      <c r="H106" s="8">
        <v>1</v>
      </c>
      <c r="I106" s="12">
        <v>0</v>
      </c>
      <c r="K106" s="11" t="s">
        <v>102</v>
      </c>
      <c r="L106" s="11"/>
      <c r="M106" s="11" t="s">
        <v>7</v>
      </c>
      <c r="N106" s="94">
        <v>45756</v>
      </c>
      <c r="O106" s="11" t="s">
        <v>51</v>
      </c>
      <c r="P106" s="11" t="s">
        <v>339</v>
      </c>
      <c r="Q106" s="11" t="s">
        <v>1264</v>
      </c>
      <c r="R106" s="94"/>
      <c r="S106" s="94"/>
    </row>
    <row r="107" spans="5:19">
      <c r="E107" s="11">
        <v>95</v>
      </c>
      <c r="F107" s="11">
        <v>1106</v>
      </c>
      <c r="G107" s="11" t="s">
        <v>978</v>
      </c>
      <c r="H107" s="8">
        <v>1</v>
      </c>
      <c r="I107" s="12">
        <v>114</v>
      </c>
      <c r="K107" s="11" t="s">
        <v>102</v>
      </c>
      <c r="L107" s="11"/>
      <c r="M107" s="11" t="s">
        <v>7</v>
      </c>
      <c r="N107" s="94">
        <v>45756</v>
      </c>
      <c r="O107" s="11" t="s">
        <v>51</v>
      </c>
      <c r="P107" s="11" t="s">
        <v>339</v>
      </c>
      <c r="Q107" s="11"/>
      <c r="R107" s="94"/>
      <c r="S107" s="94"/>
    </row>
    <row r="108" spans="5:19">
      <c r="E108" s="11">
        <v>96</v>
      </c>
      <c r="F108" s="11">
        <v>1107</v>
      </c>
      <c r="G108" s="11" t="s">
        <v>979</v>
      </c>
      <c r="H108" s="8">
        <v>1</v>
      </c>
      <c r="I108" s="12">
        <v>0</v>
      </c>
      <c r="K108" s="11" t="s">
        <v>102</v>
      </c>
      <c r="L108" s="11"/>
      <c r="M108" s="11" t="s">
        <v>7</v>
      </c>
      <c r="N108" s="94">
        <v>45756</v>
      </c>
      <c r="O108" s="11" t="s">
        <v>51</v>
      </c>
      <c r="P108" s="11" t="s">
        <v>339</v>
      </c>
      <c r="Q108" s="11" t="s">
        <v>1265</v>
      </c>
      <c r="R108" s="94"/>
      <c r="S108" s="94"/>
    </row>
    <row r="109" spans="5:19">
      <c r="E109" s="11">
        <v>97</v>
      </c>
      <c r="F109" s="11">
        <v>1108</v>
      </c>
      <c r="G109" s="11" t="s">
        <v>1144</v>
      </c>
      <c r="H109" s="8">
        <v>1</v>
      </c>
      <c r="I109" s="12">
        <v>0</v>
      </c>
      <c r="K109" s="11" t="s">
        <v>102</v>
      </c>
      <c r="L109" s="11"/>
      <c r="M109" s="11" t="s">
        <v>7</v>
      </c>
      <c r="N109" s="94">
        <v>45832</v>
      </c>
      <c r="O109" s="11" t="s">
        <v>51</v>
      </c>
      <c r="P109" s="11" t="s">
        <v>333</v>
      </c>
      <c r="Q109" s="11" t="s">
        <v>752</v>
      </c>
      <c r="R109" s="94"/>
      <c r="S109" s="94"/>
    </row>
    <row r="110" spans="5:19">
      <c r="E110" s="11">
        <v>98</v>
      </c>
      <c r="F110" s="11">
        <v>1109</v>
      </c>
      <c r="G110" s="11" t="s">
        <v>1145</v>
      </c>
      <c r="H110" s="8">
        <v>1</v>
      </c>
      <c r="I110" s="12">
        <v>0</v>
      </c>
      <c r="K110" s="11" t="s">
        <v>102</v>
      </c>
      <c r="L110" s="11"/>
      <c r="M110" s="11" t="s">
        <v>7</v>
      </c>
      <c r="N110" s="94">
        <v>45832</v>
      </c>
      <c r="O110" s="11" t="s">
        <v>51</v>
      </c>
      <c r="P110" s="11" t="s">
        <v>333</v>
      </c>
      <c r="Q110" s="11" t="s">
        <v>1267</v>
      </c>
      <c r="R110" s="94"/>
      <c r="S110" s="94"/>
    </row>
    <row r="111" spans="5:19">
      <c r="E111" s="11">
        <v>99</v>
      </c>
      <c r="F111" s="11">
        <v>1110</v>
      </c>
      <c r="G111" s="11" t="s">
        <v>1146</v>
      </c>
      <c r="H111" s="8">
        <v>1</v>
      </c>
      <c r="I111" s="12">
        <v>0</v>
      </c>
      <c r="K111" s="11" t="s">
        <v>102</v>
      </c>
      <c r="L111" s="11"/>
      <c r="M111" s="11" t="s">
        <v>7</v>
      </c>
      <c r="N111" s="94">
        <v>45832</v>
      </c>
      <c r="O111" s="11" t="s">
        <v>51</v>
      </c>
      <c r="P111" s="11" t="s">
        <v>333</v>
      </c>
      <c r="Q111" s="11" t="s">
        <v>1268</v>
      </c>
      <c r="R111" s="94"/>
      <c r="S111" s="94"/>
    </row>
    <row r="112" spans="5:19">
      <c r="E112" s="11">
        <v>100</v>
      </c>
      <c r="F112" s="11">
        <v>1111</v>
      </c>
      <c r="G112" s="11" t="s">
        <v>1147</v>
      </c>
      <c r="H112" s="8">
        <v>1</v>
      </c>
      <c r="I112" s="12">
        <v>72</v>
      </c>
      <c r="K112" s="11" t="s">
        <v>102</v>
      </c>
      <c r="L112" s="11"/>
      <c r="M112" s="11" t="s">
        <v>7</v>
      </c>
      <c r="N112" s="94">
        <v>45832</v>
      </c>
      <c r="O112" s="11" t="s">
        <v>51</v>
      </c>
      <c r="P112" s="11" t="s">
        <v>333</v>
      </c>
      <c r="Q112" s="11" t="s">
        <v>1270</v>
      </c>
      <c r="R112" s="94">
        <v>45856</v>
      </c>
      <c r="S112" s="94">
        <v>45858</v>
      </c>
    </row>
    <row r="113" spans="5:19">
      <c r="E113" s="11">
        <v>101</v>
      </c>
      <c r="F113" s="11">
        <v>1112</v>
      </c>
      <c r="G113" s="11" t="s">
        <v>1148</v>
      </c>
      <c r="H113" s="8">
        <v>1</v>
      </c>
      <c r="I113" s="12">
        <v>0</v>
      </c>
      <c r="K113" s="11" t="s">
        <v>102</v>
      </c>
      <c r="L113" s="11"/>
      <c r="M113" s="11" t="s">
        <v>7</v>
      </c>
      <c r="N113" s="94">
        <v>45832</v>
      </c>
      <c r="O113" s="11" t="s">
        <v>51</v>
      </c>
      <c r="P113" s="11" t="s">
        <v>333</v>
      </c>
      <c r="Q113" s="11" t="s">
        <v>1271</v>
      </c>
      <c r="R113" s="94">
        <v>45856</v>
      </c>
      <c r="S113" s="94">
        <v>45858</v>
      </c>
    </row>
    <row r="114" spans="5:19">
      <c r="E114" s="11">
        <v>102</v>
      </c>
      <c r="F114" s="11">
        <v>1113</v>
      </c>
      <c r="G114" s="11" t="s">
        <v>1149</v>
      </c>
      <c r="H114" s="8">
        <v>1</v>
      </c>
      <c r="I114" s="12">
        <v>164</v>
      </c>
      <c r="K114" s="11" t="s">
        <v>102</v>
      </c>
      <c r="L114" s="11"/>
      <c r="M114" s="11" t="s">
        <v>7</v>
      </c>
      <c r="N114" s="94">
        <v>45832</v>
      </c>
      <c r="O114" s="11" t="s">
        <v>51</v>
      </c>
      <c r="P114" s="11" t="s">
        <v>333</v>
      </c>
      <c r="Q114" s="11" t="s">
        <v>1269</v>
      </c>
      <c r="R114" s="94"/>
      <c r="S114" s="94"/>
    </row>
    <row r="115" spans="5:19">
      <c r="E115" s="11">
        <v>103</v>
      </c>
      <c r="F115" s="11">
        <v>1114</v>
      </c>
      <c r="G115" s="11" t="s">
        <v>1150</v>
      </c>
      <c r="H115" s="8">
        <v>1</v>
      </c>
      <c r="I115" s="12">
        <v>0</v>
      </c>
      <c r="K115" s="11" t="s">
        <v>102</v>
      </c>
      <c r="L115" s="11"/>
      <c r="M115" s="11" t="s">
        <v>7</v>
      </c>
      <c r="N115" s="94">
        <v>45832</v>
      </c>
      <c r="O115" s="11" t="s">
        <v>51</v>
      </c>
      <c r="P115" s="11" t="s">
        <v>333</v>
      </c>
      <c r="Q115" s="11" t="s">
        <v>1272</v>
      </c>
      <c r="R115" s="94"/>
      <c r="S115" s="94"/>
    </row>
    <row r="116" spans="5:19">
      <c r="E116" s="11">
        <v>104</v>
      </c>
      <c r="F116" s="11">
        <v>1115</v>
      </c>
      <c r="G116" s="11" t="s">
        <v>1151</v>
      </c>
      <c r="H116" s="8">
        <v>1</v>
      </c>
      <c r="I116" s="12">
        <v>0</v>
      </c>
      <c r="K116" s="11" t="s">
        <v>102</v>
      </c>
      <c r="L116" s="11"/>
      <c r="M116" s="11" t="s">
        <v>7</v>
      </c>
      <c r="N116" s="94">
        <v>45832</v>
      </c>
      <c r="O116" s="11" t="s">
        <v>51</v>
      </c>
      <c r="P116" s="11" t="s">
        <v>333</v>
      </c>
      <c r="Q116" s="11" t="s">
        <v>1273</v>
      </c>
      <c r="R116" s="94"/>
      <c r="S116" s="94"/>
    </row>
    <row r="117" spans="5:19">
      <c r="E117" s="11">
        <v>105</v>
      </c>
      <c r="F117" s="11">
        <v>1116</v>
      </c>
      <c r="G117" s="11" t="s">
        <v>1152</v>
      </c>
      <c r="H117" s="8">
        <v>1</v>
      </c>
      <c r="I117" s="12">
        <v>0</v>
      </c>
      <c r="K117" s="11" t="s">
        <v>102</v>
      </c>
      <c r="L117" s="11"/>
      <c r="M117" s="11" t="s">
        <v>7</v>
      </c>
      <c r="N117" s="94">
        <v>45832</v>
      </c>
      <c r="O117" s="11" t="s">
        <v>51</v>
      </c>
      <c r="P117" s="11" t="s">
        <v>333</v>
      </c>
      <c r="Q117" s="11" t="s">
        <v>1274</v>
      </c>
      <c r="R117" s="94"/>
      <c r="S117" s="94"/>
    </row>
    <row r="118" spans="5:19">
      <c r="E118" s="11">
        <v>106</v>
      </c>
      <c r="F118" s="11">
        <v>1117</v>
      </c>
      <c r="G118" s="11" t="s">
        <v>1153</v>
      </c>
      <c r="H118" s="8">
        <v>1</v>
      </c>
      <c r="I118" s="12">
        <v>0</v>
      </c>
      <c r="K118" s="11" t="s">
        <v>102</v>
      </c>
      <c r="L118" s="11"/>
      <c r="M118" s="11" t="s">
        <v>7</v>
      </c>
      <c r="N118" s="94">
        <v>45832</v>
      </c>
      <c r="O118" s="11" t="s">
        <v>51</v>
      </c>
      <c r="P118" s="11" t="s">
        <v>333</v>
      </c>
      <c r="Q118" s="11" t="s">
        <v>1275</v>
      </c>
      <c r="R118" s="94"/>
      <c r="S118" s="94"/>
    </row>
    <row r="119" spans="5:19">
      <c r="E119" s="11">
        <v>107</v>
      </c>
      <c r="F119" s="11">
        <v>1118</v>
      </c>
      <c r="G119" s="11" t="s">
        <v>1154</v>
      </c>
      <c r="H119" s="8">
        <v>1</v>
      </c>
      <c r="I119" s="12">
        <v>-294</v>
      </c>
      <c r="K119" s="11" t="s">
        <v>102</v>
      </c>
      <c r="L119" s="11"/>
      <c r="M119" s="11" t="s">
        <v>7</v>
      </c>
      <c r="N119" s="94">
        <v>45832</v>
      </c>
      <c r="O119" s="11" t="s">
        <v>51</v>
      </c>
      <c r="P119" s="11" t="s">
        <v>333</v>
      </c>
      <c r="Q119" s="11" t="s">
        <v>1482</v>
      </c>
      <c r="R119" s="94"/>
      <c r="S119" s="94"/>
    </row>
    <row r="120" spans="5:19">
      <c r="E120" s="11">
        <v>108</v>
      </c>
      <c r="F120" s="11">
        <v>1119</v>
      </c>
      <c r="G120" s="11" t="s">
        <v>1155</v>
      </c>
      <c r="H120" s="8">
        <v>1</v>
      </c>
      <c r="I120" s="12">
        <v>0</v>
      </c>
      <c r="K120" s="11" t="s">
        <v>102</v>
      </c>
      <c r="L120" s="11"/>
      <c r="M120" s="11" t="s">
        <v>7</v>
      </c>
      <c r="N120" s="94">
        <v>45832</v>
      </c>
      <c r="O120" s="11" t="s">
        <v>51</v>
      </c>
      <c r="P120" s="11" t="s">
        <v>333</v>
      </c>
      <c r="Q120" s="11" t="s">
        <v>1596</v>
      </c>
      <c r="R120" s="94"/>
      <c r="S120" s="94"/>
    </row>
    <row r="121" spans="5:19">
      <c r="E121" s="11">
        <v>109</v>
      </c>
      <c r="F121" s="11">
        <v>1120</v>
      </c>
      <c r="G121" s="11" t="s">
        <v>1156</v>
      </c>
      <c r="H121" s="8">
        <v>1</v>
      </c>
      <c r="I121" s="12">
        <v>0</v>
      </c>
      <c r="K121" s="11" t="s">
        <v>102</v>
      </c>
      <c r="L121" s="11"/>
      <c r="M121" s="11" t="s">
        <v>7</v>
      </c>
      <c r="N121" s="94">
        <v>45832</v>
      </c>
      <c r="O121" s="11" t="s">
        <v>51</v>
      </c>
      <c r="P121" s="11" t="s">
        <v>333</v>
      </c>
      <c r="Q121" s="11" t="s">
        <v>1593</v>
      </c>
      <c r="R121" s="94"/>
      <c r="S121" s="94"/>
    </row>
    <row r="122" spans="5:19">
      <c r="E122" s="11">
        <v>110</v>
      </c>
      <c r="F122" s="11">
        <v>1121</v>
      </c>
      <c r="G122" s="11" t="s">
        <v>1157</v>
      </c>
      <c r="H122" s="8">
        <v>1</v>
      </c>
      <c r="I122" s="12">
        <v>0</v>
      </c>
      <c r="K122" s="11" t="s">
        <v>102</v>
      </c>
      <c r="L122" s="11"/>
      <c r="M122" s="11" t="s">
        <v>7</v>
      </c>
      <c r="N122" s="94">
        <v>45832</v>
      </c>
      <c r="O122" s="11" t="s">
        <v>51</v>
      </c>
      <c r="P122" s="11" t="s">
        <v>333</v>
      </c>
      <c r="Q122" s="11" t="s">
        <v>1669</v>
      </c>
      <c r="R122" s="94"/>
      <c r="S122" s="94"/>
    </row>
    <row r="123" spans="5:19">
      <c r="E123" s="11">
        <v>111</v>
      </c>
      <c r="F123" s="11">
        <v>1122</v>
      </c>
      <c r="G123" s="11" t="s">
        <v>1158</v>
      </c>
      <c r="H123" s="8">
        <v>1</v>
      </c>
      <c r="I123" s="12">
        <v>0</v>
      </c>
      <c r="K123" s="11" t="s">
        <v>102</v>
      </c>
      <c r="L123" s="11"/>
      <c r="M123" s="11" t="s">
        <v>7</v>
      </c>
      <c r="N123" s="94">
        <v>45832</v>
      </c>
      <c r="O123" s="11" t="s">
        <v>51</v>
      </c>
      <c r="P123" s="11" t="s">
        <v>333</v>
      </c>
      <c r="Q123" s="11" t="s">
        <v>1674</v>
      </c>
      <c r="R123" s="94"/>
      <c r="S123" s="94"/>
    </row>
    <row r="124" spans="5:19">
      <c r="E124" s="11">
        <v>112</v>
      </c>
      <c r="F124" s="11">
        <v>1123</v>
      </c>
      <c r="G124" s="11" t="s">
        <v>1159</v>
      </c>
      <c r="H124" s="8">
        <v>1</v>
      </c>
      <c r="I124" s="12">
        <v>19</v>
      </c>
      <c r="K124" s="11" t="s">
        <v>102</v>
      </c>
      <c r="L124" s="11"/>
      <c r="M124" s="11" t="s">
        <v>7</v>
      </c>
      <c r="N124" s="94">
        <v>45832</v>
      </c>
      <c r="O124" s="11" t="s">
        <v>51</v>
      </c>
      <c r="P124" s="11" t="s">
        <v>333</v>
      </c>
      <c r="Q124" s="11" t="s">
        <v>1676</v>
      </c>
      <c r="R124" s="94"/>
      <c r="S124" s="94"/>
    </row>
    <row r="125" spans="5:19">
      <c r="E125" s="11">
        <v>113</v>
      </c>
      <c r="F125" s="11">
        <v>1124</v>
      </c>
      <c r="G125" s="11" t="s">
        <v>1427</v>
      </c>
      <c r="H125" s="8">
        <v>1</v>
      </c>
      <c r="I125" s="12">
        <v>0</v>
      </c>
      <c r="K125" s="11" t="s">
        <v>102</v>
      </c>
      <c r="L125" s="11"/>
      <c r="M125" s="11" t="s">
        <v>7</v>
      </c>
      <c r="N125" s="94">
        <v>45889</v>
      </c>
      <c r="O125" s="11" t="s">
        <v>51</v>
      </c>
      <c r="P125" s="11" t="s">
        <v>1176</v>
      </c>
      <c r="Q125" s="11" t="s">
        <v>1676</v>
      </c>
      <c r="R125" s="94"/>
      <c r="S125" s="94"/>
    </row>
    <row r="126" spans="5:19">
      <c r="E126" s="11">
        <v>114</v>
      </c>
      <c r="F126" s="11">
        <v>1125</v>
      </c>
      <c r="G126" s="11" t="s">
        <v>1428</v>
      </c>
      <c r="H126" s="8">
        <v>1</v>
      </c>
      <c r="I126" s="12">
        <v>0</v>
      </c>
      <c r="K126" s="11" t="s">
        <v>102</v>
      </c>
      <c r="L126" s="11"/>
      <c r="M126" s="11" t="s">
        <v>7</v>
      </c>
      <c r="N126" s="94">
        <v>45889</v>
      </c>
      <c r="O126" s="11" t="s">
        <v>51</v>
      </c>
      <c r="P126" s="11" t="s">
        <v>1176</v>
      </c>
      <c r="Q126" s="11" t="s">
        <v>1722</v>
      </c>
      <c r="R126" s="94"/>
      <c r="S126" s="94"/>
    </row>
    <row r="127" spans="5:19">
      <c r="E127" s="11">
        <v>115</v>
      </c>
      <c r="F127" s="11">
        <v>1126</v>
      </c>
      <c r="G127" s="11" t="s">
        <v>1429</v>
      </c>
      <c r="H127" s="8">
        <v>1</v>
      </c>
      <c r="I127" s="12">
        <v>0</v>
      </c>
      <c r="K127" s="11" t="s">
        <v>102</v>
      </c>
      <c r="L127" s="11"/>
      <c r="M127" s="11" t="s">
        <v>7</v>
      </c>
      <c r="N127" s="94">
        <v>45889</v>
      </c>
      <c r="O127" s="11" t="s">
        <v>51</v>
      </c>
      <c r="P127" s="11" t="s">
        <v>1176</v>
      </c>
      <c r="Q127" s="11" t="s">
        <v>1723</v>
      </c>
      <c r="R127" s="94"/>
      <c r="S127" s="94"/>
    </row>
    <row r="128" spans="5:19">
      <c r="E128" s="11">
        <v>116</v>
      </c>
      <c r="F128" s="11">
        <v>1127</v>
      </c>
      <c r="G128" s="11" t="s">
        <v>1430</v>
      </c>
      <c r="H128" s="8">
        <v>1</v>
      </c>
      <c r="I128" s="12">
        <v>0</v>
      </c>
      <c r="K128" s="11" t="s">
        <v>102</v>
      </c>
      <c r="L128" s="11"/>
      <c r="M128" s="11" t="s">
        <v>7</v>
      </c>
      <c r="N128" s="94">
        <v>45889</v>
      </c>
      <c r="O128" s="11" t="s">
        <v>51</v>
      </c>
      <c r="P128" s="11" t="s">
        <v>1176</v>
      </c>
      <c r="Q128" s="11" t="s">
        <v>1724</v>
      </c>
      <c r="R128" s="94"/>
      <c r="S128" s="94"/>
    </row>
    <row r="129" spans="5:19">
      <c r="E129" s="11">
        <v>117</v>
      </c>
      <c r="F129" s="11">
        <v>1128</v>
      </c>
      <c r="G129" s="11" t="s">
        <v>1643</v>
      </c>
      <c r="H129" s="8">
        <v>1</v>
      </c>
      <c r="I129" s="12">
        <v>-160</v>
      </c>
      <c r="K129" s="11" t="s">
        <v>102</v>
      </c>
      <c r="L129" s="11"/>
      <c r="M129" s="11" t="s">
        <v>7</v>
      </c>
      <c r="N129" s="94">
        <v>45911</v>
      </c>
      <c r="O129" s="11" t="s">
        <v>51</v>
      </c>
      <c r="P129" s="11" t="s">
        <v>334</v>
      </c>
      <c r="Q129" s="11" t="s">
        <v>1690</v>
      </c>
      <c r="R129" s="94"/>
      <c r="S129" s="94"/>
    </row>
    <row r="130" spans="5:19">
      <c r="E130" s="11">
        <v>118</v>
      </c>
      <c r="F130" s="11">
        <v>1129</v>
      </c>
      <c r="G130" s="11" t="s">
        <v>1644</v>
      </c>
      <c r="H130" s="8">
        <v>1</v>
      </c>
      <c r="I130" s="12">
        <v>0</v>
      </c>
      <c r="K130" s="11" t="s">
        <v>102</v>
      </c>
      <c r="L130" s="11"/>
      <c r="M130" s="11" t="s">
        <v>7</v>
      </c>
      <c r="N130" s="94">
        <v>45911</v>
      </c>
      <c r="O130" s="11" t="s">
        <v>51</v>
      </c>
      <c r="P130" s="11" t="s">
        <v>334</v>
      </c>
      <c r="Q130" s="11" t="s">
        <v>1745</v>
      </c>
      <c r="R130" s="94"/>
      <c r="S130" s="94"/>
    </row>
    <row r="131" spans="5:19">
      <c r="E131" s="11">
        <v>119</v>
      </c>
      <c r="F131" s="11">
        <v>1130</v>
      </c>
      <c r="G131" s="11" t="s">
        <v>1645</v>
      </c>
      <c r="H131" s="8">
        <v>1</v>
      </c>
      <c r="I131" s="12">
        <v>307</v>
      </c>
      <c r="K131" s="11" t="s">
        <v>1828</v>
      </c>
      <c r="L131" s="11"/>
      <c r="M131" s="11" t="s">
        <v>7</v>
      </c>
      <c r="N131" s="94">
        <v>45911</v>
      </c>
      <c r="O131" s="11" t="s">
        <v>51</v>
      </c>
      <c r="P131" s="11" t="s">
        <v>334</v>
      </c>
      <c r="Q131" s="11" t="s">
        <v>1824</v>
      </c>
      <c r="R131" s="94"/>
      <c r="S131" s="94"/>
    </row>
    <row r="132" spans="5:19">
      <c r="E132" s="11">
        <v>120</v>
      </c>
      <c r="F132" s="11">
        <v>1131</v>
      </c>
      <c r="G132" s="11" t="s">
        <v>1646</v>
      </c>
      <c r="H132" s="8">
        <v>1</v>
      </c>
      <c r="I132" s="12">
        <v>0</v>
      </c>
      <c r="K132" s="11" t="s">
        <v>102</v>
      </c>
      <c r="L132" s="11"/>
      <c r="M132" s="11" t="s">
        <v>7</v>
      </c>
      <c r="N132" s="94">
        <v>45911</v>
      </c>
      <c r="O132" s="11" t="s">
        <v>51</v>
      </c>
      <c r="P132" s="11" t="s">
        <v>334</v>
      </c>
      <c r="Q132" s="11" t="s">
        <v>1829</v>
      </c>
      <c r="R132" s="94"/>
      <c r="S132" s="94"/>
    </row>
    <row r="133" spans="5:19">
      <c r="E133" s="11">
        <v>121</v>
      </c>
      <c r="F133" s="11">
        <v>1132</v>
      </c>
      <c r="G133" s="11" t="s">
        <v>1647</v>
      </c>
      <c r="H133" s="8">
        <v>1</v>
      </c>
      <c r="I133" s="12">
        <v>265</v>
      </c>
      <c r="K133" s="11" t="s">
        <v>1828</v>
      </c>
      <c r="L133" s="11"/>
      <c r="M133" s="11" t="s">
        <v>7</v>
      </c>
      <c r="N133" s="94">
        <v>45911</v>
      </c>
      <c r="O133" s="11" t="s">
        <v>51</v>
      </c>
      <c r="P133" s="11" t="s">
        <v>334</v>
      </c>
      <c r="Q133" s="11" t="s">
        <v>1830</v>
      </c>
      <c r="R133" s="94"/>
      <c r="S133" s="94"/>
    </row>
    <row r="134" spans="5:19">
      <c r="E134" s="11">
        <v>122</v>
      </c>
      <c r="F134" s="11">
        <v>1133</v>
      </c>
      <c r="G134" s="11" t="s">
        <v>1648</v>
      </c>
      <c r="H134" s="8">
        <v>1</v>
      </c>
      <c r="I134" s="12">
        <v>0</v>
      </c>
      <c r="K134" s="11" t="s">
        <v>102</v>
      </c>
      <c r="L134" s="11"/>
      <c r="M134" s="11" t="s">
        <v>7</v>
      </c>
      <c r="N134" s="94">
        <v>45911</v>
      </c>
      <c r="O134" s="11" t="s">
        <v>51</v>
      </c>
      <c r="P134" s="11" t="s">
        <v>334</v>
      </c>
      <c r="Q134" s="11" t="s">
        <v>1831</v>
      </c>
      <c r="R134" s="94"/>
      <c r="S134" s="94"/>
    </row>
    <row r="135" spans="5:19">
      <c r="E135" s="11">
        <v>123</v>
      </c>
      <c r="F135" s="11">
        <v>1134</v>
      </c>
      <c r="G135" s="11" t="s">
        <v>1649</v>
      </c>
      <c r="H135" s="8">
        <v>1</v>
      </c>
      <c r="I135" s="12">
        <v>470</v>
      </c>
      <c r="K135" s="11" t="s">
        <v>1828</v>
      </c>
      <c r="L135" s="11"/>
      <c r="M135" s="11" t="s">
        <v>7</v>
      </c>
      <c r="N135" s="94">
        <v>45911</v>
      </c>
      <c r="O135" s="11" t="s">
        <v>51</v>
      </c>
      <c r="P135" s="11" t="s">
        <v>334</v>
      </c>
      <c r="Q135" s="11" t="s">
        <v>1844</v>
      </c>
      <c r="R135" s="94"/>
      <c r="S135" s="94"/>
    </row>
    <row r="136" spans="5:19">
      <c r="E136" s="11">
        <v>124</v>
      </c>
      <c r="F136" s="11">
        <v>1135</v>
      </c>
      <c r="G136" s="11" t="s">
        <v>1650</v>
      </c>
      <c r="H136" s="8">
        <v>1</v>
      </c>
      <c r="I136" s="12">
        <v>0</v>
      </c>
      <c r="K136" s="11" t="s">
        <v>102</v>
      </c>
      <c r="L136" s="11"/>
      <c r="M136" s="11" t="s">
        <v>7</v>
      </c>
      <c r="N136" s="94">
        <v>45911</v>
      </c>
      <c r="O136" s="11" t="s">
        <v>51</v>
      </c>
      <c r="P136" s="11" t="s">
        <v>334</v>
      </c>
      <c r="Q136" s="11" t="s">
        <v>1852</v>
      </c>
      <c r="R136" s="94"/>
      <c r="S136" s="94"/>
    </row>
    <row r="137" spans="5:19">
      <c r="E137" s="11">
        <v>125</v>
      </c>
      <c r="F137" s="11">
        <v>1136</v>
      </c>
      <c r="G137" s="11" t="s">
        <v>1651</v>
      </c>
      <c r="H137" s="8">
        <v>1</v>
      </c>
      <c r="I137" s="12">
        <v>185</v>
      </c>
      <c r="K137" s="11" t="s">
        <v>8</v>
      </c>
      <c r="L137" s="11"/>
      <c r="M137" s="11" t="s">
        <v>7</v>
      </c>
      <c r="N137" s="94">
        <v>45911</v>
      </c>
      <c r="O137" s="11" t="s">
        <v>51</v>
      </c>
      <c r="P137" s="11" t="s">
        <v>334</v>
      </c>
      <c r="Q137" s="11" t="s">
        <v>1854</v>
      </c>
      <c r="R137" s="94"/>
      <c r="S137" s="94"/>
    </row>
    <row r="138" spans="5:19">
      <c r="E138" s="11">
        <v>126</v>
      </c>
      <c r="F138" s="11">
        <v>1137</v>
      </c>
      <c r="G138" s="11" t="s">
        <v>1652</v>
      </c>
      <c r="H138" s="8">
        <v>1</v>
      </c>
      <c r="I138" s="12">
        <v>595</v>
      </c>
      <c r="K138" s="11" t="s">
        <v>1828</v>
      </c>
      <c r="L138" s="11"/>
      <c r="M138" s="11" t="s">
        <v>7</v>
      </c>
      <c r="N138" s="94">
        <v>45911</v>
      </c>
      <c r="O138" s="11" t="s">
        <v>51</v>
      </c>
      <c r="P138" s="11" t="s">
        <v>334</v>
      </c>
      <c r="Q138" s="11" t="s">
        <v>1855</v>
      </c>
      <c r="R138" s="94"/>
      <c r="S138" s="94"/>
    </row>
    <row r="139" spans="5:19">
      <c r="E139" s="11">
        <v>127</v>
      </c>
      <c r="F139" s="11">
        <v>1138</v>
      </c>
      <c r="G139" s="11" t="s">
        <v>1653</v>
      </c>
      <c r="H139" s="8">
        <v>1</v>
      </c>
      <c r="I139" s="12">
        <v>614</v>
      </c>
      <c r="K139" s="11" t="s">
        <v>1828</v>
      </c>
      <c r="L139" s="11"/>
      <c r="M139" s="11" t="s">
        <v>7</v>
      </c>
      <c r="N139" s="94">
        <v>45911</v>
      </c>
      <c r="O139" s="11" t="s">
        <v>51</v>
      </c>
      <c r="P139" s="11" t="s">
        <v>334</v>
      </c>
      <c r="Q139" s="11" t="s">
        <v>1878</v>
      </c>
      <c r="R139" s="94"/>
      <c r="S139" s="94"/>
    </row>
    <row r="140" spans="5:19">
      <c r="E140" s="11">
        <v>128</v>
      </c>
      <c r="F140" s="11">
        <v>1139</v>
      </c>
      <c r="G140" s="11" t="s">
        <v>1654</v>
      </c>
      <c r="H140" s="8">
        <v>1</v>
      </c>
      <c r="I140" s="12">
        <v>0</v>
      </c>
      <c r="K140" s="11" t="s">
        <v>102</v>
      </c>
      <c r="L140" s="11"/>
      <c r="M140" s="11" t="s">
        <v>7</v>
      </c>
      <c r="N140" s="94">
        <v>45911</v>
      </c>
      <c r="O140" s="11" t="s">
        <v>51</v>
      </c>
      <c r="P140" s="11" t="s">
        <v>334</v>
      </c>
      <c r="Q140" s="11" t="s">
        <v>1879</v>
      </c>
      <c r="R140" s="94"/>
      <c r="S140" s="94"/>
    </row>
    <row r="141" spans="5:19">
      <c r="E141" s="11">
        <v>129</v>
      </c>
      <c r="F141" s="11">
        <v>1140</v>
      </c>
      <c r="G141" s="11" t="s">
        <v>1655</v>
      </c>
      <c r="H141" s="8">
        <v>1</v>
      </c>
      <c r="I141" s="12">
        <v>2797</v>
      </c>
      <c r="J141" s="8" t="s">
        <v>1143</v>
      </c>
      <c r="K141" s="11" t="s">
        <v>7</v>
      </c>
      <c r="L141" s="11"/>
      <c r="M141" s="11" t="s">
        <v>8</v>
      </c>
      <c r="N141" s="94">
        <v>45911</v>
      </c>
      <c r="O141" s="11" t="s">
        <v>51</v>
      </c>
      <c r="P141" s="11" t="s">
        <v>334</v>
      </c>
      <c r="Q141" s="11"/>
      <c r="R141" s="94"/>
      <c r="S141" s="94"/>
    </row>
    <row r="142" spans="5:19">
      <c r="E142" s="11">
        <v>130</v>
      </c>
      <c r="F142" s="11">
        <v>1141</v>
      </c>
      <c r="G142" s="11" t="s">
        <v>1656</v>
      </c>
      <c r="H142" s="8">
        <v>1</v>
      </c>
      <c r="I142" s="12">
        <v>5791</v>
      </c>
      <c r="J142" s="8" t="s">
        <v>141</v>
      </c>
      <c r="K142" s="11" t="s">
        <v>7</v>
      </c>
      <c r="L142" s="11"/>
      <c r="M142" s="11" t="s">
        <v>8</v>
      </c>
      <c r="N142" s="94">
        <v>45911</v>
      </c>
      <c r="O142" s="11" t="s">
        <v>51</v>
      </c>
      <c r="P142" s="11" t="s">
        <v>334</v>
      </c>
      <c r="Q142" s="11"/>
      <c r="R142" s="94"/>
      <c r="S142" s="94"/>
    </row>
    <row r="143" spans="5:19">
      <c r="E143" s="11">
        <v>131</v>
      </c>
      <c r="F143" s="11">
        <v>1142</v>
      </c>
      <c r="G143" s="11" t="s">
        <v>1657</v>
      </c>
      <c r="H143" s="8">
        <v>1</v>
      </c>
      <c r="I143" s="12">
        <v>5828</v>
      </c>
      <c r="J143" s="8" t="s">
        <v>140</v>
      </c>
      <c r="K143" s="11" t="s">
        <v>7</v>
      </c>
      <c r="L143" s="11"/>
      <c r="M143" s="11" t="s">
        <v>8</v>
      </c>
      <c r="N143" s="94">
        <v>45911</v>
      </c>
      <c r="O143" s="11" t="s">
        <v>51</v>
      </c>
      <c r="P143" s="11" t="s">
        <v>334</v>
      </c>
      <c r="Q143" s="11"/>
      <c r="R143" s="94"/>
      <c r="S143" s="94"/>
    </row>
    <row r="144" spans="5:19">
      <c r="E144" s="11">
        <v>132</v>
      </c>
      <c r="F144" s="11">
        <v>1143</v>
      </c>
      <c r="G144" s="11" t="s">
        <v>1658</v>
      </c>
      <c r="H144" s="8">
        <v>1</v>
      </c>
      <c r="I144" s="12">
        <v>6458</v>
      </c>
      <c r="J144" s="8" t="s">
        <v>142</v>
      </c>
      <c r="K144" s="11" t="s">
        <v>7</v>
      </c>
      <c r="L144" s="11"/>
      <c r="M144" s="11" t="s">
        <v>8</v>
      </c>
      <c r="N144" s="94">
        <v>45911</v>
      </c>
      <c r="O144" s="11" t="s">
        <v>51</v>
      </c>
      <c r="P144" s="11" t="s">
        <v>334</v>
      </c>
      <c r="Q144" s="11"/>
      <c r="R144" s="94"/>
      <c r="S144" s="94"/>
    </row>
    <row r="145" spans="5:19">
      <c r="E145" s="11">
        <v>133</v>
      </c>
      <c r="F145" s="11">
        <v>1144</v>
      </c>
      <c r="G145" s="11" t="s">
        <v>1659</v>
      </c>
      <c r="H145" s="8">
        <v>1</v>
      </c>
      <c r="I145" s="12">
        <v>8000</v>
      </c>
      <c r="J145" s="8" t="s">
        <v>222</v>
      </c>
      <c r="K145" s="11" t="s">
        <v>7</v>
      </c>
      <c r="L145" s="11"/>
      <c r="M145" s="11" t="s">
        <v>8</v>
      </c>
      <c r="N145" s="94">
        <v>45911</v>
      </c>
      <c r="O145" s="11" t="s">
        <v>51</v>
      </c>
      <c r="P145" s="11" t="s">
        <v>334</v>
      </c>
      <c r="Q145" s="11"/>
      <c r="R145" s="94"/>
      <c r="S145" s="94"/>
    </row>
    <row r="146" spans="5:19">
      <c r="E146" s="11">
        <v>134</v>
      </c>
      <c r="F146" s="11">
        <v>1145</v>
      </c>
      <c r="G146" s="11" t="s">
        <v>1660</v>
      </c>
      <c r="H146" s="8">
        <v>1</v>
      </c>
      <c r="I146" s="12">
        <v>8000</v>
      </c>
      <c r="K146" s="11" t="s">
        <v>7</v>
      </c>
      <c r="L146" s="11" t="s">
        <v>1687</v>
      </c>
      <c r="M146" s="11" t="s">
        <v>8</v>
      </c>
      <c r="N146" s="94">
        <v>45911</v>
      </c>
      <c r="O146" s="11" t="s">
        <v>51</v>
      </c>
      <c r="P146" s="11" t="s">
        <v>334</v>
      </c>
      <c r="Q146" s="11"/>
      <c r="R146" s="94"/>
      <c r="S146" s="94"/>
    </row>
    <row r="147" spans="5:19">
      <c r="E147" s="11">
        <v>135</v>
      </c>
      <c r="F147" s="11">
        <v>1146</v>
      </c>
      <c r="G147" s="11" t="s">
        <v>1661</v>
      </c>
      <c r="H147" s="8">
        <v>1</v>
      </c>
      <c r="I147" s="12">
        <v>8000</v>
      </c>
      <c r="K147" s="11" t="s">
        <v>8</v>
      </c>
      <c r="L147" s="11">
        <v>2253</v>
      </c>
      <c r="M147" s="11" t="s">
        <v>8</v>
      </c>
      <c r="N147" s="94">
        <v>45911</v>
      </c>
      <c r="O147" s="11" t="s">
        <v>51</v>
      </c>
      <c r="P147" s="11" t="s">
        <v>334</v>
      </c>
      <c r="Q147" s="11"/>
      <c r="R147" s="94"/>
      <c r="S147" s="94"/>
    </row>
    <row r="148" spans="5:19">
      <c r="E148" s="11">
        <v>136</v>
      </c>
      <c r="F148" s="11">
        <v>1147</v>
      </c>
      <c r="G148" s="11" t="s">
        <v>1662</v>
      </c>
      <c r="H148" s="8">
        <v>1</v>
      </c>
      <c r="I148" s="12">
        <v>8000</v>
      </c>
      <c r="K148" s="11" t="s">
        <v>8</v>
      </c>
      <c r="L148" s="11">
        <v>2253</v>
      </c>
      <c r="M148" s="11" t="s">
        <v>8</v>
      </c>
      <c r="N148" s="94">
        <v>45911</v>
      </c>
      <c r="O148" s="11" t="s">
        <v>51</v>
      </c>
      <c r="P148" s="11" t="s">
        <v>334</v>
      </c>
      <c r="Q148" s="11"/>
      <c r="R148" s="94"/>
      <c r="S148" s="94"/>
    </row>
    <row r="149" spans="5:19">
      <c r="E149" s="11">
        <v>137</v>
      </c>
      <c r="F149" s="11">
        <v>1148</v>
      </c>
      <c r="G149" s="11" t="s">
        <v>1663</v>
      </c>
      <c r="H149" s="8">
        <v>1</v>
      </c>
      <c r="I149" s="12">
        <v>8000</v>
      </c>
      <c r="K149" s="11" t="s">
        <v>8</v>
      </c>
      <c r="L149" s="11">
        <v>2253</v>
      </c>
      <c r="M149" s="11" t="s">
        <v>8</v>
      </c>
      <c r="N149" s="94">
        <v>45911</v>
      </c>
      <c r="O149" s="11" t="s">
        <v>51</v>
      </c>
      <c r="P149" s="11" t="s">
        <v>334</v>
      </c>
      <c r="Q149" s="11"/>
      <c r="R149" s="94"/>
      <c r="S149" s="94"/>
    </row>
    <row r="150" spans="5:19">
      <c r="E150" s="11">
        <v>138</v>
      </c>
      <c r="F150" s="11">
        <v>1149</v>
      </c>
      <c r="G150" s="11" t="s">
        <v>1664</v>
      </c>
      <c r="H150" s="8">
        <v>1</v>
      </c>
      <c r="I150" s="12">
        <v>8000</v>
      </c>
      <c r="K150" s="11" t="s">
        <v>8</v>
      </c>
      <c r="L150" s="11">
        <v>2253</v>
      </c>
      <c r="M150" s="11" t="s">
        <v>8</v>
      </c>
      <c r="N150" s="94">
        <v>45911</v>
      </c>
      <c r="O150" s="11" t="s">
        <v>51</v>
      </c>
      <c r="P150" s="11" t="s">
        <v>334</v>
      </c>
      <c r="Q150" s="11"/>
      <c r="R150" s="94"/>
      <c r="S150" s="94"/>
    </row>
    <row r="151" spans="5:19">
      <c r="E151" s="11">
        <v>139</v>
      </c>
      <c r="F151" s="11">
        <v>1150</v>
      </c>
      <c r="G151" s="11" t="s">
        <v>1665</v>
      </c>
      <c r="H151" s="8">
        <v>1</v>
      </c>
      <c r="I151" s="12">
        <v>8000</v>
      </c>
      <c r="K151" s="11" t="s">
        <v>8</v>
      </c>
      <c r="L151" s="11">
        <v>2253</v>
      </c>
      <c r="M151" s="11" t="s">
        <v>8</v>
      </c>
      <c r="N151" s="94">
        <v>45911</v>
      </c>
      <c r="O151" s="11" t="s">
        <v>51</v>
      </c>
      <c r="P151" s="11" t="s">
        <v>334</v>
      </c>
      <c r="Q151" s="11"/>
      <c r="R151" s="94"/>
      <c r="S151" s="94"/>
    </row>
    <row r="152" spans="5:19">
      <c r="E152" s="11">
        <v>140</v>
      </c>
      <c r="F152" s="11">
        <v>1151</v>
      </c>
      <c r="G152" s="11" t="s">
        <v>1890</v>
      </c>
      <c r="H152" s="8">
        <v>1</v>
      </c>
      <c r="I152" s="12">
        <v>8000</v>
      </c>
      <c r="K152" s="11" t="s">
        <v>8</v>
      </c>
      <c r="L152" s="11">
        <v>2253</v>
      </c>
      <c r="M152" s="11" t="s">
        <v>8</v>
      </c>
      <c r="N152" s="129">
        <v>46027</v>
      </c>
      <c r="O152" s="11" t="s">
        <v>51</v>
      </c>
      <c r="P152" s="11" t="s">
        <v>1478</v>
      </c>
      <c r="Q152" s="11"/>
      <c r="R152" s="94"/>
      <c r="S152" s="94"/>
    </row>
    <row r="153" spans="5:19">
      <c r="E153" s="11">
        <v>141</v>
      </c>
      <c r="F153" s="11">
        <v>1152</v>
      </c>
      <c r="G153" s="11" t="s">
        <v>1891</v>
      </c>
      <c r="H153" s="8">
        <v>1</v>
      </c>
      <c r="I153" s="12">
        <v>8000</v>
      </c>
      <c r="K153" s="11" t="s">
        <v>8</v>
      </c>
      <c r="L153" s="11">
        <v>2253</v>
      </c>
      <c r="M153" s="11" t="s">
        <v>8</v>
      </c>
      <c r="N153" s="129">
        <v>46027</v>
      </c>
      <c r="O153" s="11" t="s">
        <v>51</v>
      </c>
      <c r="P153" s="11" t="s">
        <v>1478</v>
      </c>
      <c r="Q153" s="11"/>
      <c r="R153" s="94"/>
      <c r="S153" s="94"/>
    </row>
    <row r="154" spans="5:19">
      <c r="E154" s="11">
        <v>142</v>
      </c>
      <c r="F154" s="11">
        <v>1153</v>
      </c>
      <c r="G154" s="11" t="s">
        <v>1892</v>
      </c>
      <c r="H154" s="8">
        <v>1</v>
      </c>
      <c r="I154" s="12">
        <v>8000</v>
      </c>
      <c r="K154" s="11" t="s">
        <v>8</v>
      </c>
      <c r="L154" s="11">
        <v>2253</v>
      </c>
      <c r="M154" s="11" t="s">
        <v>8</v>
      </c>
      <c r="N154" s="129">
        <v>46027</v>
      </c>
      <c r="O154" s="11" t="s">
        <v>51</v>
      </c>
      <c r="P154" s="11" t="s">
        <v>1478</v>
      </c>
      <c r="Q154" s="11"/>
      <c r="R154" s="94"/>
      <c r="S154" s="94"/>
    </row>
    <row r="155" spans="5:19">
      <c r="E155" s="11">
        <v>143</v>
      </c>
      <c r="F155" s="11">
        <v>1154</v>
      </c>
      <c r="G155" s="11" t="s">
        <v>1893</v>
      </c>
      <c r="H155" s="8">
        <v>1</v>
      </c>
      <c r="I155" s="12">
        <v>8000</v>
      </c>
      <c r="K155" s="11" t="s">
        <v>8</v>
      </c>
      <c r="L155" s="11">
        <v>2253</v>
      </c>
      <c r="M155" s="11" t="s">
        <v>8</v>
      </c>
      <c r="N155" s="129">
        <v>46027</v>
      </c>
      <c r="O155" s="11" t="s">
        <v>51</v>
      </c>
      <c r="P155" s="11" t="s">
        <v>1478</v>
      </c>
      <c r="Q155" s="11"/>
      <c r="R155" s="94"/>
      <c r="S155" s="94"/>
    </row>
    <row r="156" spans="5:19">
      <c r="E156" s="11">
        <v>144</v>
      </c>
      <c r="F156" s="11">
        <v>1155</v>
      </c>
      <c r="G156" s="11" t="s">
        <v>1894</v>
      </c>
      <c r="H156" s="8">
        <v>1</v>
      </c>
      <c r="I156" s="12">
        <v>8000</v>
      </c>
      <c r="K156" s="11" t="s">
        <v>8</v>
      </c>
      <c r="L156" s="11">
        <v>2253</v>
      </c>
      <c r="M156" s="11" t="s">
        <v>8</v>
      </c>
      <c r="N156" s="129">
        <v>46027</v>
      </c>
      <c r="O156" s="11" t="s">
        <v>51</v>
      </c>
      <c r="P156" s="11" t="s">
        <v>1478</v>
      </c>
      <c r="Q156" s="11"/>
      <c r="R156" s="94"/>
      <c r="S156" s="94"/>
    </row>
    <row r="157" spans="5:19">
      <c r="E157" s="11">
        <v>145</v>
      </c>
      <c r="F157" s="11">
        <v>1156</v>
      </c>
      <c r="G157" s="11" t="s">
        <v>1895</v>
      </c>
      <c r="H157" s="8">
        <v>1</v>
      </c>
      <c r="I157" s="12">
        <v>8000</v>
      </c>
      <c r="K157" s="11" t="s">
        <v>8</v>
      </c>
      <c r="L157" s="11">
        <v>2253</v>
      </c>
      <c r="M157" s="11" t="s">
        <v>8</v>
      </c>
      <c r="N157" s="129">
        <v>46027</v>
      </c>
      <c r="O157" s="11" t="s">
        <v>51</v>
      </c>
      <c r="P157" s="11" t="s">
        <v>1478</v>
      </c>
      <c r="Q157" s="11"/>
      <c r="R157" s="94"/>
      <c r="S157" s="94"/>
    </row>
    <row r="158" spans="5:19">
      <c r="E158" s="11">
        <v>146</v>
      </c>
      <c r="F158" s="11">
        <v>1157</v>
      </c>
      <c r="G158" s="11" t="s">
        <v>1896</v>
      </c>
      <c r="H158" s="8">
        <v>1</v>
      </c>
      <c r="I158" s="12">
        <v>8000</v>
      </c>
      <c r="K158" s="11" t="s">
        <v>8</v>
      </c>
      <c r="L158" s="11">
        <v>2253</v>
      </c>
      <c r="M158" s="11" t="s">
        <v>8</v>
      </c>
      <c r="N158" s="129">
        <v>46027</v>
      </c>
      <c r="O158" s="11" t="s">
        <v>51</v>
      </c>
      <c r="P158" s="11" t="s">
        <v>1478</v>
      </c>
      <c r="Q158" s="11"/>
      <c r="R158" s="94"/>
      <c r="S158" s="94"/>
    </row>
    <row r="159" spans="5:19">
      <c r="E159" s="11">
        <v>147</v>
      </c>
      <c r="F159" s="11">
        <v>1158</v>
      </c>
      <c r="G159" s="11" t="s">
        <v>1897</v>
      </c>
      <c r="H159" s="8">
        <v>1</v>
      </c>
      <c r="I159" s="12">
        <v>8000</v>
      </c>
      <c r="K159" s="11" t="s">
        <v>8</v>
      </c>
      <c r="L159" s="11">
        <v>2253</v>
      </c>
      <c r="M159" s="11" t="s">
        <v>8</v>
      </c>
      <c r="N159" s="129">
        <v>46027</v>
      </c>
      <c r="O159" s="11" t="s">
        <v>51</v>
      </c>
      <c r="P159" s="11" t="s">
        <v>1478</v>
      </c>
      <c r="Q159" s="11"/>
      <c r="R159" s="94"/>
      <c r="S159" s="94"/>
    </row>
    <row r="160" spans="5:19">
      <c r="E160" s="11">
        <v>148</v>
      </c>
      <c r="F160" s="11">
        <v>1159</v>
      </c>
      <c r="G160" s="11" t="s">
        <v>1898</v>
      </c>
      <c r="H160" s="8">
        <v>1</v>
      </c>
      <c r="I160" s="12">
        <v>8000</v>
      </c>
      <c r="K160" s="11" t="s">
        <v>8</v>
      </c>
      <c r="L160" s="11">
        <v>2253</v>
      </c>
      <c r="M160" s="11" t="s">
        <v>8</v>
      </c>
      <c r="N160" s="129">
        <v>46027</v>
      </c>
      <c r="O160" s="11" t="s">
        <v>51</v>
      </c>
      <c r="P160" s="11" t="s">
        <v>1478</v>
      </c>
      <c r="Q160" s="11"/>
      <c r="R160" s="94"/>
      <c r="S160" s="94"/>
    </row>
    <row r="161" spans="5:19">
      <c r="E161" s="11">
        <v>149</v>
      </c>
      <c r="F161" s="11">
        <v>1160</v>
      </c>
      <c r="G161" s="11" t="s">
        <v>1899</v>
      </c>
      <c r="H161" s="8">
        <v>1</v>
      </c>
      <c r="I161" s="12">
        <v>8000</v>
      </c>
      <c r="K161" s="11" t="s">
        <v>8</v>
      </c>
      <c r="L161" s="11">
        <v>2253</v>
      </c>
      <c r="M161" s="11" t="s">
        <v>8</v>
      </c>
      <c r="N161" s="129">
        <v>46027</v>
      </c>
      <c r="O161" s="11" t="s">
        <v>51</v>
      </c>
      <c r="P161" s="11" t="s">
        <v>1478</v>
      </c>
      <c r="Q161" s="11"/>
      <c r="R161" s="94"/>
      <c r="S161" s="94"/>
    </row>
    <row r="162" spans="5:19">
      <c r="E162" s="11">
        <v>150</v>
      </c>
      <c r="F162" s="11">
        <v>1161</v>
      </c>
      <c r="G162" s="11" t="s">
        <v>1900</v>
      </c>
      <c r="H162" s="8">
        <v>1</v>
      </c>
      <c r="I162" s="12">
        <v>8000</v>
      </c>
      <c r="K162" s="11" t="s">
        <v>8</v>
      </c>
      <c r="L162" s="11">
        <v>2253</v>
      </c>
      <c r="M162" s="11" t="s">
        <v>8</v>
      </c>
      <c r="N162" s="129">
        <v>46027</v>
      </c>
      <c r="O162" s="11" t="s">
        <v>51</v>
      </c>
      <c r="P162" s="11" t="s">
        <v>1478</v>
      </c>
      <c r="Q162" s="11"/>
      <c r="R162" s="94"/>
      <c r="S162" s="94"/>
    </row>
    <row r="163" spans="5:19">
      <c r="E163" s="11">
        <v>151</v>
      </c>
      <c r="F163" s="11">
        <v>1162</v>
      </c>
      <c r="G163" s="11" t="s">
        <v>1901</v>
      </c>
      <c r="H163" s="8">
        <v>1</v>
      </c>
      <c r="I163" s="12">
        <v>8000</v>
      </c>
      <c r="K163" s="11" t="s">
        <v>8</v>
      </c>
      <c r="L163" s="11">
        <v>2253</v>
      </c>
      <c r="M163" s="11" t="s">
        <v>8</v>
      </c>
      <c r="N163" s="129">
        <v>46027</v>
      </c>
      <c r="O163" s="11" t="s">
        <v>51</v>
      </c>
      <c r="P163" s="11" t="s">
        <v>1478</v>
      </c>
      <c r="Q163" s="11"/>
      <c r="R163" s="94"/>
      <c r="S163" s="94"/>
    </row>
    <row r="164" spans="5:19">
      <c r="E164" s="11">
        <v>152</v>
      </c>
      <c r="F164" s="11">
        <v>1163</v>
      </c>
      <c r="G164" s="11" t="s">
        <v>1902</v>
      </c>
      <c r="H164" s="8">
        <v>1</v>
      </c>
      <c r="I164" s="12">
        <v>8000</v>
      </c>
      <c r="K164" s="11" t="s">
        <v>8</v>
      </c>
      <c r="L164" s="11">
        <v>2253</v>
      </c>
      <c r="M164" s="11" t="s">
        <v>8</v>
      </c>
      <c r="N164" s="129">
        <v>46027</v>
      </c>
      <c r="O164" s="11" t="s">
        <v>51</v>
      </c>
      <c r="P164" s="11" t="s">
        <v>1478</v>
      </c>
      <c r="Q164" s="11"/>
      <c r="R164" s="94"/>
      <c r="S164" s="94"/>
    </row>
    <row r="165" spans="5:19">
      <c r="E165" s="11">
        <v>153</v>
      </c>
      <c r="F165" s="11">
        <v>1164</v>
      </c>
      <c r="G165" s="11" t="s">
        <v>1903</v>
      </c>
      <c r="H165" s="8">
        <v>1</v>
      </c>
      <c r="I165" s="12">
        <v>8000</v>
      </c>
      <c r="K165" s="11" t="s">
        <v>8</v>
      </c>
      <c r="L165" s="11">
        <v>2253</v>
      </c>
      <c r="M165" s="11" t="s">
        <v>8</v>
      </c>
      <c r="N165" s="129">
        <v>46027</v>
      </c>
      <c r="O165" s="11" t="s">
        <v>51</v>
      </c>
      <c r="P165" s="11" t="s">
        <v>1478</v>
      </c>
      <c r="Q165" s="11"/>
      <c r="R165" s="94"/>
      <c r="S165" s="94"/>
    </row>
    <row r="166" spans="5:19">
      <c r="E166" s="11">
        <v>154</v>
      </c>
      <c r="F166" s="11">
        <v>1165</v>
      </c>
      <c r="G166" s="11" t="s">
        <v>1904</v>
      </c>
      <c r="H166" s="8">
        <v>1</v>
      </c>
      <c r="I166" s="12">
        <v>8000</v>
      </c>
      <c r="K166" s="11" t="s">
        <v>8</v>
      </c>
      <c r="L166" s="11">
        <v>2253</v>
      </c>
      <c r="M166" s="11" t="s">
        <v>8</v>
      </c>
      <c r="N166" s="129">
        <v>46027</v>
      </c>
      <c r="O166" s="11" t="s">
        <v>51</v>
      </c>
      <c r="P166" s="11" t="s">
        <v>1478</v>
      </c>
      <c r="Q166" s="11"/>
      <c r="R166" s="94"/>
      <c r="S166" s="94"/>
    </row>
    <row r="167" spans="5:19">
      <c r="E167" s="11">
        <v>155</v>
      </c>
      <c r="F167" s="11">
        <v>1166</v>
      </c>
      <c r="G167" s="11" t="s">
        <v>1905</v>
      </c>
      <c r="H167" s="8">
        <v>1</v>
      </c>
      <c r="I167" s="12">
        <v>8000</v>
      </c>
      <c r="K167" s="11" t="s">
        <v>8</v>
      </c>
      <c r="L167" s="11">
        <v>2253</v>
      </c>
      <c r="M167" s="11" t="s">
        <v>8</v>
      </c>
      <c r="N167" s="129">
        <v>46027</v>
      </c>
      <c r="O167" s="11" t="s">
        <v>51</v>
      </c>
      <c r="P167" s="11" t="s">
        <v>1478</v>
      </c>
      <c r="Q167" s="11"/>
      <c r="R167" s="94"/>
      <c r="S167" s="94"/>
    </row>
    <row r="168" spans="5:19">
      <c r="E168" s="11">
        <v>156</v>
      </c>
      <c r="F168" s="11">
        <v>1167</v>
      </c>
      <c r="G168" s="11" t="s">
        <v>1906</v>
      </c>
      <c r="H168" s="8">
        <v>1</v>
      </c>
      <c r="I168" s="12">
        <v>8000</v>
      </c>
      <c r="K168" s="11" t="s">
        <v>8</v>
      </c>
      <c r="L168" s="11">
        <v>2253</v>
      </c>
      <c r="M168" s="11" t="s">
        <v>8</v>
      </c>
      <c r="N168" s="129">
        <v>46027</v>
      </c>
      <c r="O168" s="11" t="s">
        <v>51</v>
      </c>
      <c r="P168" s="11" t="s">
        <v>1478</v>
      </c>
      <c r="Q168" s="11"/>
      <c r="R168" s="94"/>
      <c r="S168" s="94"/>
    </row>
    <row r="169" spans="5:19">
      <c r="E169" s="11">
        <v>157</v>
      </c>
      <c r="F169" s="11">
        <v>1168</v>
      </c>
      <c r="G169" s="11" t="s">
        <v>1907</v>
      </c>
      <c r="H169" s="8">
        <v>1</v>
      </c>
      <c r="I169" s="12">
        <v>8000</v>
      </c>
      <c r="K169" s="11" t="s">
        <v>8</v>
      </c>
      <c r="L169" s="11">
        <v>2253</v>
      </c>
      <c r="M169" s="11" t="s">
        <v>8</v>
      </c>
      <c r="N169" s="129">
        <v>46027</v>
      </c>
      <c r="O169" s="11" t="s">
        <v>51</v>
      </c>
      <c r="P169" s="11" t="s">
        <v>1478</v>
      </c>
      <c r="Q169" s="11"/>
      <c r="R169" s="94"/>
      <c r="S169" s="94"/>
    </row>
    <row r="170" spans="5:19">
      <c r="E170" s="11">
        <v>158</v>
      </c>
      <c r="F170" s="11">
        <v>1169</v>
      </c>
      <c r="G170" s="11" t="s">
        <v>1908</v>
      </c>
      <c r="H170" s="8">
        <v>1</v>
      </c>
      <c r="I170" s="12">
        <v>8000</v>
      </c>
      <c r="K170" s="11" t="s">
        <v>8</v>
      </c>
      <c r="L170" s="11">
        <v>2253</v>
      </c>
      <c r="M170" s="11" t="s">
        <v>8</v>
      </c>
      <c r="N170" s="129">
        <v>46027</v>
      </c>
      <c r="O170" s="11" t="s">
        <v>51</v>
      </c>
      <c r="P170" s="11" t="s">
        <v>1478</v>
      </c>
      <c r="Q170" s="11"/>
      <c r="R170" s="94"/>
      <c r="S170" s="94"/>
    </row>
    <row r="171" spans="5:19">
      <c r="E171" s="11">
        <v>159</v>
      </c>
      <c r="F171" s="11">
        <v>1170</v>
      </c>
      <c r="G171" s="11" t="s">
        <v>1909</v>
      </c>
      <c r="H171" s="8">
        <v>1</v>
      </c>
      <c r="I171" s="12">
        <v>8000</v>
      </c>
      <c r="K171" s="11" t="s">
        <v>8</v>
      </c>
      <c r="L171" s="11">
        <v>2253</v>
      </c>
      <c r="M171" s="11" t="s">
        <v>8</v>
      </c>
      <c r="N171" s="129">
        <v>46027</v>
      </c>
      <c r="O171" s="11" t="s">
        <v>51</v>
      </c>
      <c r="P171" s="11" t="s">
        <v>1478</v>
      </c>
      <c r="Q171" s="11"/>
      <c r="R171" s="94"/>
      <c r="S171" s="94"/>
    </row>
    <row r="172" spans="5:19">
      <c r="E172" s="11">
        <v>160</v>
      </c>
      <c r="F172" s="11">
        <v>1171</v>
      </c>
      <c r="G172" s="11" t="s">
        <v>1910</v>
      </c>
      <c r="H172" s="8">
        <v>1</v>
      </c>
      <c r="I172" s="12">
        <v>8000</v>
      </c>
      <c r="K172" s="11" t="s">
        <v>8</v>
      </c>
      <c r="L172" s="11">
        <v>2253</v>
      </c>
      <c r="M172" s="11" t="s">
        <v>8</v>
      </c>
      <c r="N172" s="129">
        <v>46027</v>
      </c>
      <c r="O172" s="11" t="s">
        <v>51</v>
      </c>
      <c r="P172" s="11" t="s">
        <v>1478</v>
      </c>
      <c r="Q172" s="11"/>
      <c r="R172" s="94"/>
      <c r="S172" s="94"/>
    </row>
    <row r="173" spans="5:19">
      <c r="E173" s="11">
        <v>161</v>
      </c>
      <c r="F173" s="11">
        <v>1172</v>
      </c>
      <c r="G173" s="11" t="s">
        <v>1911</v>
      </c>
      <c r="H173" s="8">
        <v>1</v>
      </c>
      <c r="I173" s="12">
        <v>8000</v>
      </c>
      <c r="K173" s="11" t="s">
        <v>8</v>
      </c>
      <c r="L173" s="11">
        <v>2253</v>
      </c>
      <c r="M173" s="11" t="s">
        <v>8</v>
      </c>
      <c r="N173" s="129">
        <v>46027</v>
      </c>
      <c r="O173" s="11" t="s">
        <v>51</v>
      </c>
      <c r="P173" s="11" t="s">
        <v>1478</v>
      </c>
      <c r="Q173" s="11"/>
      <c r="R173" s="94"/>
      <c r="S173" s="94"/>
    </row>
    <row r="174" spans="5:19">
      <c r="E174" s="11">
        <v>162</v>
      </c>
      <c r="F174" s="11">
        <v>1173</v>
      </c>
      <c r="G174" s="11" t="s">
        <v>1912</v>
      </c>
      <c r="H174" s="8">
        <v>1</v>
      </c>
      <c r="I174" s="12">
        <v>8000</v>
      </c>
      <c r="K174" s="11" t="s">
        <v>8</v>
      </c>
      <c r="L174" s="11">
        <v>2253</v>
      </c>
      <c r="M174" s="11" t="s">
        <v>8</v>
      </c>
      <c r="N174" s="129">
        <v>46027</v>
      </c>
      <c r="O174" s="11" t="s">
        <v>51</v>
      </c>
      <c r="P174" s="11" t="s">
        <v>1478</v>
      </c>
      <c r="Q174" s="11"/>
      <c r="R174" s="94"/>
      <c r="S174" s="94"/>
    </row>
    <row r="175" spans="5:19">
      <c r="E175" s="11">
        <v>163</v>
      </c>
      <c r="F175" s="11">
        <v>1174</v>
      </c>
      <c r="G175" s="11" t="s">
        <v>1913</v>
      </c>
      <c r="H175" s="8">
        <v>1</v>
      </c>
      <c r="I175" s="12">
        <v>8000</v>
      </c>
      <c r="K175" s="11" t="s">
        <v>8</v>
      </c>
      <c r="L175" s="11">
        <v>2253</v>
      </c>
      <c r="M175" s="11" t="s">
        <v>8</v>
      </c>
      <c r="N175" s="129">
        <v>46027</v>
      </c>
      <c r="O175" s="11" t="s">
        <v>51</v>
      </c>
      <c r="P175" s="11" t="s">
        <v>1478</v>
      </c>
      <c r="Q175" s="11"/>
      <c r="R175" s="94"/>
      <c r="S175" s="94"/>
    </row>
    <row r="176" spans="5:19">
      <c r="E176" s="11">
        <v>164</v>
      </c>
      <c r="F176" s="11">
        <v>1175</v>
      </c>
      <c r="G176" s="11" t="s">
        <v>1914</v>
      </c>
      <c r="H176" s="8">
        <v>1</v>
      </c>
      <c r="I176" s="12">
        <v>8000</v>
      </c>
      <c r="K176" s="11" t="s">
        <v>8</v>
      </c>
      <c r="L176" s="11">
        <v>2253</v>
      </c>
      <c r="M176" s="11" t="s">
        <v>8</v>
      </c>
      <c r="N176" s="129">
        <v>46027</v>
      </c>
      <c r="O176" s="11" t="s">
        <v>51</v>
      </c>
      <c r="P176" s="11" t="s">
        <v>1478</v>
      </c>
      <c r="Q176" s="11"/>
      <c r="R176" s="94"/>
      <c r="S176" s="94"/>
    </row>
    <row r="177" spans="5:19">
      <c r="E177" s="11">
        <v>165</v>
      </c>
      <c r="F177" s="11">
        <v>1176</v>
      </c>
      <c r="G177" s="11" t="s">
        <v>1915</v>
      </c>
      <c r="H177" s="8">
        <v>1</v>
      </c>
      <c r="I177" s="12">
        <v>8000</v>
      </c>
      <c r="K177" s="11" t="s">
        <v>8</v>
      </c>
      <c r="L177" s="11">
        <v>2253</v>
      </c>
      <c r="M177" s="11" t="s">
        <v>8</v>
      </c>
      <c r="N177" s="129">
        <v>46027</v>
      </c>
      <c r="O177" s="11" t="s">
        <v>51</v>
      </c>
      <c r="P177" s="11" t="s">
        <v>1478</v>
      </c>
      <c r="Q177" s="11"/>
      <c r="R177" s="94"/>
      <c r="S177" s="94"/>
    </row>
    <row r="178" spans="5:19">
      <c r="E178" s="11">
        <v>166</v>
      </c>
      <c r="F178" s="11">
        <v>1177</v>
      </c>
      <c r="G178" s="11" t="s">
        <v>1916</v>
      </c>
      <c r="H178" s="8">
        <v>1</v>
      </c>
      <c r="I178" s="12">
        <v>8000</v>
      </c>
      <c r="K178" s="11" t="s">
        <v>8</v>
      </c>
      <c r="L178" s="11">
        <v>2253</v>
      </c>
      <c r="M178" s="11" t="s">
        <v>8</v>
      </c>
      <c r="N178" s="129">
        <v>46027</v>
      </c>
      <c r="O178" s="11" t="s">
        <v>51</v>
      </c>
      <c r="P178" s="11" t="s">
        <v>1478</v>
      </c>
      <c r="Q178" s="11"/>
      <c r="R178" s="94"/>
      <c r="S178" s="94"/>
    </row>
    <row r="179" spans="5:19">
      <c r="E179" s="11">
        <v>167</v>
      </c>
      <c r="F179" s="11">
        <v>1178</v>
      </c>
      <c r="G179" s="11" t="s">
        <v>1917</v>
      </c>
      <c r="H179" s="8">
        <v>1</v>
      </c>
      <c r="I179" s="12">
        <v>8000</v>
      </c>
      <c r="K179" s="11" t="s">
        <v>8</v>
      </c>
      <c r="L179" s="11">
        <v>2253</v>
      </c>
      <c r="M179" s="11" t="s">
        <v>8</v>
      </c>
      <c r="N179" s="129">
        <v>46027</v>
      </c>
      <c r="O179" s="11" t="s">
        <v>51</v>
      </c>
      <c r="P179" s="11" t="s">
        <v>1478</v>
      </c>
      <c r="Q179" s="11"/>
      <c r="R179" s="94"/>
      <c r="S179" s="94"/>
    </row>
  </sheetData>
  <sheetProtection sheet="1" objects="1" sort="0" autoFilter="0" pivotTables="0"/>
  <phoneticPr fontId="18"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3560" r:id="rId4" name="Label8">
          <controlPr defaultSize="0" autoLine="0" r:id="rId5">
            <anchor moveWithCells="1">
              <from>
                <xdr:col>2</xdr:col>
                <xdr:colOff>342900</xdr:colOff>
                <xdr:row>1</xdr:row>
                <xdr:rowOff>38100</xdr:rowOff>
              </from>
              <to>
                <xdr:col>16</xdr:col>
                <xdr:colOff>800100</xdr:colOff>
                <xdr:row>9</xdr:row>
                <xdr:rowOff>12700</xdr:rowOff>
              </to>
            </anchor>
          </controlPr>
        </control>
      </mc:Choice>
      <mc:Fallback>
        <control shapeId="23560" r:id="rId4" name="Label8"/>
      </mc:Fallback>
    </mc:AlternateContent>
    <mc:AlternateContent xmlns:mc="http://schemas.openxmlformats.org/markup-compatibility/2006">
      <mc:Choice Requires="x14">
        <control shapeId="23559" r:id="rId6" name="Label7">
          <controlPr defaultSize="0" autoLine="0" r:id="rId7">
            <anchor moveWithCells="1">
              <from>
                <xdr:col>15</xdr:col>
                <xdr:colOff>228600</xdr:colOff>
                <xdr:row>1</xdr:row>
                <xdr:rowOff>76200</xdr:rowOff>
              </from>
              <to>
                <xdr:col>15</xdr:col>
                <xdr:colOff>787400</xdr:colOff>
                <xdr:row>4</xdr:row>
                <xdr:rowOff>76200</xdr:rowOff>
              </to>
            </anchor>
          </controlPr>
        </control>
      </mc:Choice>
      <mc:Fallback>
        <control shapeId="23559" r:id="rId6" name="Label7"/>
      </mc:Fallback>
    </mc:AlternateContent>
    <mc:AlternateContent xmlns:mc="http://schemas.openxmlformats.org/markup-compatibility/2006">
      <mc:Choice Requires="x14">
        <control shapeId="23558" r:id="rId8" name="Label6">
          <controlPr defaultSize="0" autoLine="0" autoPict="0" r:id="rId9">
            <anchor moveWithCells="1">
              <from>
                <xdr:col>14</xdr:col>
                <xdr:colOff>876300</xdr:colOff>
                <xdr:row>1</xdr:row>
                <xdr:rowOff>76200</xdr:rowOff>
              </from>
              <to>
                <xdr:col>15</xdr:col>
                <xdr:colOff>76200</xdr:colOff>
                <xdr:row>7</xdr:row>
                <xdr:rowOff>228600</xdr:rowOff>
              </to>
            </anchor>
          </controlPr>
        </control>
      </mc:Choice>
      <mc:Fallback>
        <control shapeId="23558" r:id="rId8" name="Label6"/>
      </mc:Fallback>
    </mc:AlternateContent>
    <mc:AlternateContent xmlns:mc="http://schemas.openxmlformats.org/markup-compatibility/2006">
      <mc:Choice Requires="x14">
        <control shapeId="23557" r:id="rId10" name="Label5">
          <controlPr defaultSize="0" autoLine="0" autoPict="0" r:id="rId11">
            <anchor moveWithCells="1">
              <from>
                <xdr:col>13</xdr:col>
                <xdr:colOff>1447800</xdr:colOff>
                <xdr:row>1</xdr:row>
                <xdr:rowOff>76200</xdr:rowOff>
              </from>
              <to>
                <xdr:col>14</xdr:col>
                <xdr:colOff>723900</xdr:colOff>
                <xdr:row>8</xdr:row>
                <xdr:rowOff>38100</xdr:rowOff>
              </to>
            </anchor>
          </controlPr>
        </control>
      </mc:Choice>
      <mc:Fallback>
        <control shapeId="23557" r:id="rId10" name="Label5"/>
      </mc:Fallback>
    </mc:AlternateContent>
    <mc:AlternateContent xmlns:mc="http://schemas.openxmlformats.org/markup-compatibility/2006">
      <mc:Choice Requires="x14">
        <control shapeId="23556" r:id="rId12" name="Label4">
          <controlPr defaultSize="0" autoLine="0" autoPict="0" r:id="rId13">
            <anchor moveWithCells="1">
              <from>
                <xdr:col>12</xdr:col>
                <xdr:colOff>1524000</xdr:colOff>
                <xdr:row>1</xdr:row>
                <xdr:rowOff>114300</xdr:rowOff>
              </from>
              <to>
                <xdr:col>13</xdr:col>
                <xdr:colOff>1257300</xdr:colOff>
                <xdr:row>8</xdr:row>
                <xdr:rowOff>38100</xdr:rowOff>
              </to>
            </anchor>
          </controlPr>
        </control>
      </mc:Choice>
      <mc:Fallback>
        <control shapeId="23556" r:id="rId12" name="Label4"/>
      </mc:Fallback>
    </mc:AlternateContent>
    <mc:AlternateContent xmlns:mc="http://schemas.openxmlformats.org/markup-compatibility/2006">
      <mc:Choice Requires="x14">
        <control shapeId="23555" r:id="rId14" name="Label3">
          <controlPr defaultSize="0" autoLine="0" autoPict="0" r:id="rId15">
            <anchor moveWithCells="1">
              <from>
                <xdr:col>5</xdr:col>
                <xdr:colOff>2171700</xdr:colOff>
                <xdr:row>0</xdr:row>
                <xdr:rowOff>190500</xdr:rowOff>
              </from>
              <to>
                <xdr:col>6</xdr:col>
                <xdr:colOff>1295400</xdr:colOff>
                <xdr:row>7</xdr:row>
                <xdr:rowOff>152400</xdr:rowOff>
              </to>
            </anchor>
          </controlPr>
        </control>
      </mc:Choice>
      <mc:Fallback>
        <control shapeId="23555" r:id="rId14" name="Label3"/>
      </mc:Fallback>
    </mc:AlternateContent>
    <mc:AlternateContent xmlns:mc="http://schemas.openxmlformats.org/markup-compatibility/2006">
      <mc:Choice Requires="x14">
        <control shapeId="23554" r:id="rId16" name="Label2">
          <controlPr defaultSize="0" autoLine="0" r:id="rId17">
            <anchor moveWithCells="1">
              <from>
                <xdr:col>5</xdr:col>
                <xdr:colOff>571500</xdr:colOff>
                <xdr:row>1</xdr:row>
                <xdr:rowOff>0</xdr:rowOff>
              </from>
              <to>
                <xdr:col>5</xdr:col>
                <xdr:colOff>1885950</xdr:colOff>
                <xdr:row>8</xdr:row>
                <xdr:rowOff>152400</xdr:rowOff>
              </to>
            </anchor>
          </controlPr>
        </control>
      </mc:Choice>
      <mc:Fallback>
        <control shapeId="23554" r:id="rId16" name="Label2"/>
      </mc:Fallback>
    </mc:AlternateContent>
    <mc:AlternateContent xmlns:mc="http://schemas.openxmlformats.org/markup-compatibility/2006">
      <mc:Choice Requires="x14">
        <control shapeId="23553" r:id="rId18" name="Label1">
          <controlPr defaultSize="0" autoLine="0" r:id="rId19">
            <anchor moveWithCells="1">
              <from>
                <xdr:col>3</xdr:col>
                <xdr:colOff>914400</xdr:colOff>
                <xdr:row>1</xdr:row>
                <xdr:rowOff>0</xdr:rowOff>
              </from>
              <to>
                <xdr:col>4</xdr:col>
                <xdr:colOff>876300</xdr:colOff>
                <xdr:row>8</xdr:row>
                <xdr:rowOff>152400</xdr:rowOff>
              </to>
            </anchor>
          </controlPr>
        </control>
      </mc:Choice>
      <mc:Fallback>
        <control shapeId="23553" r:id="rId18" name="Label1"/>
      </mc:Fallback>
    </mc:AlternateContent>
  </controls>
  <tableParts count="1">
    <tablePart r:id="rId20"/>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81268-A680-41ED-AB5E-CF6DBBCAE13E}">
  <sheetPr codeName="Tabelle29"/>
  <dimension ref="A1:L51"/>
  <sheetViews>
    <sheetView showRowColHeaders="0" topLeftCell="C1" zoomScale="57" zoomScaleNormal="60" workbookViewId="0">
      <pane ySplit="22" topLeftCell="A34" activePane="bottomLeft" state="frozen"/>
      <selection activeCell="C1" sqref="C1"/>
      <selection pane="bottomLeft" activeCell="I18" sqref="I18"/>
    </sheetView>
  </sheetViews>
  <sheetFormatPr defaultColWidth="11.453125" defaultRowHeight="22.5"/>
  <cols>
    <col min="1" max="2" width="20.54296875" style="8" hidden="1" customWidth="1"/>
    <col min="3" max="4" width="20.54296875" style="8" customWidth="1"/>
    <col min="5" max="5" width="25.453125" style="8" customWidth="1"/>
    <col min="6" max="6" width="33" style="8" customWidth="1"/>
    <col min="7" max="7" width="27.453125" style="8" customWidth="1"/>
    <col min="8" max="8" width="30.453125" style="8" customWidth="1"/>
    <col min="9" max="9" width="31.54296875" style="12" customWidth="1"/>
    <col min="10" max="10" width="33.54296875" style="8" customWidth="1"/>
    <col min="11" max="11" width="30.54296875" style="8" customWidth="1"/>
    <col min="12" max="12" width="33.453125" style="8" customWidth="1"/>
    <col min="13" max="13" width="29" style="8" customWidth="1"/>
    <col min="14" max="14" width="24" style="8" customWidth="1"/>
    <col min="15" max="15" width="25.54296875" style="8" customWidth="1"/>
    <col min="16" max="16384" width="11.453125" style="8"/>
  </cols>
  <sheetData>
    <row r="1" spans="4:10" s="1" customFormat="1" ht="14">
      <c r="I1" s="33"/>
    </row>
    <row r="2" spans="4:10" s="1" customFormat="1" ht="14">
      <c r="I2" s="33"/>
    </row>
    <row r="3" spans="4:10" s="1" customFormat="1" ht="14">
      <c r="I3" s="33"/>
    </row>
    <row r="4" spans="4:10" s="1" customFormat="1" ht="14">
      <c r="I4" s="33"/>
    </row>
    <row r="5" spans="4:10" s="1" customFormat="1" ht="14">
      <c r="I5" s="33"/>
    </row>
    <row r="6" spans="4:10" s="1" customFormat="1" ht="14">
      <c r="I6" s="33"/>
    </row>
    <row r="7" spans="4:10" s="1" customFormat="1" ht="14">
      <c r="I7" s="33"/>
    </row>
    <row r="8" spans="4:10" s="1" customFormat="1" ht="14">
      <c r="I8" s="33"/>
    </row>
    <row r="9" spans="4:10" s="1" customFormat="1" ht="14">
      <c r="I9" s="33"/>
    </row>
    <row r="10" spans="4:10" s="85" customFormat="1" ht="14"/>
    <row r="11" spans="4:10" s="1" customFormat="1" ht="17.25" hidden="1" customHeight="1"/>
    <row r="12" spans="4:10" s="85" customFormat="1" ht="14"/>
    <row r="13" spans="4:10" s="85" customFormat="1" ht="14"/>
    <row r="14" spans="4:10" s="85" customFormat="1" ht="24.75" customHeight="1">
      <c r="D14" s="87" t="s">
        <v>25</v>
      </c>
      <c r="E14" s="16" t="s">
        <v>1478</v>
      </c>
      <c r="H14" s="87" t="s">
        <v>0</v>
      </c>
      <c r="I14" s="18"/>
      <c r="J14" s="91"/>
    </row>
    <row r="15" spans="4:10" s="85" customFormat="1" ht="24.75" customHeight="1"/>
    <row r="16" spans="4:10" s="85" customFormat="1" ht="24.75" customHeight="1">
      <c r="D16" s="87" t="s">
        <v>103</v>
      </c>
      <c r="E16" s="16">
        <v>3</v>
      </c>
      <c r="F16" s="87" t="s">
        <v>104</v>
      </c>
      <c r="G16" s="16">
        <v>0</v>
      </c>
      <c r="H16" s="87" t="s">
        <v>105</v>
      </c>
      <c r="I16" s="18"/>
    </row>
    <row r="17" spans="4:12" s="85" customFormat="1" ht="24.75" customHeight="1" thickBot="1"/>
    <row r="18" spans="4:12" s="85" customFormat="1" ht="24.75" customHeight="1" thickBot="1">
      <c r="D18" s="87" t="s">
        <v>96</v>
      </c>
      <c r="E18" s="128">
        <v>46027</v>
      </c>
      <c r="H18" s="87" t="s">
        <v>97</v>
      </c>
      <c r="I18" s="56"/>
    </row>
    <row r="19" spans="4:12" s="85" customFormat="1" ht="24.75" customHeight="1"/>
    <row r="20" spans="4:12" s="85" customFormat="1" ht="24.75" customHeight="1">
      <c r="H20" s="87"/>
    </row>
    <row r="21" spans="4:12" s="85" customFormat="1" ht="24.75" customHeight="1"/>
    <row r="22" spans="4:12" ht="24.75" customHeight="1">
      <c r="H22" s="6" t="s">
        <v>0</v>
      </c>
      <c r="I22" s="6" t="s">
        <v>55</v>
      </c>
      <c r="J22" s="6" t="s">
        <v>56</v>
      </c>
      <c r="K22" s="34" t="s">
        <v>93</v>
      </c>
      <c r="L22" s="6" t="s">
        <v>172</v>
      </c>
    </row>
    <row r="23" spans="4:12" ht="24.75" customHeight="1">
      <c r="H23" s="8">
        <v>1</v>
      </c>
      <c r="I23" s="11">
        <v>1150</v>
      </c>
      <c r="J23" s="11"/>
      <c r="K23" s="12"/>
    </row>
    <row r="24" spans="4:12" ht="24.75" customHeight="1">
      <c r="H24" s="11">
        <v>2</v>
      </c>
      <c r="I24" s="11">
        <v>1151</v>
      </c>
      <c r="J24" s="11" t="s">
        <v>1890</v>
      </c>
      <c r="K24" s="12">
        <v>8000</v>
      </c>
      <c r="L24" s="11"/>
    </row>
    <row r="25" spans="4:12" ht="24.75" customHeight="1">
      <c r="H25" s="11">
        <v>3</v>
      </c>
      <c r="I25" s="11">
        <v>1152</v>
      </c>
      <c r="J25" s="11" t="s">
        <v>1891</v>
      </c>
      <c r="K25" s="12">
        <v>8000</v>
      </c>
      <c r="L25" s="11"/>
    </row>
    <row r="26" spans="4:12" ht="24.75" customHeight="1">
      <c r="H26" s="11">
        <v>4</v>
      </c>
      <c r="I26" s="11">
        <v>1153</v>
      </c>
      <c r="J26" s="11" t="s">
        <v>1892</v>
      </c>
      <c r="K26" s="12">
        <v>8000</v>
      </c>
      <c r="L26" s="11"/>
    </row>
    <row r="27" spans="4:12" ht="24.75" customHeight="1">
      <c r="H27" s="11">
        <v>5</v>
      </c>
      <c r="I27" s="11">
        <v>1154</v>
      </c>
      <c r="J27" s="11" t="s">
        <v>1893</v>
      </c>
      <c r="K27" s="12">
        <v>8000</v>
      </c>
      <c r="L27" s="11"/>
    </row>
    <row r="28" spans="4:12" ht="24.75" customHeight="1">
      <c r="H28" s="11">
        <v>6</v>
      </c>
      <c r="I28" s="11">
        <v>1155</v>
      </c>
      <c r="J28" s="11" t="s">
        <v>1894</v>
      </c>
      <c r="K28" s="12">
        <v>8000</v>
      </c>
      <c r="L28" s="11" t="s">
        <v>51</v>
      </c>
    </row>
    <row r="29" spans="4:12" ht="24.75" customHeight="1">
      <c r="H29" s="11">
        <v>7</v>
      </c>
      <c r="I29" s="11">
        <v>1156</v>
      </c>
      <c r="J29" s="11" t="s">
        <v>1895</v>
      </c>
      <c r="K29" s="12">
        <v>8000</v>
      </c>
      <c r="L29" s="11"/>
    </row>
    <row r="30" spans="4:12" ht="24.75" customHeight="1">
      <c r="H30" s="11">
        <v>8</v>
      </c>
      <c r="I30" s="11">
        <v>1157</v>
      </c>
      <c r="J30" s="11" t="s">
        <v>1896</v>
      </c>
      <c r="K30" s="12">
        <v>8000</v>
      </c>
      <c r="L30" s="11"/>
    </row>
    <row r="31" spans="4:12" ht="24.75" customHeight="1">
      <c r="H31" s="11">
        <v>9</v>
      </c>
      <c r="I31" s="11">
        <v>1158</v>
      </c>
      <c r="J31" s="11" t="s">
        <v>1897</v>
      </c>
      <c r="K31" s="12">
        <v>8000</v>
      </c>
      <c r="L31" s="11"/>
    </row>
    <row r="32" spans="4:12" ht="24.75" customHeight="1">
      <c r="H32" s="11">
        <v>10</v>
      </c>
      <c r="I32" s="11">
        <v>1159</v>
      </c>
      <c r="J32" s="11" t="s">
        <v>1898</v>
      </c>
      <c r="K32" s="12">
        <v>8000</v>
      </c>
      <c r="L32" s="11"/>
    </row>
    <row r="33" spans="8:12" ht="24.75" customHeight="1">
      <c r="H33" s="11">
        <v>11</v>
      </c>
      <c r="I33" s="11">
        <v>1160</v>
      </c>
      <c r="J33" s="11" t="s">
        <v>1899</v>
      </c>
      <c r="K33" s="12">
        <v>8000</v>
      </c>
      <c r="L33" s="11"/>
    </row>
    <row r="34" spans="8:12">
      <c r="H34" s="11">
        <v>12</v>
      </c>
      <c r="I34" s="11">
        <v>1161</v>
      </c>
      <c r="J34" s="11" t="s">
        <v>1900</v>
      </c>
      <c r="K34" s="12">
        <v>8000</v>
      </c>
      <c r="L34" s="11" t="s">
        <v>51</v>
      </c>
    </row>
    <row r="35" spans="8:12">
      <c r="H35" s="11">
        <v>13</v>
      </c>
      <c r="I35" s="11">
        <v>1162</v>
      </c>
      <c r="J35" s="11" t="s">
        <v>1901</v>
      </c>
      <c r="K35" s="12">
        <v>8000</v>
      </c>
      <c r="L35" s="11"/>
    </row>
    <row r="36" spans="8:12">
      <c r="H36" s="11">
        <v>14</v>
      </c>
      <c r="I36" s="11">
        <v>1163</v>
      </c>
      <c r="J36" s="11" t="s">
        <v>1902</v>
      </c>
      <c r="K36" s="12">
        <v>8000</v>
      </c>
      <c r="L36" s="11"/>
    </row>
    <row r="37" spans="8:12">
      <c r="H37" s="11">
        <v>15</v>
      </c>
      <c r="I37" s="11">
        <v>1164</v>
      </c>
      <c r="J37" s="11" t="s">
        <v>1903</v>
      </c>
      <c r="K37" s="12">
        <v>8000</v>
      </c>
      <c r="L37" s="11"/>
    </row>
    <row r="38" spans="8:12">
      <c r="H38" s="11">
        <v>16</v>
      </c>
      <c r="I38" s="11">
        <v>1165</v>
      </c>
      <c r="J38" s="11" t="s">
        <v>1904</v>
      </c>
      <c r="K38" s="12">
        <v>8000</v>
      </c>
      <c r="L38" s="11"/>
    </row>
    <row r="39" spans="8:12">
      <c r="H39" s="11">
        <v>17</v>
      </c>
      <c r="I39" s="11">
        <v>1166</v>
      </c>
      <c r="J39" s="11" t="s">
        <v>1905</v>
      </c>
      <c r="K39" s="12">
        <v>8000</v>
      </c>
      <c r="L39" s="11"/>
    </row>
    <row r="40" spans="8:12">
      <c r="H40" s="11">
        <v>18</v>
      </c>
      <c r="I40" s="11">
        <v>1167</v>
      </c>
      <c r="J40" s="11" t="s">
        <v>1906</v>
      </c>
      <c r="K40" s="12">
        <v>8000</v>
      </c>
      <c r="L40" s="11"/>
    </row>
    <row r="41" spans="8:12">
      <c r="H41" s="11">
        <v>19</v>
      </c>
      <c r="I41" s="11">
        <v>1168</v>
      </c>
      <c r="J41" s="11" t="s">
        <v>1907</v>
      </c>
      <c r="K41" s="12">
        <v>8000</v>
      </c>
      <c r="L41" s="11"/>
    </row>
    <row r="42" spans="8:12">
      <c r="H42" s="11">
        <v>20</v>
      </c>
      <c r="I42" s="11">
        <v>1169</v>
      </c>
      <c r="J42" s="11" t="s">
        <v>1908</v>
      </c>
      <c r="K42" s="12">
        <v>8000</v>
      </c>
      <c r="L42" s="11"/>
    </row>
    <row r="43" spans="8:12">
      <c r="H43" s="11">
        <v>21</v>
      </c>
      <c r="I43" s="11">
        <v>1170</v>
      </c>
      <c r="J43" s="11" t="s">
        <v>1909</v>
      </c>
      <c r="K43" s="12">
        <v>8000</v>
      </c>
      <c r="L43" s="11"/>
    </row>
    <row r="44" spans="8:12">
      <c r="H44" s="11">
        <v>22</v>
      </c>
      <c r="I44" s="11">
        <v>1171</v>
      </c>
      <c r="J44" s="11" t="s">
        <v>1910</v>
      </c>
      <c r="K44" s="12">
        <v>8000</v>
      </c>
      <c r="L44" s="11"/>
    </row>
    <row r="45" spans="8:12">
      <c r="H45" s="11">
        <v>23</v>
      </c>
      <c r="I45" s="11">
        <v>1172</v>
      </c>
      <c r="J45" s="11" t="s">
        <v>1911</v>
      </c>
      <c r="K45" s="12">
        <v>8000</v>
      </c>
      <c r="L45" s="11" t="s">
        <v>51</v>
      </c>
    </row>
    <row r="46" spans="8:12">
      <c r="H46" s="11">
        <v>24</v>
      </c>
      <c r="I46" s="11">
        <v>1173</v>
      </c>
      <c r="J46" s="11" t="s">
        <v>1912</v>
      </c>
      <c r="K46" s="12">
        <v>8000</v>
      </c>
      <c r="L46" s="11"/>
    </row>
    <row r="47" spans="8:12">
      <c r="H47" s="11">
        <v>25</v>
      </c>
      <c r="I47" s="11">
        <v>1174</v>
      </c>
      <c r="J47" s="11" t="s">
        <v>1913</v>
      </c>
      <c r="K47" s="12">
        <v>8000</v>
      </c>
      <c r="L47" s="11"/>
    </row>
    <row r="48" spans="8:12">
      <c r="H48" s="11">
        <v>26</v>
      </c>
      <c r="I48" s="11">
        <v>1175</v>
      </c>
      <c r="J48" s="11" t="s">
        <v>1914</v>
      </c>
      <c r="K48" s="12">
        <v>8000</v>
      </c>
      <c r="L48" s="11"/>
    </row>
    <row r="49" spans="8:12">
      <c r="H49" s="11">
        <v>27</v>
      </c>
      <c r="I49" s="11">
        <v>1176</v>
      </c>
      <c r="J49" s="11" t="s">
        <v>1915</v>
      </c>
      <c r="K49" s="12">
        <v>8000</v>
      </c>
      <c r="L49" s="11"/>
    </row>
    <row r="50" spans="8:12">
      <c r="H50" s="11">
        <v>28</v>
      </c>
      <c r="I50" s="11">
        <v>1177</v>
      </c>
      <c r="J50" s="11" t="s">
        <v>1916</v>
      </c>
      <c r="K50" s="12">
        <v>8000</v>
      </c>
      <c r="L50" s="11"/>
    </row>
    <row r="51" spans="8:12">
      <c r="H51" s="11">
        <v>29</v>
      </c>
      <c r="I51" s="11">
        <v>1178</v>
      </c>
      <c r="J51" s="11" t="s">
        <v>1917</v>
      </c>
      <c r="K51" s="12">
        <v>8000</v>
      </c>
      <c r="L51" s="11"/>
    </row>
  </sheetData>
  <sheetProtection sheet="1" objects="1" sort="0" autoFilter="0" pivotTables="0"/>
  <conditionalFormatting sqref="E14">
    <cfRule type="expression" dxfId="131" priority="8">
      <formula>ISBLANK($M$28)=FALSE</formula>
    </cfRule>
  </conditionalFormatting>
  <conditionalFormatting sqref="E16">
    <cfRule type="expression" dxfId="130" priority="7">
      <formula>ISBLANK($M$28)=FALSE</formula>
    </cfRule>
  </conditionalFormatting>
  <conditionalFormatting sqref="I14">
    <cfRule type="expression" dxfId="129" priority="6">
      <formula>ISBLANK(I14)=FALSE</formula>
    </cfRule>
  </conditionalFormatting>
  <conditionalFormatting sqref="I16">
    <cfRule type="expression" dxfId="128" priority="5">
      <formula>ISBLANK(I16)=FALSE</formula>
    </cfRule>
  </conditionalFormatting>
  <conditionalFormatting sqref="I18">
    <cfRule type="expression" dxfId="127" priority="4">
      <formula>ISBLANK(I18)=FALSE</formula>
    </cfRule>
  </conditionalFormatting>
  <conditionalFormatting sqref="E18">
    <cfRule type="expression" dxfId="126" priority="2">
      <formula>ISBLANK($M$28)=FALSE</formula>
    </cfRule>
  </conditionalFormatting>
  <conditionalFormatting sqref="G16">
    <cfRule type="expression" dxfId="125" priority="1">
      <formula>ISBLANK($M$28)=FALSE</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4579" r:id="rId4" name="Label1">
          <controlPr defaultSize="0" autoLine="0" r:id="rId5">
            <anchor moveWithCells="1">
              <from>
                <xdr:col>3</xdr:col>
                <xdr:colOff>571500</xdr:colOff>
                <xdr:row>1</xdr:row>
                <xdr:rowOff>114300</xdr:rowOff>
              </from>
              <to>
                <xdr:col>4</xdr:col>
                <xdr:colOff>546100</xdr:colOff>
                <xdr:row>8</xdr:row>
                <xdr:rowOff>88900</xdr:rowOff>
              </to>
            </anchor>
          </controlPr>
        </control>
      </mc:Choice>
      <mc:Fallback>
        <control shapeId="24579" r:id="rId4" name="Label1"/>
      </mc:Fallback>
    </mc:AlternateContent>
    <mc:AlternateContent xmlns:mc="http://schemas.openxmlformats.org/markup-compatibility/2006">
      <mc:Choice Requires="x14">
        <control shapeId="24580" r:id="rId6" name="Label2">
          <controlPr defaultSize="0" autoLine="0" r:id="rId7">
            <anchor moveWithCells="1">
              <from>
                <xdr:col>8</xdr:col>
                <xdr:colOff>38100</xdr:colOff>
                <xdr:row>2</xdr:row>
                <xdr:rowOff>0</xdr:rowOff>
              </from>
              <to>
                <xdr:col>8</xdr:col>
                <xdr:colOff>1454150</xdr:colOff>
                <xdr:row>8</xdr:row>
                <xdr:rowOff>152400</xdr:rowOff>
              </to>
            </anchor>
          </controlPr>
        </control>
      </mc:Choice>
      <mc:Fallback>
        <control shapeId="24580" r:id="rId6" name="Label2"/>
      </mc:Fallback>
    </mc:AlternateContent>
    <mc:AlternateContent xmlns:mc="http://schemas.openxmlformats.org/markup-compatibility/2006">
      <mc:Choice Requires="x14">
        <control shapeId="24581" r:id="rId8" name="Label3">
          <controlPr defaultSize="0" autoLine="0" autoPict="0" r:id="rId9">
            <anchor moveWithCells="1">
              <from>
                <xdr:col>9</xdr:col>
                <xdr:colOff>342900</xdr:colOff>
                <xdr:row>1</xdr:row>
                <xdr:rowOff>114300</xdr:rowOff>
              </from>
              <to>
                <xdr:col>9</xdr:col>
                <xdr:colOff>1771650</xdr:colOff>
                <xdr:row>8</xdr:row>
                <xdr:rowOff>0</xdr:rowOff>
              </to>
            </anchor>
          </controlPr>
        </control>
      </mc:Choice>
      <mc:Fallback>
        <control shapeId="24581" r:id="rId8" name="Label3"/>
      </mc:Fallback>
    </mc:AlternateContent>
    <mc:AlternateContent xmlns:mc="http://schemas.openxmlformats.org/markup-compatibility/2006">
      <mc:Choice Requires="x14">
        <control shapeId="24582" r:id="rId10" name="Label4">
          <controlPr defaultSize="0" autoLine="0" autoPict="0" r:id="rId11">
            <anchor moveWithCells="1">
              <from>
                <xdr:col>10</xdr:col>
                <xdr:colOff>609600</xdr:colOff>
                <xdr:row>1</xdr:row>
                <xdr:rowOff>152400</xdr:rowOff>
              </from>
              <to>
                <xdr:col>10</xdr:col>
                <xdr:colOff>2019300</xdr:colOff>
                <xdr:row>8</xdr:row>
                <xdr:rowOff>0</xdr:rowOff>
              </to>
            </anchor>
          </controlPr>
        </control>
      </mc:Choice>
      <mc:Fallback>
        <control shapeId="24582" r:id="rId10" name="Label4"/>
      </mc:Fallback>
    </mc:AlternateContent>
    <mc:AlternateContent xmlns:mc="http://schemas.openxmlformats.org/markup-compatibility/2006">
      <mc:Choice Requires="x14">
        <control shapeId="24583" r:id="rId12" name="Label5">
          <controlPr defaultSize="0" autoLine="0" r:id="rId5">
            <anchor moveWithCells="1">
              <from>
                <xdr:col>11</xdr:col>
                <xdr:colOff>990600</xdr:colOff>
                <xdr:row>2</xdr:row>
                <xdr:rowOff>0</xdr:rowOff>
              </from>
              <to>
                <xdr:col>12</xdr:col>
                <xdr:colOff>63500</xdr:colOff>
                <xdr:row>8</xdr:row>
                <xdr:rowOff>152400</xdr:rowOff>
              </to>
            </anchor>
          </controlPr>
        </control>
      </mc:Choice>
      <mc:Fallback>
        <control shapeId="24583" r:id="rId12" name="Label5"/>
      </mc:Fallback>
    </mc:AlternateContent>
    <mc:AlternateContent xmlns:mc="http://schemas.openxmlformats.org/markup-compatibility/2006">
      <mc:Choice Requires="x14">
        <control shapeId="24584" r:id="rId13" name="Label6">
          <controlPr defaultSize="0" autoLine="0" autoPict="0" r:id="rId14">
            <anchor moveWithCells="1">
              <from>
                <xdr:col>2</xdr:col>
                <xdr:colOff>114300</xdr:colOff>
                <xdr:row>0</xdr:row>
                <xdr:rowOff>76200</xdr:rowOff>
              </from>
              <to>
                <xdr:col>13</xdr:col>
                <xdr:colOff>1143000</xdr:colOff>
                <xdr:row>9</xdr:row>
                <xdr:rowOff>0</xdr:rowOff>
              </to>
            </anchor>
          </controlPr>
        </control>
      </mc:Choice>
      <mc:Fallback>
        <control shapeId="24584" r:id="rId13" name="Label6"/>
      </mc:Fallback>
    </mc:AlternateContent>
  </controls>
  <tableParts count="1">
    <tablePart r:id="rId15"/>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8F112-A388-4BB3-8428-F94151178962}">
  <sheetPr codeName="Tabelle26"/>
  <dimension ref="A1:AG21"/>
  <sheetViews>
    <sheetView zoomScale="130" zoomScaleNormal="115" zoomScaleSheetLayoutView="100" zoomScalePageLayoutView="130" workbookViewId="0">
      <selection activeCell="F8" sqref="F8"/>
    </sheetView>
  </sheetViews>
  <sheetFormatPr defaultColWidth="53.453125" defaultRowHeight="18.5"/>
  <cols>
    <col min="1" max="1" width="4" style="73" customWidth="1"/>
    <col min="2" max="2" width="9" style="73" customWidth="1"/>
    <col min="3" max="3" width="7.453125" style="73" customWidth="1"/>
    <col min="4" max="4" width="5" style="73" customWidth="1"/>
    <col min="5" max="5" width="9" customWidth="1"/>
    <col min="6" max="8" width="59.54296875" customWidth="1"/>
    <col min="9" max="9" width="5" customWidth="1"/>
    <col min="10" max="10" width="4" customWidth="1"/>
    <col min="11" max="11" width="2.54296875" customWidth="1"/>
    <col min="12" max="12" width="4.54296875" customWidth="1"/>
    <col min="13" max="13" width="1.54296875" customWidth="1"/>
    <col min="14" max="14" width="0.453125" customWidth="1"/>
    <col min="15" max="15" width="3.453125" customWidth="1"/>
    <col min="16" max="16" width="1.453125" customWidth="1"/>
    <col min="17" max="17" width="5.54296875" customWidth="1"/>
    <col min="18" max="18" width="4" customWidth="1"/>
    <col min="19" max="19" width="3.453125" customWidth="1"/>
    <col min="20" max="20" width="3.54296875" customWidth="1"/>
    <col min="21" max="21" width="5.453125" customWidth="1"/>
    <col min="22" max="22" width="3" customWidth="1"/>
    <col min="23" max="23" width="4.54296875" customWidth="1"/>
    <col min="24" max="24" width="1.54296875" customWidth="1"/>
    <col min="25" max="25" width="0.453125" customWidth="1"/>
    <col min="26" max="26" width="3.453125" customWidth="1"/>
    <col min="27" max="27" width="1.453125" customWidth="1"/>
    <col min="28" max="28" width="5.54296875" customWidth="1"/>
    <col min="29" max="29" width="4" customWidth="1"/>
    <col min="30" max="30" width="3.453125" customWidth="1"/>
    <col min="31" max="31" width="3.54296875" customWidth="1"/>
    <col min="32" max="32" width="5.453125" customWidth="1"/>
    <col min="33" max="33" width="3" customWidth="1"/>
  </cols>
  <sheetData>
    <row r="1" spans="1:33" s="20" customFormat="1" ht="44.25" customHeight="1">
      <c r="A1" s="70"/>
      <c r="B1" s="70"/>
      <c r="C1" s="70"/>
      <c r="D1" s="70"/>
    </row>
    <row r="2" spans="1:33" s="20" customFormat="1" ht="30.75" customHeight="1">
      <c r="A2" s="75" t="s">
        <v>4</v>
      </c>
      <c r="B2" s="74">
        <v>1052</v>
      </c>
      <c r="D2" s="75" t="s">
        <v>4</v>
      </c>
      <c r="E2" s="74"/>
      <c r="F2" s="65"/>
      <c r="G2" s="65"/>
      <c r="H2" s="65"/>
      <c r="I2" s="65"/>
      <c r="J2" s="64"/>
      <c r="K2" s="64"/>
      <c r="P2" s="21"/>
      <c r="Q2" s="140" t="s">
        <v>80</v>
      </c>
      <c r="R2" s="140"/>
      <c r="S2" s="140"/>
      <c r="T2" s="140"/>
      <c r="U2" s="141" t="s">
        <v>106</v>
      </c>
      <c r="V2" s="141"/>
      <c r="AA2" s="21"/>
      <c r="AB2" s="140" t="s">
        <v>80</v>
      </c>
      <c r="AC2" s="140"/>
      <c r="AD2" s="140"/>
      <c r="AE2" s="140"/>
      <c r="AF2" s="141" t="s">
        <v>106</v>
      </c>
      <c r="AG2" s="141"/>
    </row>
    <row r="3" spans="1:33" s="20" customFormat="1" ht="17.5">
      <c r="A3" s="70"/>
      <c r="B3" s="70"/>
      <c r="C3" s="70"/>
      <c r="D3" s="70"/>
    </row>
    <row r="4" spans="1:33" s="20" customFormat="1" ht="22.5" customHeight="1">
      <c r="A4" s="75" t="s">
        <v>4</v>
      </c>
      <c r="B4" s="74">
        <v>1053</v>
      </c>
      <c r="D4" s="75" t="s">
        <v>4</v>
      </c>
      <c r="E4" s="74"/>
      <c r="F4" s="22"/>
      <c r="G4" s="22"/>
      <c r="L4" s="22" t="s">
        <v>107</v>
      </c>
      <c r="M4" s="23"/>
      <c r="O4" s="24"/>
      <c r="P4" s="142" t="s">
        <v>108</v>
      </c>
      <c r="Q4" s="142"/>
      <c r="R4" s="22"/>
      <c r="W4" s="22" t="s">
        <v>107</v>
      </c>
      <c r="X4" s="23"/>
      <c r="Z4" s="24"/>
      <c r="AA4" s="142" t="s">
        <v>108</v>
      </c>
      <c r="AB4" s="142"/>
      <c r="AC4" s="22"/>
    </row>
    <row r="5" spans="1:33" s="20" customFormat="1" ht="17.5">
      <c r="A5" s="70"/>
      <c r="B5" s="72"/>
      <c r="C5" s="72"/>
      <c r="D5" s="72"/>
      <c r="E5" s="25"/>
      <c r="F5" s="25"/>
      <c r="G5" s="25"/>
      <c r="H5" s="25"/>
      <c r="L5" s="25" t="s">
        <v>109</v>
      </c>
      <c r="M5" s="144" t="s">
        <v>110</v>
      </c>
      <c r="N5" s="144"/>
      <c r="O5" s="144"/>
      <c r="P5" s="25" t="s">
        <v>111</v>
      </c>
      <c r="Q5" s="25"/>
      <c r="R5" s="25"/>
      <c r="S5" s="25"/>
      <c r="W5" s="25" t="s">
        <v>109</v>
      </c>
      <c r="X5" s="144" t="s">
        <v>110</v>
      </c>
      <c r="Y5" s="144"/>
      <c r="Z5" s="144"/>
      <c r="AA5" s="25" t="s">
        <v>111</v>
      </c>
      <c r="AB5" s="25"/>
      <c r="AC5" s="25"/>
      <c r="AD5" s="25"/>
    </row>
    <row r="6" spans="1:33" s="20" customFormat="1" ht="25">
      <c r="A6" s="75" t="s">
        <v>4</v>
      </c>
      <c r="B6" s="74">
        <v>1054</v>
      </c>
      <c r="D6" s="75" t="s">
        <v>4</v>
      </c>
      <c r="E6" s="74"/>
      <c r="F6" s="22"/>
      <c r="G6" s="22"/>
      <c r="H6" s="22"/>
      <c r="L6" s="142" t="s">
        <v>112</v>
      </c>
      <c r="M6" s="142"/>
      <c r="N6" s="142"/>
      <c r="O6" s="142"/>
      <c r="P6" s="142"/>
      <c r="Q6" s="142"/>
      <c r="R6" s="142"/>
      <c r="S6" s="142"/>
      <c r="W6" s="142" t="s">
        <v>112</v>
      </c>
      <c r="X6" s="142"/>
      <c r="Y6" s="142"/>
      <c r="Z6" s="142"/>
      <c r="AA6" s="142"/>
      <c r="AB6" s="142"/>
      <c r="AC6" s="142"/>
      <c r="AD6" s="142"/>
    </row>
    <row r="7" spans="1:33" s="20" customFormat="1" ht="20.25" customHeight="1">
      <c r="A7" s="63"/>
      <c r="B7" s="72"/>
      <c r="C7" s="72"/>
      <c r="D7" s="72"/>
      <c r="E7" s="25"/>
      <c r="F7" s="22"/>
      <c r="G7" s="22"/>
      <c r="H7" s="22"/>
      <c r="L7" s="22"/>
      <c r="M7" s="22"/>
      <c r="N7" s="22"/>
      <c r="O7" s="22"/>
      <c r="P7" s="22"/>
      <c r="Q7" s="22"/>
      <c r="R7" s="22"/>
      <c r="S7" s="22"/>
      <c r="W7" s="22"/>
      <c r="X7" s="22"/>
      <c r="Y7" s="22"/>
      <c r="Z7" s="22"/>
      <c r="AA7" s="22"/>
      <c r="AB7" s="22"/>
      <c r="AC7" s="22"/>
      <c r="AD7" s="22"/>
    </row>
    <row r="8" spans="1:33" s="20" customFormat="1" ht="25">
      <c r="A8" s="75" t="s">
        <v>4</v>
      </c>
      <c r="B8" s="74"/>
      <c r="D8" s="75" t="s">
        <v>4</v>
      </c>
      <c r="E8" s="74"/>
      <c r="F8" s="25"/>
      <c r="L8" s="143" t="s">
        <v>113</v>
      </c>
      <c r="M8" s="143"/>
      <c r="N8" s="143"/>
      <c r="O8" s="143"/>
      <c r="P8" s="25"/>
      <c r="Q8" s="25"/>
      <c r="W8" s="143" t="s">
        <v>113</v>
      </c>
      <c r="X8" s="143"/>
      <c r="Y8" s="143"/>
      <c r="Z8" s="143"/>
      <c r="AA8" s="25"/>
      <c r="AB8" s="25"/>
    </row>
    <row r="9" spans="1:33" s="20" customFormat="1" ht="17.5">
      <c r="A9" s="70"/>
      <c r="B9" s="70"/>
      <c r="C9" s="70"/>
      <c r="D9" s="70"/>
      <c r="E9" s="25"/>
      <c r="F9" s="26"/>
      <c r="L9" s="143"/>
      <c r="M9" s="143"/>
      <c r="N9" s="143"/>
      <c r="O9" s="143"/>
      <c r="P9" s="25"/>
      <c r="Q9" s="26"/>
      <c r="W9" s="143"/>
      <c r="X9" s="143"/>
      <c r="Y9" s="143"/>
      <c r="Z9" s="143"/>
      <c r="AA9" s="25"/>
      <c r="AB9" s="26"/>
    </row>
    <row r="10" spans="1:33" s="20" customFormat="1" ht="12.75" customHeight="1">
      <c r="A10" s="70"/>
      <c r="B10" s="70"/>
      <c r="C10" s="70"/>
      <c r="D10" s="70"/>
      <c r="E10" s="66"/>
      <c r="F10" s="66"/>
      <c r="L10" s="143" t="s">
        <v>114</v>
      </c>
      <c r="M10" s="143"/>
      <c r="N10" s="143"/>
      <c r="O10" s="143">
        <v>13</v>
      </c>
      <c r="P10" s="143"/>
      <c r="Q10" s="143"/>
      <c r="W10" s="143" t="s">
        <v>114</v>
      </c>
      <c r="X10" s="143"/>
      <c r="Y10" s="143"/>
      <c r="Z10" s="143">
        <v>13</v>
      </c>
      <c r="AA10" s="143"/>
      <c r="AB10" s="143"/>
    </row>
    <row r="11" spans="1:33" s="20" customFormat="1" ht="12.75" customHeight="1">
      <c r="A11" s="70"/>
      <c r="B11" s="70"/>
      <c r="C11" s="70"/>
      <c r="D11" s="70"/>
      <c r="E11" s="66"/>
      <c r="F11" s="66"/>
      <c r="L11" s="143"/>
      <c r="M11" s="143"/>
      <c r="N11" s="143"/>
      <c r="O11" s="143"/>
      <c r="P11" s="143"/>
      <c r="Q11" s="143"/>
      <c r="W11" s="143"/>
      <c r="X11" s="143"/>
      <c r="Y11" s="143"/>
      <c r="Z11" s="143"/>
      <c r="AA11" s="143"/>
      <c r="AB11" s="143"/>
    </row>
    <row r="12" spans="1:33" s="20" customFormat="1" ht="15" customHeight="1">
      <c r="A12" s="70"/>
      <c r="B12" s="70"/>
      <c r="C12" s="70"/>
      <c r="D12" s="71"/>
      <c r="E12" s="66"/>
      <c r="F12" s="67"/>
      <c r="L12" s="143"/>
      <c r="M12" s="143"/>
      <c r="N12" s="143"/>
      <c r="O12" s="146">
        <v>45680</v>
      </c>
      <c r="P12" s="143" t="s">
        <v>115</v>
      </c>
      <c r="Q12" s="145">
        <v>45680</v>
      </c>
      <c r="W12" s="143"/>
      <c r="X12" s="143"/>
      <c r="Y12" s="143"/>
      <c r="Z12" s="146">
        <v>45680</v>
      </c>
      <c r="AA12" s="143" t="s">
        <v>115</v>
      </c>
      <c r="AB12" s="145">
        <v>45680</v>
      </c>
    </row>
    <row r="13" spans="1:33" s="20" customFormat="1" ht="12.75" customHeight="1">
      <c r="A13" s="70"/>
      <c r="B13" s="70"/>
      <c r="C13" s="70"/>
      <c r="D13" s="71"/>
      <c r="E13" s="66"/>
      <c r="F13" s="67"/>
      <c r="L13" s="143"/>
      <c r="M13" s="143"/>
      <c r="N13" s="143"/>
      <c r="O13" s="146"/>
      <c r="P13" s="143"/>
      <c r="Q13" s="145"/>
      <c r="W13" s="143"/>
      <c r="X13" s="143"/>
      <c r="Y13" s="143"/>
      <c r="Z13" s="146"/>
      <c r="AA13" s="143"/>
      <c r="AB13" s="145"/>
    </row>
    <row r="14" spans="1:33" s="20" customFormat="1" ht="11.25" customHeight="1">
      <c r="A14" s="70"/>
      <c r="B14" s="70"/>
      <c r="C14" s="70"/>
      <c r="D14" s="70"/>
      <c r="E14" s="27"/>
      <c r="G14" s="28"/>
      <c r="L14" s="27"/>
      <c r="M14" s="27"/>
      <c r="N14" s="27"/>
      <c r="O14" s="27"/>
      <c r="P14" s="27"/>
      <c r="S14" s="28" t="s">
        <v>116</v>
      </c>
      <c r="W14" s="27"/>
      <c r="X14" s="27"/>
      <c r="Y14" s="27"/>
      <c r="Z14" s="27"/>
      <c r="AA14" s="27"/>
      <c r="AD14" s="28" t="s">
        <v>116</v>
      </c>
    </row>
    <row r="15" spans="1:33" s="20" customFormat="1" ht="9.75" customHeight="1">
      <c r="A15" s="70"/>
      <c r="B15" s="70"/>
      <c r="C15" s="70"/>
      <c r="D15" s="70"/>
      <c r="E15" s="27"/>
      <c r="G15" s="28"/>
      <c r="L15" s="27"/>
      <c r="M15" s="27"/>
      <c r="N15" s="27"/>
      <c r="O15" s="27"/>
      <c r="P15" s="27"/>
      <c r="S15" s="28" t="s">
        <v>117</v>
      </c>
      <c r="W15" s="27"/>
      <c r="X15" s="27"/>
      <c r="Y15" s="27"/>
      <c r="Z15" s="27"/>
      <c r="AA15" s="27"/>
      <c r="AD15" s="28" t="s">
        <v>117</v>
      </c>
    </row>
    <row r="16" spans="1:33" s="20" customFormat="1" ht="10.5" customHeight="1">
      <c r="A16" s="70"/>
      <c r="B16" s="70"/>
      <c r="C16" s="70"/>
      <c r="D16" s="70"/>
      <c r="E16" s="27"/>
      <c r="G16" s="28"/>
      <c r="M16" s="27"/>
      <c r="N16" s="27"/>
      <c r="O16" s="27"/>
      <c r="P16" s="27"/>
      <c r="S16" s="28" t="s">
        <v>118</v>
      </c>
      <c r="X16" s="27"/>
      <c r="Y16" s="27"/>
      <c r="Z16" s="27"/>
      <c r="AA16" s="27"/>
      <c r="AD16" s="28" t="s">
        <v>118</v>
      </c>
    </row>
    <row r="17" spans="1:30" s="20" customFormat="1" ht="11.25" customHeight="1">
      <c r="A17" s="70"/>
      <c r="B17" s="70"/>
      <c r="C17" s="70"/>
      <c r="D17" s="70"/>
      <c r="E17" s="27"/>
      <c r="G17" s="28"/>
      <c r="M17" s="27"/>
      <c r="N17" s="27"/>
      <c r="O17" s="27"/>
      <c r="P17" s="27"/>
      <c r="S17" s="28" t="s">
        <v>119</v>
      </c>
      <c r="X17" s="27"/>
      <c r="Y17" s="27"/>
      <c r="Z17" s="27"/>
      <c r="AA17" s="27"/>
      <c r="AD17" s="28" t="s">
        <v>119</v>
      </c>
    </row>
    <row r="18" spans="1:30" s="20" customFormat="1" ht="18" customHeight="1">
      <c r="A18" s="70"/>
      <c r="B18" s="70"/>
      <c r="C18" s="70"/>
      <c r="D18" s="70"/>
    </row>
    <row r="19" spans="1:30" s="20" customFormat="1" ht="17.5">
      <c r="A19" s="70"/>
      <c r="B19" s="70"/>
      <c r="C19" s="70"/>
      <c r="D19" s="70"/>
    </row>
    <row r="20" spans="1:30" s="20" customFormat="1" ht="17.5">
      <c r="A20" s="70"/>
      <c r="B20" s="70"/>
      <c r="C20" s="70"/>
      <c r="D20" s="70"/>
    </row>
    <row r="21" spans="1:30" s="20" customFormat="1" ht="17.5">
      <c r="A21" s="70"/>
      <c r="B21" s="70"/>
      <c r="C21" s="70"/>
      <c r="D21" s="70"/>
    </row>
  </sheetData>
  <mergeCells count="24">
    <mergeCell ref="AB12:AB13"/>
    <mergeCell ref="L12:N13"/>
    <mergeCell ref="O12:O13"/>
    <mergeCell ref="L10:N11"/>
    <mergeCell ref="O10:Q11"/>
    <mergeCell ref="W10:Y11"/>
    <mergeCell ref="Z10:AB11"/>
    <mergeCell ref="P12:P13"/>
    <mergeCell ref="Q12:Q13"/>
    <mergeCell ref="W12:Y13"/>
    <mergeCell ref="Z12:Z13"/>
    <mergeCell ref="AA12:AA13"/>
    <mergeCell ref="L8:O9"/>
    <mergeCell ref="W8:Z9"/>
    <mergeCell ref="P4:Q4"/>
    <mergeCell ref="AA4:AB4"/>
    <mergeCell ref="M5:O5"/>
    <mergeCell ref="X5:Z5"/>
    <mergeCell ref="Q2:T2"/>
    <mergeCell ref="U2:V2"/>
    <mergeCell ref="AB2:AE2"/>
    <mergeCell ref="AF2:AG2"/>
    <mergeCell ref="L6:S6"/>
    <mergeCell ref="W6:AD6"/>
  </mergeCells>
  <pageMargins left="1.0416666666666666E-2" right="0" top="0" bottom="0" header="0.31496062992125984" footer="0.31496062992125984"/>
  <pageSetup paperSize="256" fitToHeight="0" orientation="landscape" horizontalDpi="203" verticalDpi="203" r:id="rId1"/>
  <rowBreaks count="1" manualBreakCount="1">
    <brk id="26" max="16383"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A0AF-B735-479F-BC4C-2B098C0C0FAA}">
  <sheetPr codeName="Tabelle27"/>
  <dimension ref="A1:M33"/>
  <sheetViews>
    <sheetView showGridLines="0" showRowColHeaders="0" topLeftCell="C4" zoomScale="55" zoomScaleNormal="55" workbookViewId="0">
      <selection activeCell="M21" sqref="M21"/>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133</v>
      </c>
    </row>
    <row r="13" spans="10:13" s="8" customFormat="1" ht="22.5">
      <c r="J13" s="8" t="s">
        <v>55</v>
      </c>
      <c r="M13" s="16">
        <v>1144</v>
      </c>
    </row>
    <row r="16" spans="10:13" s="3" customFormat="1" ht="15" customHeight="1"/>
    <row r="17" spans="10:13" ht="25.5" customHeight="1">
      <c r="J17" s="8" t="s">
        <v>56</v>
      </c>
      <c r="K17" s="8"/>
      <c r="L17" s="8"/>
      <c r="M17" s="18" t="s">
        <v>1659</v>
      </c>
    </row>
    <row r="18" spans="10:13" ht="25.5" customHeight="1" thickBot="1">
      <c r="J18" s="3"/>
      <c r="K18" s="3"/>
      <c r="L18" s="3"/>
      <c r="M18" s="3"/>
    </row>
    <row r="19" spans="10:13" ht="25.5" customHeight="1" thickBot="1">
      <c r="J19" s="8" t="s">
        <v>93</v>
      </c>
      <c r="K19" s="8"/>
      <c r="L19" s="8"/>
      <c r="M19" s="56">
        <v>8000</v>
      </c>
    </row>
    <row r="20" spans="10:13" ht="25.5" customHeight="1" thickBot="1"/>
    <row r="21" spans="10:13" ht="25.5" customHeight="1" thickBot="1">
      <c r="J21" s="8" t="s">
        <v>94</v>
      </c>
      <c r="K21" s="8"/>
      <c r="L21" s="8"/>
      <c r="M21" s="56" t="s">
        <v>222</v>
      </c>
    </row>
    <row r="22" spans="10:13" ht="25.5" customHeight="1" thickBot="1"/>
    <row r="23" spans="10:13" ht="25.5" customHeight="1" thickBot="1">
      <c r="J23" s="8" t="s">
        <v>95</v>
      </c>
      <c r="K23" s="8"/>
      <c r="L23" s="8"/>
      <c r="M23" s="56" t="s">
        <v>7</v>
      </c>
    </row>
    <row r="24" spans="10:13" ht="14.5" thickBot="1"/>
    <row r="25" spans="10:13" ht="23" thickBot="1">
      <c r="J25" s="8" t="s">
        <v>29</v>
      </c>
      <c r="K25" s="8"/>
      <c r="L25" s="8"/>
      <c r="M25" s="56"/>
    </row>
    <row r="26" spans="10:13" ht="27" customHeight="1" thickBot="1">
      <c r="M26" s="93"/>
    </row>
    <row r="27" spans="10:13" ht="23" thickBot="1">
      <c r="J27" s="8" t="s">
        <v>11</v>
      </c>
      <c r="K27" s="8"/>
      <c r="L27" s="8"/>
      <c r="M27" s="92" t="s">
        <v>8</v>
      </c>
    </row>
    <row r="29" spans="10:13">
      <c r="M29" s="45"/>
    </row>
    <row r="30" spans="10:13" ht="22.5">
      <c r="J30" s="8" t="s">
        <v>171</v>
      </c>
      <c r="K30" s="8"/>
      <c r="L30" s="8"/>
      <c r="M30" s="42"/>
    </row>
    <row r="32" spans="10:13" ht="14.5" thickBot="1"/>
    <row r="33" spans="10:13" ht="23" thickBot="1">
      <c r="J33" s="8" t="s">
        <v>78</v>
      </c>
      <c r="K33" s="8"/>
      <c r="L33" s="8"/>
      <c r="M33" s="92"/>
    </row>
  </sheetData>
  <sheetProtection sheet="1" objects="1" sort="0" autoFilter="0" pivotTables="0"/>
  <conditionalFormatting sqref="M17">
    <cfRule type="expression" dxfId="116" priority="10">
      <formula>ISBLANK($M$17)=FALSE</formula>
    </cfRule>
  </conditionalFormatting>
  <conditionalFormatting sqref="M19">
    <cfRule type="expression" dxfId="115" priority="9">
      <formula>ISBLANK($M$19)=FALSE</formula>
    </cfRule>
  </conditionalFormatting>
  <conditionalFormatting sqref="M21">
    <cfRule type="expression" dxfId="114" priority="8">
      <formula>ISBLANK($M$21)=FALSE</formula>
    </cfRule>
  </conditionalFormatting>
  <conditionalFormatting sqref="M23">
    <cfRule type="expression" dxfId="113" priority="7">
      <formula>ISBLANK($M$23)=FALSE</formula>
    </cfRule>
  </conditionalFormatting>
  <conditionalFormatting sqref="M25">
    <cfRule type="expression" dxfId="112" priority="6">
      <formula>ISBLANK($M$25)=FALSE</formula>
    </cfRule>
  </conditionalFormatting>
  <conditionalFormatting sqref="M27">
    <cfRule type="expression" dxfId="111" priority="4">
      <formula>ISBLANK($M$27)=FALSE</formula>
    </cfRule>
  </conditionalFormatting>
  <conditionalFormatting sqref="M30">
    <cfRule type="expression" dxfId="110" priority="2">
      <formula>ISBLANK($M$30)=FALSE</formula>
    </cfRule>
  </conditionalFormatting>
  <conditionalFormatting sqref="M33">
    <cfRule type="expression" dxfId="109" priority="1">
      <formula>ISBLANK(M33)=FALSE</formula>
    </cfRule>
  </conditionalFormatting>
  <pageMargins left="0.7" right="0.7" top="0.78740157499999996" bottom="0.78740157499999996" header="0.3" footer="0.3"/>
  <pageSetup paperSize="9" orientation="portrait" horizontalDpi="4294967293" verticalDpi="203"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2D9E0-4A82-4EA7-A4C7-F601B8EAE0BB}">
  <sheetPr codeName="Tabelle34"/>
  <dimension ref="A1:AB27"/>
  <sheetViews>
    <sheetView topLeftCell="C1" zoomScale="50" zoomScaleNormal="50" workbookViewId="0">
      <pane xSplit="3" ySplit="12" topLeftCell="F13" activePane="bottomRight" state="frozen"/>
      <selection pane="topRight" activeCell="P35" sqref="P35"/>
      <selection pane="bottomLeft" activeCell="P35" sqref="P35"/>
      <selection pane="bottomRight" activeCell="F13" sqref="F13"/>
    </sheetView>
  </sheetViews>
  <sheetFormatPr defaultColWidth="11.453125" defaultRowHeight="22.5"/>
  <cols>
    <col min="1" max="2" width="20.54296875" style="8" hidden="1" customWidth="1"/>
    <col min="3" max="3" width="5.54296875" style="8" hidden="1" customWidth="1"/>
    <col min="4" max="4" width="4.453125" style="8" customWidth="1"/>
    <col min="5" max="5" width="14.453125" style="8" customWidth="1"/>
    <col min="6" max="6" width="35.54296875" style="8" customWidth="1"/>
    <col min="7" max="7" width="22.453125" style="8" customWidth="1"/>
    <col min="8" max="8" width="18.54296875" style="8" customWidth="1"/>
    <col min="9" max="9" width="18.453125" style="8" customWidth="1"/>
    <col min="10" max="10" width="20" style="8" customWidth="1"/>
    <col min="11" max="11" width="18.453125" style="8" customWidth="1"/>
    <col min="12" max="12" width="28.453125" style="8" customWidth="1"/>
    <col min="13" max="13" width="32" style="8" customWidth="1"/>
    <col min="14" max="14" width="22.453125" style="8" customWidth="1"/>
    <col min="15" max="15" width="58.453125" style="8" customWidth="1"/>
    <col min="16" max="16" width="20.453125" style="8" customWidth="1"/>
    <col min="17" max="17" width="22.54296875" style="8" customWidth="1"/>
    <col min="18" max="18" width="22" style="8" customWidth="1"/>
    <col min="19" max="19" width="7.453125" style="8" customWidth="1"/>
    <col min="20" max="20" width="22.453125" style="8" customWidth="1"/>
    <col min="21" max="21" width="21.453125" style="8" customWidth="1"/>
    <col min="22" max="22" width="13.453125" style="8" customWidth="1"/>
    <col min="23" max="24" width="11.453125" style="8"/>
    <col min="25" max="25" width="21.453125" style="8" customWidth="1"/>
    <col min="26" max="26" width="24" style="8" customWidth="1"/>
    <col min="27" max="27" width="18" style="8" customWidth="1"/>
    <col min="28" max="28" width="32.453125" style="8" customWidth="1"/>
    <col min="29" max="16384" width="11.453125" style="8"/>
  </cols>
  <sheetData>
    <row r="1" spans="5:28" s="1" customFormat="1" ht="14"/>
    <row r="2" spans="5:28" s="1" customFormat="1" ht="14"/>
    <row r="3" spans="5:28" s="1" customFormat="1" ht="14"/>
    <row r="4" spans="5:28" s="1" customFormat="1" ht="14"/>
    <row r="5" spans="5:28" s="1" customFormat="1" ht="14"/>
    <row r="6" spans="5:28" s="1" customFormat="1" ht="14"/>
    <row r="7" spans="5:28" s="1" customFormat="1" ht="14"/>
    <row r="8" spans="5:28" s="1" customFormat="1" ht="14"/>
    <row r="9" spans="5:28" s="1" customFormat="1" ht="14"/>
    <row r="10" spans="5:28" s="2" customFormat="1" ht="14"/>
    <row r="11" spans="5:28" s="2" customFormat="1" ht="17.25" hidden="1" customHeight="1"/>
    <row r="12" spans="5:28" s="7" customFormat="1" ht="28">
      <c r="E12" s="6" t="s">
        <v>0</v>
      </c>
      <c r="F12" s="6" t="s">
        <v>3</v>
      </c>
      <c r="G12" s="6" t="s">
        <v>4</v>
      </c>
    </row>
    <row r="13" spans="5:28" ht="24.75" customHeight="1">
      <c r="E13" s="13">
        <v>1</v>
      </c>
      <c r="F13" s="94">
        <v>45485</v>
      </c>
      <c r="G13" s="8">
        <v>1</v>
      </c>
    </row>
    <row r="14" spans="5:28" ht="24.75" customHeight="1">
      <c r="E14" s="13"/>
    </row>
    <row r="15" spans="5:28" ht="24.75" customHeight="1"/>
    <row r="16" spans="5:28" ht="24.75" customHeight="1">
      <c r="AB16" s="13"/>
    </row>
    <row r="17" spans="6:6" ht="24.75" customHeight="1"/>
    <row r="18" spans="6:6" ht="24.75" customHeight="1"/>
    <row r="19" spans="6:6" ht="24.75" customHeight="1"/>
    <row r="20" spans="6:6" ht="24.75" customHeight="1"/>
    <row r="21" spans="6:6" ht="24.75" customHeight="1"/>
    <row r="22" spans="6:6" ht="24.75" customHeight="1"/>
    <row r="23" spans="6:6" ht="24.75" customHeight="1"/>
    <row r="24" spans="6:6" ht="24.75" customHeight="1"/>
    <row r="25" spans="6:6" ht="24.75" customHeight="1"/>
    <row r="26" spans="6:6" ht="24.75" customHeight="1"/>
    <row r="27" spans="6:6" ht="24.75" customHeight="1">
      <c r="F27" s="9"/>
    </row>
  </sheetData>
  <sheetProtection sort="0" autoFilter="0" pivotTables="0"/>
  <conditionalFormatting sqref="U201:U98802">
    <cfRule type="containsText" dxfId="108" priority="2" operator="containsText" text="YES">
      <formula>NOT(ISERROR(SEARCH("YES",U201)))</formula>
    </cfRule>
  </conditionalFormatting>
  <conditionalFormatting sqref="U17:U200">
    <cfRule type="containsText" dxfId="107" priority="1" operator="containsText" text="YES">
      <formula>NOT(ISERROR(SEARCH("YES",U17)))</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1CEDA-16B5-42CD-8E0F-C2BCB8189538}">
  <sheetPr codeName="Tabelle35"/>
  <dimension ref="A1:M32"/>
  <sheetViews>
    <sheetView showGridLines="0" showRowColHeaders="0" topLeftCell="C1" zoomScale="50" zoomScaleNormal="50" workbookViewId="0">
      <selection activeCell="M12" sqref="M12"/>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thickBot="1"/>
    <row r="12" spans="10:13" s="8" customFormat="1" ht="23" thickBot="1">
      <c r="J12" s="8" t="s">
        <v>3</v>
      </c>
      <c r="M12" s="95">
        <v>45485</v>
      </c>
    </row>
    <row r="13" spans="10:13">
      <c r="M13" s="47"/>
    </row>
    <row r="14" spans="10:13">
      <c r="M14" s="47"/>
    </row>
    <row r="15" spans="10:13" s="3" customFormat="1" ht="15" customHeight="1">
      <c r="M15" s="48"/>
    </row>
    <row r="16" spans="10:13" ht="25.5" customHeight="1">
      <c r="M16" s="47"/>
    </row>
    <row r="17" spans="10:13">
      <c r="M17" s="47"/>
    </row>
    <row r="18" spans="10:13" ht="22.5">
      <c r="M18" s="46"/>
    </row>
    <row r="32" spans="10:13">
      <c r="J32" s="45"/>
    </row>
  </sheetData>
  <sheetProtection sort="0" autoFilter="0" pivotTables="0"/>
  <pageMargins left="0.7" right="0.7" top="0.78740157499999996" bottom="0.78740157499999996"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54F91-328C-4CFD-BDE0-3F41412FF48E}">
  <sheetPr codeName="Tabelle18"/>
  <dimension ref="A1:AI79"/>
  <sheetViews>
    <sheetView showGridLines="0" showRowColHeaders="0" topLeftCell="C1" zoomScale="70" zoomScaleNormal="70" workbookViewId="0">
      <pane xSplit="3" ySplit="12" topLeftCell="F13" activePane="bottomRight" state="frozen"/>
      <selection pane="topRight" activeCell="H48" sqref="H48"/>
      <selection pane="bottomLeft" activeCell="H48" sqref="H48"/>
      <selection pane="bottomRight" activeCell="G79" sqref="G79"/>
    </sheetView>
  </sheetViews>
  <sheetFormatPr defaultColWidth="11.453125" defaultRowHeight="22.5"/>
  <cols>
    <col min="1" max="2" width="20.54296875" style="8" hidden="1" customWidth="1"/>
    <col min="3" max="3" width="5.54296875" style="8" hidden="1" customWidth="1"/>
    <col min="4" max="4" width="13.54296875" style="8" customWidth="1"/>
    <col min="5" max="5" width="19.453125" style="8" customWidth="1"/>
    <col min="6" max="6" width="44.54296875" style="8" customWidth="1"/>
    <col min="7" max="7" width="37" style="8" customWidth="1"/>
    <col min="8" max="8" width="15.453125" style="8" hidden="1" customWidth="1"/>
    <col min="9" max="9" width="23.54296875" style="8" customWidth="1"/>
    <col min="10" max="10" width="27.453125" style="8" customWidth="1"/>
    <col min="11" max="11" width="26.54296875" style="8" customWidth="1"/>
    <col min="12" max="12" width="28.453125" style="8" customWidth="1"/>
    <col min="13" max="13" width="32" style="8" customWidth="1"/>
    <col min="14" max="14" width="30.453125" style="8" customWidth="1"/>
    <col min="15" max="15" width="31.453125" style="8" customWidth="1"/>
    <col min="16" max="16" width="33" style="8" customWidth="1"/>
    <col min="17" max="17" width="32" style="8" customWidth="1"/>
    <col min="18" max="18" width="31.453125" style="8" customWidth="1"/>
    <col min="19" max="19" width="30" style="8" customWidth="1"/>
    <col min="20" max="20" width="34.453125" style="8" customWidth="1"/>
    <col min="21" max="21" width="27" style="8" customWidth="1"/>
    <col min="22" max="22" width="36.453125" style="8" customWidth="1"/>
    <col min="23" max="23" width="11.453125" style="8"/>
    <col min="24" max="24" width="21.453125" style="8" customWidth="1"/>
    <col min="25" max="25" width="24" style="8" customWidth="1"/>
    <col min="26" max="26" width="18" style="8" customWidth="1"/>
    <col min="27" max="27" width="32.453125" style="8" customWidth="1"/>
    <col min="28" max="16384" width="11.453125" style="8"/>
  </cols>
  <sheetData>
    <row r="1" spans="5:35" s="1" customFormat="1" ht="14"/>
    <row r="2" spans="5:35" s="1" customFormat="1" ht="14"/>
    <row r="3" spans="5:35" s="1" customFormat="1" ht="14"/>
    <row r="4" spans="5:35" s="1" customFormat="1" ht="14"/>
    <row r="5" spans="5:35" s="1" customFormat="1" ht="14"/>
    <row r="6" spans="5:35" s="1" customFormat="1" ht="14"/>
    <row r="7" spans="5:35" s="1" customFormat="1" ht="14"/>
    <row r="8" spans="5:35" s="1" customFormat="1" ht="14"/>
    <row r="9" spans="5:35" s="1" customFormat="1" ht="14"/>
    <row r="10" spans="5:35" s="2" customFormat="1" ht="14"/>
    <row r="11" spans="5:35" s="2" customFormat="1" ht="17.25" hidden="1" customHeight="1"/>
    <row r="12" spans="5:35" s="7" customFormat="1" ht="84">
      <c r="E12" s="6" t="s">
        <v>0</v>
      </c>
      <c r="F12" s="6" t="s">
        <v>120</v>
      </c>
      <c r="G12" s="6" t="s">
        <v>77</v>
      </c>
      <c r="H12" s="6" t="s">
        <v>4</v>
      </c>
      <c r="I12" s="6" t="s">
        <v>40</v>
      </c>
      <c r="J12" s="6" t="s">
        <v>30</v>
      </c>
      <c r="K12" s="6" t="s">
        <v>121</v>
      </c>
      <c r="L12" s="6" t="s">
        <v>180</v>
      </c>
      <c r="M12" s="6" t="s">
        <v>188</v>
      </c>
      <c r="N12" s="6" t="s">
        <v>181</v>
      </c>
      <c r="O12" s="76" t="s">
        <v>185</v>
      </c>
      <c r="P12" s="76" t="s">
        <v>184</v>
      </c>
      <c r="Q12" s="6" t="s">
        <v>183</v>
      </c>
      <c r="R12" s="6" t="s">
        <v>182</v>
      </c>
      <c r="S12" s="76" t="s">
        <v>342</v>
      </c>
      <c r="T12" s="76" t="s">
        <v>341</v>
      </c>
      <c r="U12" s="6" t="s">
        <v>47</v>
      </c>
      <c r="V12" s="6" t="s">
        <v>78</v>
      </c>
    </row>
    <row r="13" spans="5:35" ht="24.75" hidden="1" customHeight="1">
      <c r="E13" s="13">
        <v>1</v>
      </c>
      <c r="F13" s="11"/>
      <c r="I13" s="11"/>
      <c r="U13" s="13"/>
      <c r="V13" s="13"/>
    </row>
    <row r="14" spans="5:35" ht="24" hidden="1" customHeight="1">
      <c r="E14" s="13">
        <v>2</v>
      </c>
      <c r="F14" s="11" t="s">
        <v>124</v>
      </c>
      <c r="H14" s="8">
        <v>1</v>
      </c>
      <c r="I14" s="11"/>
      <c r="J14" s="8">
        <v>5</v>
      </c>
      <c r="P14" s="9">
        <v>45289</v>
      </c>
      <c r="Q14" s="8">
        <v>3835</v>
      </c>
      <c r="R14" s="8" t="s">
        <v>125</v>
      </c>
      <c r="U14" s="13"/>
      <c r="V14" s="13"/>
    </row>
    <row r="15" spans="5:35" ht="24" hidden="1" customHeight="1">
      <c r="E15" s="13">
        <v>3</v>
      </c>
      <c r="F15" s="11" t="s">
        <v>301</v>
      </c>
      <c r="G15" s="8" t="s">
        <v>300</v>
      </c>
      <c r="H15" s="8">
        <v>1</v>
      </c>
      <c r="I15" s="11">
        <v>0</v>
      </c>
      <c r="J15" s="8">
        <v>1</v>
      </c>
      <c r="K15" s="8">
        <v>0</v>
      </c>
      <c r="L15" s="8">
        <v>0</v>
      </c>
      <c r="M15" s="8">
        <v>0</v>
      </c>
      <c r="N15" s="8">
        <v>0</v>
      </c>
      <c r="O15" s="8" t="s">
        <v>336</v>
      </c>
      <c r="P15" s="9">
        <v>45364</v>
      </c>
      <c r="Q15" s="8">
        <v>965</v>
      </c>
      <c r="R15" s="8" t="s">
        <v>281</v>
      </c>
      <c r="S15" s="8" t="s">
        <v>339</v>
      </c>
      <c r="T15" s="9">
        <v>45376</v>
      </c>
      <c r="U15" s="13" t="s">
        <v>290</v>
      </c>
      <c r="V15" s="13"/>
    </row>
    <row r="16" spans="5:35" ht="24" hidden="1" customHeight="1">
      <c r="E16" s="13">
        <v>4</v>
      </c>
      <c r="F16" s="11" t="s">
        <v>343</v>
      </c>
      <c r="G16" s="8" t="s">
        <v>344</v>
      </c>
      <c r="H16" s="8">
        <v>1</v>
      </c>
      <c r="I16" s="11">
        <v>0</v>
      </c>
      <c r="J16" s="8">
        <v>3</v>
      </c>
      <c r="K16" s="8">
        <v>0</v>
      </c>
      <c r="L16" s="8">
        <v>0</v>
      </c>
      <c r="M16" s="8">
        <v>0</v>
      </c>
      <c r="N16" s="8">
        <v>0</v>
      </c>
      <c r="O16" s="8" t="s">
        <v>336</v>
      </c>
      <c r="P16" s="9">
        <v>45379</v>
      </c>
      <c r="Q16" s="8">
        <v>2535</v>
      </c>
      <c r="R16" s="8" t="s">
        <v>125</v>
      </c>
      <c r="S16" s="8" t="s">
        <v>339</v>
      </c>
      <c r="T16" s="9">
        <v>45384</v>
      </c>
      <c r="U16" s="13" t="s">
        <v>290</v>
      </c>
      <c r="V16" s="13"/>
      <c r="AI16" s="13"/>
    </row>
    <row r="17" spans="5:22" ht="24" customHeight="1">
      <c r="E17" s="13">
        <v>5</v>
      </c>
      <c r="F17" s="11" t="s">
        <v>354</v>
      </c>
      <c r="G17" s="8" t="s">
        <v>353</v>
      </c>
      <c r="H17" s="8">
        <v>1</v>
      </c>
      <c r="I17" s="11">
        <v>0</v>
      </c>
      <c r="J17" s="8">
        <v>3</v>
      </c>
      <c r="K17" s="8">
        <v>0</v>
      </c>
      <c r="L17" s="8">
        <v>0</v>
      </c>
      <c r="M17" s="8">
        <v>0</v>
      </c>
      <c r="N17" s="8">
        <v>0</v>
      </c>
      <c r="O17" s="8" t="s">
        <v>336</v>
      </c>
      <c r="P17" s="9">
        <v>45386</v>
      </c>
      <c r="Q17" s="8">
        <v>2535</v>
      </c>
      <c r="R17" s="8" t="s">
        <v>125</v>
      </c>
      <c r="S17" s="8" t="s">
        <v>339</v>
      </c>
      <c r="T17" s="9">
        <v>45398</v>
      </c>
      <c r="U17" s="13" t="s">
        <v>290</v>
      </c>
      <c r="V17" s="13"/>
    </row>
    <row r="18" spans="5:22" ht="24" hidden="1" customHeight="1">
      <c r="E18" s="13">
        <v>6</v>
      </c>
      <c r="F18" s="11" t="s">
        <v>377</v>
      </c>
      <c r="G18" s="8" t="s">
        <v>376</v>
      </c>
      <c r="H18" s="8">
        <v>1</v>
      </c>
      <c r="I18" s="11">
        <v>0</v>
      </c>
      <c r="J18" s="8">
        <v>2</v>
      </c>
      <c r="K18" s="8">
        <v>0</v>
      </c>
      <c r="L18" s="8">
        <v>0</v>
      </c>
      <c r="M18" s="8">
        <v>0</v>
      </c>
      <c r="N18" s="8">
        <v>0</v>
      </c>
      <c r="O18" s="8" t="s">
        <v>336</v>
      </c>
      <c r="P18" s="9">
        <v>45400</v>
      </c>
      <c r="Q18" s="8">
        <v>1615</v>
      </c>
      <c r="R18" s="8" t="s">
        <v>281</v>
      </c>
      <c r="S18" s="8" t="s">
        <v>339</v>
      </c>
      <c r="T18" s="9">
        <v>45401</v>
      </c>
      <c r="U18" s="13" t="s">
        <v>290</v>
      </c>
      <c r="V18" s="13"/>
    </row>
    <row r="19" spans="5:22" ht="24" hidden="1" customHeight="1">
      <c r="E19" s="13">
        <v>7</v>
      </c>
      <c r="F19" s="11" t="s">
        <v>410</v>
      </c>
      <c r="G19" s="8" t="s">
        <v>409</v>
      </c>
      <c r="H19" s="8">
        <v>1</v>
      </c>
      <c r="I19" s="11">
        <v>0</v>
      </c>
      <c r="J19" s="8">
        <v>1</v>
      </c>
      <c r="K19" s="8">
        <v>0</v>
      </c>
      <c r="L19" s="8">
        <v>0</v>
      </c>
      <c r="M19" s="8">
        <v>0</v>
      </c>
      <c r="N19" s="8">
        <v>0</v>
      </c>
      <c r="O19" s="8" t="s">
        <v>336</v>
      </c>
      <c r="P19" s="9">
        <v>45435</v>
      </c>
      <c r="Q19" s="8">
        <v>965</v>
      </c>
      <c r="R19" s="8" t="s">
        <v>281</v>
      </c>
      <c r="S19" s="8" t="s">
        <v>339</v>
      </c>
      <c r="T19" s="9">
        <v>45435</v>
      </c>
      <c r="U19" s="13" t="s">
        <v>290</v>
      </c>
      <c r="V19" s="13"/>
    </row>
    <row r="20" spans="5:22" ht="24" hidden="1" customHeight="1">
      <c r="E20" s="13">
        <v>8</v>
      </c>
      <c r="F20" s="11" t="s">
        <v>501</v>
      </c>
      <c r="G20" s="8" t="s">
        <v>300</v>
      </c>
      <c r="H20" s="8">
        <v>1</v>
      </c>
      <c r="I20" s="11">
        <v>0</v>
      </c>
      <c r="J20" s="8">
        <v>1</v>
      </c>
      <c r="K20" s="8">
        <v>0</v>
      </c>
      <c r="L20" s="8">
        <v>0</v>
      </c>
      <c r="M20" s="8">
        <v>0</v>
      </c>
      <c r="N20" s="8">
        <v>0</v>
      </c>
      <c r="O20" s="8" t="s">
        <v>499</v>
      </c>
      <c r="P20" s="9">
        <v>45463</v>
      </c>
      <c r="Q20" s="8">
        <v>965</v>
      </c>
      <c r="R20" s="8" t="s">
        <v>281</v>
      </c>
      <c r="S20" s="8" t="s">
        <v>339</v>
      </c>
      <c r="T20" s="9">
        <v>45467</v>
      </c>
      <c r="U20" s="13" t="s">
        <v>290</v>
      </c>
      <c r="V20" s="13" t="s">
        <v>502</v>
      </c>
    </row>
    <row r="21" spans="5:22" ht="24" hidden="1" customHeight="1">
      <c r="E21" s="13">
        <v>9</v>
      </c>
      <c r="F21" s="11" t="s">
        <v>504</v>
      </c>
      <c r="G21" s="8" t="s">
        <v>503</v>
      </c>
      <c r="H21" s="8">
        <v>1</v>
      </c>
      <c r="I21" s="11">
        <v>4</v>
      </c>
      <c r="J21" s="8">
        <v>0</v>
      </c>
      <c r="K21" s="8">
        <v>0</v>
      </c>
      <c r="L21" s="8">
        <v>0</v>
      </c>
      <c r="M21" s="8">
        <v>0</v>
      </c>
      <c r="N21" s="8">
        <v>0</v>
      </c>
      <c r="O21" s="8" t="s">
        <v>499</v>
      </c>
      <c r="P21" s="9">
        <v>45469</v>
      </c>
      <c r="Q21" s="8">
        <v>4585</v>
      </c>
      <c r="R21" s="8" t="s">
        <v>125</v>
      </c>
      <c r="S21" s="8" t="s">
        <v>499</v>
      </c>
      <c r="T21" s="9">
        <v>45469</v>
      </c>
      <c r="U21" s="13" t="s">
        <v>507</v>
      </c>
      <c r="V21" s="13" t="s">
        <v>505</v>
      </c>
    </row>
    <row r="22" spans="5:22" ht="24" hidden="1" customHeight="1">
      <c r="E22" s="13">
        <v>10</v>
      </c>
      <c r="F22" s="11" t="s">
        <v>504</v>
      </c>
      <c r="G22" s="8" t="s">
        <v>503</v>
      </c>
      <c r="H22" s="8">
        <v>1</v>
      </c>
      <c r="I22" s="11">
        <v>0</v>
      </c>
      <c r="J22" s="8">
        <v>4</v>
      </c>
      <c r="K22" s="8">
        <v>0</v>
      </c>
      <c r="L22" s="8">
        <v>0</v>
      </c>
      <c r="M22" s="8">
        <v>0</v>
      </c>
      <c r="N22" s="8">
        <v>0</v>
      </c>
      <c r="O22" s="8" t="s">
        <v>499</v>
      </c>
      <c r="P22" s="9">
        <v>45469</v>
      </c>
      <c r="Q22" s="8">
        <v>3185</v>
      </c>
      <c r="R22" s="8" t="s">
        <v>125</v>
      </c>
      <c r="S22" s="8" t="s">
        <v>499</v>
      </c>
      <c r="T22" s="9">
        <v>45469</v>
      </c>
      <c r="U22" s="13" t="s">
        <v>507</v>
      </c>
      <c r="V22" s="13" t="s">
        <v>506</v>
      </c>
    </row>
    <row r="23" spans="5:22" ht="24" hidden="1" customHeight="1">
      <c r="E23" s="13">
        <v>11</v>
      </c>
      <c r="F23" s="11" t="s">
        <v>504</v>
      </c>
      <c r="G23" s="8" t="s">
        <v>503</v>
      </c>
      <c r="H23" s="8">
        <v>1</v>
      </c>
      <c r="I23" s="11">
        <v>2</v>
      </c>
      <c r="J23" s="8">
        <v>4</v>
      </c>
      <c r="K23" s="8">
        <v>0</v>
      </c>
      <c r="L23" s="8">
        <v>0</v>
      </c>
      <c r="M23" s="8">
        <v>0</v>
      </c>
      <c r="N23" s="8">
        <v>0</v>
      </c>
      <c r="O23" s="8" t="s">
        <v>499</v>
      </c>
      <c r="P23" s="9">
        <v>45469</v>
      </c>
      <c r="Q23" s="8">
        <v>5185</v>
      </c>
      <c r="R23" s="8" t="s">
        <v>125</v>
      </c>
      <c r="S23" s="8" t="s">
        <v>336</v>
      </c>
      <c r="T23" s="9">
        <v>45496</v>
      </c>
      <c r="U23" s="13" t="s">
        <v>507</v>
      </c>
      <c r="V23" s="13" t="s">
        <v>508</v>
      </c>
    </row>
    <row r="24" spans="5:22" ht="24" hidden="1" customHeight="1">
      <c r="E24" s="13">
        <v>12</v>
      </c>
      <c r="F24" s="11" t="s">
        <v>504</v>
      </c>
      <c r="G24" s="8" t="s">
        <v>503</v>
      </c>
      <c r="H24" s="8">
        <v>1</v>
      </c>
      <c r="I24" s="11">
        <v>2</v>
      </c>
      <c r="J24" s="8">
        <v>0</v>
      </c>
      <c r="K24" s="8">
        <v>0</v>
      </c>
      <c r="L24" s="8">
        <v>0</v>
      </c>
      <c r="M24" s="8">
        <v>0</v>
      </c>
      <c r="N24" s="8">
        <v>0</v>
      </c>
      <c r="O24" s="8" t="s">
        <v>499</v>
      </c>
      <c r="P24" s="9">
        <v>45469</v>
      </c>
      <c r="Q24" s="8">
        <v>2315</v>
      </c>
      <c r="R24" s="8" t="s">
        <v>281</v>
      </c>
      <c r="S24" s="8" t="s">
        <v>336</v>
      </c>
      <c r="T24" s="9">
        <v>45496</v>
      </c>
      <c r="U24" s="13" t="s">
        <v>507</v>
      </c>
      <c r="V24" s="13" t="s">
        <v>509</v>
      </c>
    </row>
    <row r="25" spans="5:22" ht="24.75" hidden="1" customHeight="1">
      <c r="E25" s="13">
        <v>13</v>
      </c>
      <c r="F25" s="11" t="s">
        <v>361</v>
      </c>
      <c r="G25" s="8" t="s">
        <v>376</v>
      </c>
      <c r="H25" s="8">
        <v>1</v>
      </c>
      <c r="I25" s="11">
        <v>0</v>
      </c>
      <c r="J25" s="8">
        <v>2</v>
      </c>
      <c r="K25" s="8">
        <v>0</v>
      </c>
      <c r="L25" s="8">
        <v>0</v>
      </c>
      <c r="M25" s="8">
        <v>0</v>
      </c>
      <c r="N25" s="8">
        <v>0</v>
      </c>
      <c r="O25" s="8" t="s">
        <v>340</v>
      </c>
      <c r="P25" s="9">
        <v>45474</v>
      </c>
      <c r="Q25" s="8">
        <v>1615</v>
      </c>
      <c r="R25" s="8" t="s">
        <v>281</v>
      </c>
      <c r="S25" s="8" t="s">
        <v>340</v>
      </c>
      <c r="T25" s="9">
        <v>45474</v>
      </c>
      <c r="U25" s="13" t="s">
        <v>507</v>
      </c>
      <c r="V25" s="13"/>
    </row>
    <row r="26" spans="5:22" ht="24.75" hidden="1" customHeight="1">
      <c r="E26" s="13">
        <v>14</v>
      </c>
      <c r="F26" s="11" t="s">
        <v>516</v>
      </c>
      <c r="G26" s="8" t="s">
        <v>515</v>
      </c>
      <c r="H26" s="8">
        <v>1</v>
      </c>
      <c r="I26" s="11">
        <v>0</v>
      </c>
      <c r="J26" s="8">
        <v>0</v>
      </c>
      <c r="K26" s="8">
        <v>3</v>
      </c>
      <c r="L26" s="8">
        <v>0</v>
      </c>
      <c r="M26" s="8">
        <v>0</v>
      </c>
      <c r="N26" s="8">
        <v>0</v>
      </c>
      <c r="O26" s="8" t="s">
        <v>336</v>
      </c>
      <c r="P26" s="9">
        <v>45485</v>
      </c>
      <c r="Q26" s="8">
        <v>705</v>
      </c>
      <c r="R26" s="8" t="s">
        <v>281</v>
      </c>
      <c r="S26" s="8" t="s">
        <v>339</v>
      </c>
      <c r="T26" s="9">
        <v>45492</v>
      </c>
      <c r="U26" s="13" t="s">
        <v>290</v>
      </c>
      <c r="V26" s="13"/>
    </row>
    <row r="27" spans="5:22" ht="24.75" hidden="1" customHeight="1">
      <c r="E27" s="13">
        <v>15</v>
      </c>
      <c r="F27" s="11" t="s">
        <v>530</v>
      </c>
      <c r="G27" s="8" t="s">
        <v>344</v>
      </c>
      <c r="H27" s="8">
        <v>1</v>
      </c>
      <c r="I27" s="11">
        <v>0</v>
      </c>
      <c r="J27" s="8">
        <v>3</v>
      </c>
      <c r="K27" s="8">
        <v>0</v>
      </c>
      <c r="L27" s="8">
        <v>0</v>
      </c>
      <c r="M27" s="8">
        <v>0</v>
      </c>
      <c r="N27" s="8">
        <v>0</v>
      </c>
      <c r="O27" s="8" t="s">
        <v>336</v>
      </c>
      <c r="P27" s="9">
        <v>45489</v>
      </c>
      <c r="Q27" s="8">
        <v>2535</v>
      </c>
      <c r="R27" s="8" t="s">
        <v>125</v>
      </c>
      <c r="S27" s="8" t="s">
        <v>339</v>
      </c>
      <c r="T27" s="9">
        <v>45492</v>
      </c>
      <c r="U27" s="13" t="s">
        <v>290</v>
      </c>
      <c r="V27" s="13"/>
    </row>
    <row r="28" spans="5:22" ht="24.75" hidden="1" customHeight="1">
      <c r="E28" s="13">
        <v>16</v>
      </c>
      <c r="F28" s="11" t="s">
        <v>555</v>
      </c>
      <c r="G28" s="8" t="s">
        <v>503</v>
      </c>
      <c r="H28" s="8">
        <v>1</v>
      </c>
      <c r="I28" s="11">
        <v>0</v>
      </c>
      <c r="J28" s="8">
        <v>4</v>
      </c>
      <c r="K28" s="8">
        <v>0</v>
      </c>
      <c r="L28" s="8">
        <v>0</v>
      </c>
      <c r="M28" s="8">
        <v>0</v>
      </c>
      <c r="N28" s="8">
        <v>0</v>
      </c>
      <c r="O28" s="8" t="s">
        <v>336</v>
      </c>
      <c r="P28" s="9">
        <v>45496</v>
      </c>
      <c r="Q28" s="8">
        <v>3185</v>
      </c>
      <c r="R28" s="8" t="s">
        <v>125</v>
      </c>
      <c r="S28" s="8" t="s">
        <v>339</v>
      </c>
      <c r="T28" s="9">
        <v>45498</v>
      </c>
      <c r="U28" s="13" t="s">
        <v>290</v>
      </c>
      <c r="V28" s="13"/>
    </row>
    <row r="29" spans="5:22" ht="24.75" hidden="1" customHeight="1">
      <c r="E29" s="13">
        <v>17</v>
      </c>
      <c r="F29" s="11" t="s">
        <v>556</v>
      </c>
      <c r="G29" s="8" t="s">
        <v>503</v>
      </c>
      <c r="H29" s="8">
        <v>1</v>
      </c>
      <c r="I29" s="11">
        <v>4</v>
      </c>
      <c r="J29" s="8">
        <v>0</v>
      </c>
      <c r="K29" s="8">
        <v>0</v>
      </c>
      <c r="L29" s="8">
        <v>0</v>
      </c>
      <c r="M29" s="8">
        <v>0</v>
      </c>
      <c r="N29" s="8">
        <v>0</v>
      </c>
      <c r="O29" s="8" t="s">
        <v>336</v>
      </c>
      <c r="P29" s="9">
        <v>45496</v>
      </c>
      <c r="Q29" s="8">
        <v>4585</v>
      </c>
      <c r="R29" s="8" t="s">
        <v>125</v>
      </c>
      <c r="S29" s="8" t="s">
        <v>339</v>
      </c>
      <c r="T29" s="9">
        <v>45498</v>
      </c>
      <c r="U29" s="13" t="s">
        <v>290</v>
      </c>
      <c r="V29" s="13" t="s">
        <v>557</v>
      </c>
    </row>
    <row r="30" spans="5:22" ht="24.75" hidden="1" customHeight="1">
      <c r="E30" s="13">
        <v>18</v>
      </c>
      <c r="F30" s="11" t="s">
        <v>682</v>
      </c>
      <c r="G30" s="8" t="s">
        <v>681</v>
      </c>
      <c r="H30" s="8">
        <v>1</v>
      </c>
      <c r="I30" s="11">
        <v>0</v>
      </c>
      <c r="J30" s="8">
        <v>0</v>
      </c>
      <c r="K30" s="8">
        <v>0</v>
      </c>
      <c r="L30" s="8">
        <v>0</v>
      </c>
      <c r="M30" s="8">
        <v>0</v>
      </c>
      <c r="N30" s="8">
        <v>3</v>
      </c>
      <c r="O30" s="8" t="s">
        <v>336</v>
      </c>
      <c r="P30" s="9">
        <v>45572</v>
      </c>
      <c r="Q30" s="8">
        <v>705</v>
      </c>
      <c r="R30" s="8" t="s">
        <v>281</v>
      </c>
      <c r="S30" s="8" t="s">
        <v>339</v>
      </c>
      <c r="T30" s="9">
        <v>45575</v>
      </c>
      <c r="U30" s="13" t="s">
        <v>290</v>
      </c>
      <c r="V30" s="13" t="s">
        <v>683</v>
      </c>
    </row>
    <row r="31" spans="5:22" ht="24.75" hidden="1" customHeight="1">
      <c r="E31" s="13">
        <v>19</v>
      </c>
      <c r="F31" s="11" t="s">
        <v>686</v>
      </c>
      <c r="G31" s="8" t="s">
        <v>344</v>
      </c>
      <c r="H31" s="8">
        <v>1</v>
      </c>
      <c r="I31" s="11">
        <v>0</v>
      </c>
      <c r="J31" s="8">
        <v>1</v>
      </c>
      <c r="K31" s="8">
        <v>0</v>
      </c>
      <c r="L31" s="8">
        <v>0</v>
      </c>
      <c r="M31" s="8">
        <v>0</v>
      </c>
      <c r="N31" s="8">
        <v>0</v>
      </c>
      <c r="O31" s="8" t="s">
        <v>336</v>
      </c>
      <c r="P31" s="9">
        <v>45573</v>
      </c>
      <c r="Q31" s="8">
        <v>965</v>
      </c>
      <c r="R31" s="8" t="s">
        <v>281</v>
      </c>
      <c r="S31" s="8" t="s">
        <v>10</v>
      </c>
      <c r="T31" s="9">
        <v>45575</v>
      </c>
      <c r="U31" s="13" t="s">
        <v>290</v>
      </c>
      <c r="V31" s="13"/>
    </row>
    <row r="32" spans="5:22" ht="24.75" hidden="1" customHeight="1">
      <c r="E32" s="13">
        <v>20</v>
      </c>
      <c r="F32" s="11" t="s">
        <v>713</v>
      </c>
      <c r="G32" s="8" t="s">
        <v>712</v>
      </c>
      <c r="H32" s="8">
        <v>1</v>
      </c>
      <c r="I32" s="11">
        <v>0</v>
      </c>
      <c r="J32" s="8">
        <v>0</v>
      </c>
      <c r="K32" s="8">
        <v>6</v>
      </c>
      <c r="L32" s="8">
        <v>0</v>
      </c>
      <c r="M32" s="8">
        <v>0</v>
      </c>
      <c r="N32" s="8">
        <v>0</v>
      </c>
      <c r="O32" s="8" t="s">
        <v>336</v>
      </c>
      <c r="P32" s="9">
        <v>45594</v>
      </c>
      <c r="Q32" s="8">
        <v>1095</v>
      </c>
      <c r="R32" s="8" t="s">
        <v>281</v>
      </c>
      <c r="S32" s="8" t="s">
        <v>339</v>
      </c>
      <c r="T32" s="9">
        <v>45597</v>
      </c>
      <c r="U32" s="13" t="s">
        <v>290</v>
      </c>
      <c r="V32" s="13" t="s">
        <v>714</v>
      </c>
    </row>
    <row r="33" spans="5:22" ht="24.75" hidden="1" customHeight="1">
      <c r="E33" s="13">
        <v>21</v>
      </c>
      <c r="F33" s="11" t="s">
        <v>717</v>
      </c>
      <c r="G33" s="8" t="s">
        <v>716</v>
      </c>
      <c r="H33" s="8">
        <v>1</v>
      </c>
      <c r="I33" s="11">
        <v>0</v>
      </c>
      <c r="J33" s="8">
        <v>3</v>
      </c>
      <c r="K33" s="8">
        <v>0</v>
      </c>
      <c r="L33" s="8">
        <v>0</v>
      </c>
      <c r="M33" s="8">
        <v>0</v>
      </c>
      <c r="N33" s="8">
        <v>0</v>
      </c>
      <c r="O33" s="8" t="s">
        <v>336</v>
      </c>
      <c r="P33" s="9">
        <v>45617</v>
      </c>
      <c r="Q33" s="8">
        <v>2535</v>
      </c>
      <c r="R33" s="8" t="s">
        <v>125</v>
      </c>
      <c r="S33" s="8" t="s">
        <v>339</v>
      </c>
      <c r="T33" s="9">
        <v>45617</v>
      </c>
      <c r="U33" s="13" t="s">
        <v>290</v>
      </c>
      <c r="V33" s="13"/>
    </row>
    <row r="34" spans="5:22" ht="24.75" hidden="1" customHeight="1">
      <c r="E34" s="13">
        <v>22</v>
      </c>
      <c r="F34" s="11">
        <v>215</v>
      </c>
      <c r="G34" s="8" t="s">
        <v>823</v>
      </c>
      <c r="H34" s="8">
        <v>1</v>
      </c>
      <c r="I34" s="11">
        <v>0</v>
      </c>
      <c r="J34" s="8">
        <v>0</v>
      </c>
      <c r="K34" s="8">
        <v>3</v>
      </c>
      <c r="L34" s="8">
        <v>0</v>
      </c>
      <c r="M34" s="8">
        <v>0</v>
      </c>
      <c r="N34" s="8">
        <v>0</v>
      </c>
      <c r="O34" s="8" t="s">
        <v>336</v>
      </c>
      <c r="P34" s="9">
        <v>45629</v>
      </c>
      <c r="Q34" s="8">
        <v>705</v>
      </c>
      <c r="R34" s="8" t="s">
        <v>281</v>
      </c>
      <c r="S34" s="8" t="s">
        <v>339</v>
      </c>
      <c r="T34" s="9">
        <v>45631</v>
      </c>
      <c r="U34" s="13" t="s">
        <v>290</v>
      </c>
      <c r="V34" s="13"/>
    </row>
    <row r="35" spans="5:22" hidden="1">
      <c r="E35" s="13">
        <v>23</v>
      </c>
      <c r="F35" s="11" t="s">
        <v>862</v>
      </c>
      <c r="G35" s="8" t="s">
        <v>344</v>
      </c>
      <c r="H35" s="8">
        <v>1</v>
      </c>
      <c r="I35" s="11">
        <v>0</v>
      </c>
      <c r="J35" s="8">
        <v>3</v>
      </c>
      <c r="K35" s="8">
        <v>6</v>
      </c>
      <c r="L35" s="8">
        <v>0</v>
      </c>
      <c r="M35" s="8">
        <v>0</v>
      </c>
      <c r="N35" s="8">
        <v>0</v>
      </c>
      <c r="O35" s="8" t="s">
        <v>861</v>
      </c>
      <c r="P35" s="9">
        <v>45666</v>
      </c>
      <c r="Q35" s="8">
        <v>3615</v>
      </c>
      <c r="R35" s="8" t="s">
        <v>125</v>
      </c>
      <c r="S35" s="8" t="s">
        <v>861</v>
      </c>
      <c r="T35" s="9">
        <v>45666</v>
      </c>
      <c r="U35" s="13" t="s">
        <v>507</v>
      </c>
      <c r="V35" s="13" t="s">
        <v>863</v>
      </c>
    </row>
    <row r="36" spans="5:22" hidden="1">
      <c r="E36" s="13">
        <v>24</v>
      </c>
      <c r="F36" s="11" t="s">
        <v>862</v>
      </c>
      <c r="G36" s="8" t="s">
        <v>344</v>
      </c>
      <c r="H36" s="8">
        <v>1</v>
      </c>
      <c r="I36" s="11">
        <v>0</v>
      </c>
      <c r="J36" s="8">
        <v>3</v>
      </c>
      <c r="K36" s="8">
        <v>0</v>
      </c>
      <c r="L36" s="8">
        <v>0</v>
      </c>
      <c r="M36" s="8">
        <v>0</v>
      </c>
      <c r="N36" s="8">
        <v>0</v>
      </c>
      <c r="O36" s="8" t="s">
        <v>861</v>
      </c>
      <c r="P36" s="9">
        <v>45666</v>
      </c>
      <c r="Q36" s="8">
        <v>2535</v>
      </c>
      <c r="R36" s="8" t="s">
        <v>125</v>
      </c>
      <c r="S36" s="8" t="s">
        <v>861</v>
      </c>
      <c r="T36" s="9">
        <v>45666</v>
      </c>
      <c r="U36" s="13" t="s">
        <v>507</v>
      </c>
      <c r="V36" s="13" t="s">
        <v>864</v>
      </c>
    </row>
    <row r="37" spans="5:22" hidden="1">
      <c r="E37" s="13">
        <v>25</v>
      </c>
      <c r="F37" s="11" t="s">
        <v>862</v>
      </c>
      <c r="G37" s="8" t="s">
        <v>344</v>
      </c>
      <c r="H37" s="8">
        <v>1</v>
      </c>
      <c r="I37" s="11">
        <v>0</v>
      </c>
      <c r="J37" s="8">
        <v>0</v>
      </c>
      <c r="K37" s="8">
        <v>6</v>
      </c>
      <c r="L37" s="8">
        <v>0</v>
      </c>
      <c r="M37" s="8">
        <v>0</v>
      </c>
      <c r="N37" s="8">
        <v>0</v>
      </c>
      <c r="O37" s="8" t="s">
        <v>861</v>
      </c>
      <c r="P37" s="9">
        <v>45666</v>
      </c>
      <c r="Q37" s="8">
        <v>1275</v>
      </c>
      <c r="R37" s="8" t="s">
        <v>281</v>
      </c>
      <c r="S37" s="8" t="s">
        <v>861</v>
      </c>
      <c r="T37" s="9">
        <v>45666</v>
      </c>
      <c r="U37" s="13" t="s">
        <v>507</v>
      </c>
      <c r="V37" s="13" t="s">
        <v>865</v>
      </c>
    </row>
    <row r="38" spans="5:22" hidden="1">
      <c r="E38" s="13">
        <v>26</v>
      </c>
      <c r="F38" s="11" t="s">
        <v>866</v>
      </c>
      <c r="G38" s="8" t="s">
        <v>344</v>
      </c>
      <c r="H38" s="8">
        <v>1</v>
      </c>
      <c r="I38" s="11">
        <v>0</v>
      </c>
      <c r="J38" s="8">
        <v>0</v>
      </c>
      <c r="K38" s="8">
        <v>6</v>
      </c>
      <c r="L38" s="8">
        <v>0</v>
      </c>
      <c r="M38" s="8">
        <v>0</v>
      </c>
      <c r="N38" s="8">
        <v>0</v>
      </c>
      <c r="O38" s="8" t="s">
        <v>861</v>
      </c>
      <c r="P38" s="9">
        <v>45666</v>
      </c>
      <c r="Q38" s="8">
        <v>1275</v>
      </c>
      <c r="R38" s="8" t="s">
        <v>281</v>
      </c>
      <c r="S38" s="8" t="s">
        <v>339</v>
      </c>
      <c r="T38" s="9">
        <v>45666</v>
      </c>
      <c r="U38" s="13" t="s">
        <v>290</v>
      </c>
      <c r="V38" s="13" t="s">
        <v>867</v>
      </c>
    </row>
    <row r="39" spans="5:22" hidden="1">
      <c r="E39" s="13">
        <v>27</v>
      </c>
      <c r="F39" s="11" t="s">
        <v>868</v>
      </c>
      <c r="G39" s="8" t="s">
        <v>344</v>
      </c>
      <c r="H39" s="8">
        <v>1</v>
      </c>
      <c r="I39" s="11">
        <v>0</v>
      </c>
      <c r="J39" s="8">
        <v>3</v>
      </c>
      <c r="K39" s="8">
        <v>0</v>
      </c>
      <c r="L39" s="8">
        <v>0</v>
      </c>
      <c r="M39" s="8">
        <v>0</v>
      </c>
      <c r="N39" s="8">
        <v>0</v>
      </c>
      <c r="O39" s="8" t="s">
        <v>861</v>
      </c>
      <c r="P39" s="9">
        <v>45666</v>
      </c>
      <c r="Q39" s="8">
        <v>2535</v>
      </c>
      <c r="R39" s="8" t="s">
        <v>125</v>
      </c>
      <c r="S39" s="8" t="s">
        <v>339</v>
      </c>
      <c r="T39" s="9">
        <v>45666</v>
      </c>
      <c r="U39" s="13" t="s">
        <v>290</v>
      </c>
      <c r="V39" s="13" t="s">
        <v>863</v>
      </c>
    </row>
    <row r="40" spans="5:22" hidden="1">
      <c r="E40" s="13">
        <v>28</v>
      </c>
      <c r="F40" s="11" t="s">
        <v>869</v>
      </c>
      <c r="G40" s="8" t="s">
        <v>716</v>
      </c>
      <c r="H40" s="8">
        <v>1</v>
      </c>
      <c r="I40" s="11">
        <v>0</v>
      </c>
      <c r="J40" s="8">
        <v>0</v>
      </c>
      <c r="K40" s="8">
        <v>3</v>
      </c>
      <c r="L40" s="8">
        <v>0</v>
      </c>
      <c r="M40" s="8">
        <v>0</v>
      </c>
      <c r="N40" s="8">
        <v>0</v>
      </c>
      <c r="O40" s="8" t="s">
        <v>861</v>
      </c>
      <c r="P40" s="9">
        <v>45671</v>
      </c>
      <c r="Q40" s="8">
        <v>705</v>
      </c>
      <c r="R40" s="8" t="s">
        <v>281</v>
      </c>
      <c r="S40" s="8" t="s">
        <v>339</v>
      </c>
      <c r="T40" s="9">
        <v>45671</v>
      </c>
      <c r="U40" s="13" t="s">
        <v>290</v>
      </c>
      <c r="V40" s="13"/>
    </row>
    <row r="41" spans="5:22" hidden="1">
      <c r="E41" s="13">
        <v>29</v>
      </c>
      <c r="F41" s="11" t="s">
        <v>880</v>
      </c>
      <c r="G41" s="8" t="s">
        <v>878</v>
      </c>
      <c r="H41" s="8">
        <v>1</v>
      </c>
      <c r="I41" s="11">
        <v>0</v>
      </c>
      <c r="J41" s="8">
        <v>0</v>
      </c>
      <c r="K41" s="8">
        <v>18</v>
      </c>
      <c r="L41" s="8">
        <v>0</v>
      </c>
      <c r="M41" s="8">
        <v>0</v>
      </c>
      <c r="N41" s="8">
        <v>0</v>
      </c>
      <c r="O41" s="8" t="s">
        <v>861</v>
      </c>
      <c r="P41" s="9">
        <v>45692</v>
      </c>
      <c r="Q41" s="8">
        <v>2925</v>
      </c>
      <c r="R41" s="8" t="s">
        <v>125</v>
      </c>
      <c r="S41" s="8" t="s">
        <v>339</v>
      </c>
      <c r="T41" s="9">
        <v>45692</v>
      </c>
      <c r="U41" s="13" t="s">
        <v>290</v>
      </c>
      <c r="V41" s="13" t="s">
        <v>881</v>
      </c>
    </row>
    <row r="42" spans="5:22" hidden="1">
      <c r="E42" s="13">
        <v>30</v>
      </c>
      <c r="F42" s="11" t="s">
        <v>882</v>
      </c>
      <c r="G42" s="8" t="s">
        <v>878</v>
      </c>
      <c r="H42" s="8">
        <v>1</v>
      </c>
      <c r="I42" s="11">
        <v>0</v>
      </c>
      <c r="J42" s="8">
        <v>0</v>
      </c>
      <c r="K42" s="8">
        <v>3</v>
      </c>
      <c r="L42" s="8">
        <v>0</v>
      </c>
      <c r="M42" s="8">
        <v>0</v>
      </c>
      <c r="N42" s="8">
        <v>0</v>
      </c>
      <c r="O42" s="8" t="s">
        <v>861</v>
      </c>
      <c r="P42" s="9">
        <v>45692</v>
      </c>
      <c r="Q42" s="8">
        <v>705</v>
      </c>
      <c r="R42" s="8" t="s">
        <v>281</v>
      </c>
      <c r="S42" s="8" t="s">
        <v>339</v>
      </c>
      <c r="T42" s="9">
        <v>45692</v>
      </c>
      <c r="U42" s="13" t="s">
        <v>290</v>
      </c>
      <c r="V42" s="13" t="s">
        <v>883</v>
      </c>
    </row>
    <row r="43" spans="5:22" hidden="1">
      <c r="E43" s="13">
        <v>31</v>
      </c>
      <c r="F43" s="11" t="s">
        <v>884</v>
      </c>
      <c r="G43" s="8" t="s">
        <v>878</v>
      </c>
      <c r="H43" s="8">
        <v>1</v>
      </c>
      <c r="I43" s="11">
        <v>0</v>
      </c>
      <c r="J43" s="8">
        <v>0</v>
      </c>
      <c r="K43" s="8">
        <v>12</v>
      </c>
      <c r="L43" s="8">
        <v>0</v>
      </c>
      <c r="M43" s="8">
        <v>0</v>
      </c>
      <c r="N43" s="8">
        <v>0</v>
      </c>
      <c r="O43" s="8" t="s">
        <v>861</v>
      </c>
      <c r="P43" s="9">
        <v>45692</v>
      </c>
      <c r="Q43" s="8">
        <v>2145</v>
      </c>
      <c r="R43" s="8" t="s">
        <v>125</v>
      </c>
      <c r="S43" s="8" t="s">
        <v>339</v>
      </c>
      <c r="T43" s="9">
        <v>45693</v>
      </c>
      <c r="U43" s="13" t="s">
        <v>290</v>
      </c>
      <c r="V43" s="13" t="s">
        <v>885</v>
      </c>
    </row>
    <row r="44" spans="5:22" hidden="1">
      <c r="E44" s="13">
        <v>32</v>
      </c>
      <c r="F44" s="11" t="s">
        <v>886</v>
      </c>
      <c r="G44" s="8" t="s">
        <v>716</v>
      </c>
      <c r="H44" s="8">
        <v>1</v>
      </c>
      <c r="I44" s="11">
        <v>0</v>
      </c>
      <c r="J44" s="8">
        <v>0</v>
      </c>
      <c r="K44" s="8">
        <v>9</v>
      </c>
      <c r="L44" s="8">
        <v>0</v>
      </c>
      <c r="M44" s="8">
        <v>0</v>
      </c>
      <c r="N44" s="8">
        <v>0</v>
      </c>
      <c r="O44" s="8" t="s">
        <v>861</v>
      </c>
      <c r="P44" s="9">
        <v>45692</v>
      </c>
      <c r="Q44" s="8">
        <v>1755</v>
      </c>
      <c r="R44" s="8" t="s">
        <v>125</v>
      </c>
      <c r="S44" s="8" t="s">
        <v>861</v>
      </c>
      <c r="T44" s="9">
        <v>45693</v>
      </c>
      <c r="U44" s="13" t="s">
        <v>507</v>
      </c>
      <c r="V44" s="13"/>
    </row>
    <row r="45" spans="5:22" hidden="1">
      <c r="E45" s="13">
        <v>33</v>
      </c>
      <c r="F45" s="11" t="s">
        <v>887</v>
      </c>
      <c r="G45" s="8" t="s">
        <v>879</v>
      </c>
      <c r="H45" s="8">
        <v>1</v>
      </c>
      <c r="I45" s="11">
        <v>0</v>
      </c>
      <c r="J45" s="8">
        <v>0</v>
      </c>
      <c r="K45" s="8">
        <v>9</v>
      </c>
      <c r="L45" s="8">
        <v>0</v>
      </c>
      <c r="M45" s="8">
        <v>0</v>
      </c>
      <c r="N45" s="8">
        <v>0</v>
      </c>
      <c r="O45" s="8" t="s">
        <v>861</v>
      </c>
      <c r="P45" s="9">
        <v>45692</v>
      </c>
      <c r="Q45" s="8">
        <v>1755</v>
      </c>
      <c r="R45" s="8" t="s">
        <v>125</v>
      </c>
      <c r="S45" s="8" t="s">
        <v>339</v>
      </c>
      <c r="T45" s="9">
        <v>45693</v>
      </c>
      <c r="U45" s="13" t="s">
        <v>290</v>
      </c>
      <c r="V45" s="13" t="s">
        <v>714</v>
      </c>
    </row>
    <row r="46" spans="5:22" hidden="1">
      <c r="E46" s="13">
        <v>34</v>
      </c>
      <c r="F46" s="11" t="s">
        <v>890</v>
      </c>
      <c r="G46" s="8" t="s">
        <v>716</v>
      </c>
      <c r="H46" s="8">
        <v>1</v>
      </c>
      <c r="I46" s="11">
        <v>0</v>
      </c>
      <c r="J46" s="8">
        <v>0</v>
      </c>
      <c r="K46" s="8">
        <v>9</v>
      </c>
      <c r="L46" s="8">
        <v>0</v>
      </c>
      <c r="M46" s="8">
        <v>0</v>
      </c>
      <c r="N46" s="8">
        <v>0</v>
      </c>
      <c r="O46" s="8" t="s">
        <v>861</v>
      </c>
      <c r="P46" s="9">
        <v>45693</v>
      </c>
      <c r="Q46" s="8">
        <v>1935</v>
      </c>
      <c r="R46" s="8" t="s">
        <v>125</v>
      </c>
      <c r="S46" s="8" t="s">
        <v>339</v>
      </c>
      <c r="T46" s="9">
        <v>45694</v>
      </c>
      <c r="U46" s="13" t="s">
        <v>290</v>
      </c>
      <c r="V46" s="13" t="s">
        <v>891</v>
      </c>
    </row>
    <row r="47" spans="5:22" hidden="1">
      <c r="E47" s="13">
        <v>35</v>
      </c>
      <c r="F47" s="11" t="s">
        <v>901</v>
      </c>
      <c r="G47" s="8" t="s">
        <v>902</v>
      </c>
      <c r="H47" s="8">
        <v>1</v>
      </c>
      <c r="I47" s="11">
        <v>0</v>
      </c>
      <c r="J47" s="8">
        <v>0</v>
      </c>
      <c r="K47" s="8">
        <v>3</v>
      </c>
      <c r="L47" s="8">
        <v>0</v>
      </c>
      <c r="M47" s="8">
        <v>0</v>
      </c>
      <c r="N47" s="8">
        <v>0</v>
      </c>
      <c r="O47" s="8" t="s">
        <v>861</v>
      </c>
      <c r="P47" s="9">
        <v>45702</v>
      </c>
      <c r="Q47" s="8">
        <v>885</v>
      </c>
      <c r="R47" s="8" t="s">
        <v>281</v>
      </c>
      <c r="S47" s="8" t="s">
        <v>339</v>
      </c>
      <c r="T47" s="9">
        <v>45702</v>
      </c>
      <c r="U47" s="13" t="s">
        <v>290</v>
      </c>
      <c r="V47" s="13" t="s">
        <v>904</v>
      </c>
    </row>
    <row r="48" spans="5:22" hidden="1">
      <c r="E48" s="13">
        <v>36</v>
      </c>
      <c r="F48" s="11">
        <v>233</v>
      </c>
      <c r="G48" s="8" t="s">
        <v>922</v>
      </c>
      <c r="H48" s="8">
        <v>1</v>
      </c>
      <c r="I48" s="11">
        <v>0</v>
      </c>
      <c r="J48" s="8">
        <v>1</v>
      </c>
      <c r="K48" s="8">
        <v>0</v>
      </c>
      <c r="L48" s="8">
        <v>0</v>
      </c>
      <c r="M48" s="8">
        <v>0</v>
      </c>
      <c r="N48" s="8">
        <v>0</v>
      </c>
      <c r="O48" s="8" t="s">
        <v>920</v>
      </c>
      <c r="P48" s="9">
        <v>45721</v>
      </c>
      <c r="Q48" s="8">
        <v>965</v>
      </c>
      <c r="R48" s="8" t="s">
        <v>281</v>
      </c>
      <c r="S48" s="8" t="s">
        <v>920</v>
      </c>
      <c r="T48" s="9">
        <v>45721</v>
      </c>
      <c r="U48" s="13" t="s">
        <v>507</v>
      </c>
      <c r="V48" s="13"/>
    </row>
    <row r="49" spans="5:22" hidden="1">
      <c r="E49" s="13">
        <v>37</v>
      </c>
      <c r="F49" s="11" t="s">
        <v>923</v>
      </c>
      <c r="G49" s="8" t="s">
        <v>716</v>
      </c>
      <c r="H49" s="8">
        <v>1</v>
      </c>
      <c r="I49" s="11">
        <v>0</v>
      </c>
      <c r="J49" s="8">
        <v>0</v>
      </c>
      <c r="K49" s="8">
        <v>3</v>
      </c>
      <c r="L49" s="8">
        <v>0</v>
      </c>
      <c r="M49" s="8">
        <v>0</v>
      </c>
      <c r="N49" s="8">
        <v>0</v>
      </c>
      <c r="O49" s="8" t="s">
        <v>920</v>
      </c>
      <c r="P49" s="9">
        <v>45721</v>
      </c>
      <c r="Q49" s="8">
        <v>705</v>
      </c>
      <c r="R49" s="8" t="s">
        <v>281</v>
      </c>
      <c r="S49" s="8" t="s">
        <v>335</v>
      </c>
      <c r="T49" s="9">
        <v>45722</v>
      </c>
      <c r="U49" s="13" t="s">
        <v>290</v>
      </c>
      <c r="V49" s="13"/>
    </row>
    <row r="50" spans="5:22" ht="24.75" hidden="1" customHeight="1">
      <c r="E50" s="13">
        <v>38</v>
      </c>
      <c r="F50" s="11" t="s">
        <v>924</v>
      </c>
      <c r="G50" s="8" t="s">
        <v>409</v>
      </c>
      <c r="H50" s="8">
        <v>1</v>
      </c>
      <c r="I50" s="11">
        <v>0</v>
      </c>
      <c r="J50" s="8">
        <v>1</v>
      </c>
      <c r="K50" s="8">
        <v>0</v>
      </c>
      <c r="L50" s="8">
        <v>0</v>
      </c>
      <c r="M50" s="8">
        <v>0</v>
      </c>
      <c r="N50" s="8">
        <v>0</v>
      </c>
      <c r="O50" s="8" t="s">
        <v>920</v>
      </c>
      <c r="P50" s="9">
        <v>45721</v>
      </c>
      <c r="Q50" s="8">
        <v>965</v>
      </c>
      <c r="R50" s="8" t="s">
        <v>281</v>
      </c>
      <c r="S50" s="8" t="s">
        <v>335</v>
      </c>
      <c r="T50" s="9">
        <v>45722</v>
      </c>
      <c r="U50" s="13" t="s">
        <v>290</v>
      </c>
      <c r="V50" s="13"/>
    </row>
    <row r="51" spans="5:22" ht="24.75" hidden="1" customHeight="1">
      <c r="E51" s="13">
        <v>39</v>
      </c>
      <c r="F51" s="11" t="s">
        <v>950</v>
      </c>
      <c r="G51" s="8" t="s">
        <v>716</v>
      </c>
      <c r="H51" s="8">
        <v>1</v>
      </c>
      <c r="I51" s="11">
        <v>0</v>
      </c>
      <c r="J51" s="8">
        <v>3</v>
      </c>
      <c r="K51" s="8">
        <v>0</v>
      </c>
      <c r="L51" s="8">
        <v>0</v>
      </c>
      <c r="M51" s="8">
        <v>0</v>
      </c>
      <c r="N51" s="8">
        <v>0</v>
      </c>
      <c r="O51" s="8" t="s">
        <v>861</v>
      </c>
      <c r="P51" s="9">
        <v>45734</v>
      </c>
      <c r="Q51" s="8">
        <v>2535</v>
      </c>
      <c r="R51" s="8" t="s">
        <v>125</v>
      </c>
      <c r="S51" s="8" t="s">
        <v>339</v>
      </c>
      <c r="T51" s="9">
        <v>45734</v>
      </c>
      <c r="U51" s="13" t="s">
        <v>290</v>
      </c>
      <c r="V51" s="13"/>
    </row>
    <row r="52" spans="5:22" ht="24.75" hidden="1" customHeight="1">
      <c r="E52" s="13">
        <v>40</v>
      </c>
      <c r="F52" s="11" t="s">
        <v>959</v>
      </c>
      <c r="G52" s="8" t="s">
        <v>716</v>
      </c>
      <c r="H52" s="8">
        <v>1</v>
      </c>
      <c r="I52" s="11">
        <v>0</v>
      </c>
      <c r="J52" s="8">
        <v>0</v>
      </c>
      <c r="K52" s="8">
        <v>3</v>
      </c>
      <c r="L52" s="8">
        <v>0</v>
      </c>
      <c r="M52" s="8">
        <v>0</v>
      </c>
      <c r="N52" s="8">
        <v>0</v>
      </c>
      <c r="O52" s="8" t="s">
        <v>861</v>
      </c>
      <c r="P52" s="9">
        <v>45736</v>
      </c>
      <c r="Q52" s="8">
        <v>705</v>
      </c>
      <c r="R52" s="8" t="s">
        <v>281</v>
      </c>
      <c r="S52" s="8" t="s">
        <v>339</v>
      </c>
      <c r="T52" s="9">
        <v>45736</v>
      </c>
      <c r="U52" s="13" t="s">
        <v>290</v>
      </c>
      <c r="V52" s="13"/>
    </row>
    <row r="53" spans="5:22" ht="24.75" hidden="1" customHeight="1">
      <c r="E53" s="13">
        <v>41</v>
      </c>
      <c r="F53" s="11" t="s">
        <v>960</v>
      </c>
      <c r="G53" s="8" t="s">
        <v>716</v>
      </c>
      <c r="H53" s="8">
        <v>1</v>
      </c>
      <c r="I53" s="11">
        <v>0</v>
      </c>
      <c r="J53" s="8">
        <v>6</v>
      </c>
      <c r="K53" s="8">
        <v>0</v>
      </c>
      <c r="L53" s="8">
        <v>0</v>
      </c>
      <c r="M53" s="8">
        <v>0</v>
      </c>
      <c r="N53" s="8">
        <v>0</v>
      </c>
      <c r="O53" s="8" t="s">
        <v>861</v>
      </c>
      <c r="P53" s="9">
        <v>45742</v>
      </c>
      <c r="Q53" s="8">
        <v>4485</v>
      </c>
      <c r="R53" s="8" t="s">
        <v>125</v>
      </c>
      <c r="S53" s="8" t="s">
        <v>339</v>
      </c>
      <c r="T53" s="9">
        <v>45742</v>
      </c>
      <c r="U53" s="13" t="s">
        <v>290</v>
      </c>
      <c r="V53" s="13"/>
    </row>
    <row r="54" spans="5:22" ht="24.75" hidden="1" customHeight="1">
      <c r="E54" s="13">
        <v>42</v>
      </c>
      <c r="F54" s="11" t="s">
        <v>961</v>
      </c>
      <c r="G54" s="8" t="s">
        <v>716</v>
      </c>
      <c r="H54" s="8">
        <v>1</v>
      </c>
      <c r="I54" s="11">
        <v>0</v>
      </c>
      <c r="J54" s="8">
        <v>0</v>
      </c>
      <c r="K54" s="8">
        <v>12</v>
      </c>
      <c r="L54" s="8">
        <v>0</v>
      </c>
      <c r="M54" s="8">
        <v>0</v>
      </c>
      <c r="N54" s="8">
        <v>0</v>
      </c>
      <c r="O54" s="8" t="s">
        <v>861</v>
      </c>
      <c r="P54" s="9">
        <v>45742</v>
      </c>
      <c r="Q54" s="8">
        <v>2145</v>
      </c>
      <c r="R54" s="8" t="s">
        <v>125</v>
      </c>
      <c r="S54" s="8" t="s">
        <v>339</v>
      </c>
      <c r="T54" s="9">
        <v>45742</v>
      </c>
      <c r="U54" s="13" t="s">
        <v>290</v>
      </c>
      <c r="V54" s="13"/>
    </row>
    <row r="55" spans="5:22" ht="24.75" hidden="1" customHeight="1">
      <c r="E55" s="13">
        <v>43</v>
      </c>
      <c r="F55" s="11" t="s">
        <v>1136</v>
      </c>
      <c r="G55" s="8" t="s">
        <v>878</v>
      </c>
      <c r="H55" s="8">
        <v>1</v>
      </c>
      <c r="I55" s="11">
        <v>0</v>
      </c>
      <c r="J55" s="8">
        <v>0</v>
      </c>
      <c r="K55" s="8">
        <v>9</v>
      </c>
      <c r="L55" s="8">
        <v>0</v>
      </c>
      <c r="M55" s="8">
        <v>0</v>
      </c>
      <c r="N55" s="8">
        <v>0</v>
      </c>
      <c r="O55" s="8" t="s">
        <v>861</v>
      </c>
      <c r="P55" s="9">
        <v>45810</v>
      </c>
      <c r="Q55" s="8">
        <v>1935</v>
      </c>
      <c r="R55" s="8" t="s">
        <v>125</v>
      </c>
      <c r="S55" s="8" t="s">
        <v>339</v>
      </c>
      <c r="T55" s="9">
        <v>45810</v>
      </c>
      <c r="U55" s="13" t="s">
        <v>290</v>
      </c>
      <c r="V55" s="13"/>
    </row>
    <row r="56" spans="5:22" ht="24.75" hidden="1" customHeight="1">
      <c r="E56" s="13">
        <v>44</v>
      </c>
      <c r="F56" s="11" t="s">
        <v>1137</v>
      </c>
      <c r="G56" s="8" t="s">
        <v>1138</v>
      </c>
      <c r="H56" s="8">
        <v>1</v>
      </c>
      <c r="I56" s="11">
        <v>0</v>
      </c>
      <c r="J56" s="8">
        <v>2</v>
      </c>
      <c r="K56" s="8">
        <v>0</v>
      </c>
      <c r="L56" s="8">
        <v>0</v>
      </c>
      <c r="M56" s="8">
        <v>0</v>
      </c>
      <c r="N56" s="8">
        <v>0</v>
      </c>
      <c r="O56" s="8" t="s">
        <v>861</v>
      </c>
      <c r="P56" s="9">
        <v>45824</v>
      </c>
      <c r="Q56" s="8">
        <v>1615</v>
      </c>
      <c r="R56" s="8" t="s">
        <v>281</v>
      </c>
      <c r="S56" s="8" t="s">
        <v>339</v>
      </c>
      <c r="T56" s="9">
        <v>45824</v>
      </c>
      <c r="U56" s="13" t="s">
        <v>290</v>
      </c>
      <c r="V56" s="13"/>
    </row>
    <row r="57" spans="5:22" ht="24.75" hidden="1" customHeight="1">
      <c r="E57" s="13">
        <v>45</v>
      </c>
      <c r="F57" s="11" t="s">
        <v>1139</v>
      </c>
      <c r="G57" s="8" t="s">
        <v>878</v>
      </c>
      <c r="H57" s="8">
        <v>1</v>
      </c>
      <c r="I57" s="11">
        <v>0</v>
      </c>
      <c r="J57" s="8">
        <v>2</v>
      </c>
      <c r="K57" s="8">
        <v>0</v>
      </c>
      <c r="L57" s="8">
        <v>0</v>
      </c>
      <c r="M57" s="8">
        <v>0</v>
      </c>
      <c r="N57" s="8">
        <v>0</v>
      </c>
      <c r="O57" s="8" t="s">
        <v>861</v>
      </c>
      <c r="P57" s="9">
        <v>45825</v>
      </c>
      <c r="Q57" s="8">
        <v>1615</v>
      </c>
      <c r="R57" s="8" t="s">
        <v>281</v>
      </c>
      <c r="S57" s="8" t="s">
        <v>339</v>
      </c>
      <c r="T57" s="9">
        <v>45825</v>
      </c>
      <c r="U57" s="13" t="s">
        <v>290</v>
      </c>
      <c r="V57" s="13"/>
    </row>
    <row r="58" spans="5:22" ht="24.75" hidden="1" customHeight="1">
      <c r="E58" s="13">
        <v>46</v>
      </c>
      <c r="F58" s="11" t="s">
        <v>1141</v>
      </c>
      <c r="G58" s="8" t="s">
        <v>1140</v>
      </c>
      <c r="H58" s="8">
        <v>1</v>
      </c>
      <c r="I58" s="11">
        <v>1</v>
      </c>
      <c r="J58" s="8">
        <v>2</v>
      </c>
      <c r="K58" s="8">
        <v>6</v>
      </c>
      <c r="L58" s="8">
        <v>0</v>
      </c>
      <c r="M58" s="8">
        <v>0</v>
      </c>
      <c r="N58" s="8">
        <v>0</v>
      </c>
      <c r="O58" s="8" t="s">
        <v>861</v>
      </c>
      <c r="P58" s="9">
        <v>45825</v>
      </c>
      <c r="Q58" s="8">
        <v>3785</v>
      </c>
      <c r="R58" s="8" t="s">
        <v>125</v>
      </c>
      <c r="S58" s="8" t="s">
        <v>339</v>
      </c>
      <c r="T58" s="9">
        <v>45825</v>
      </c>
      <c r="U58" s="13" t="s">
        <v>290</v>
      </c>
      <c r="V58" s="13"/>
    </row>
    <row r="59" spans="5:22" hidden="1">
      <c r="E59" s="13">
        <v>47</v>
      </c>
      <c r="F59" s="11" t="s">
        <v>1282</v>
      </c>
      <c r="G59" s="8" t="s">
        <v>1281</v>
      </c>
      <c r="H59" s="8">
        <v>1</v>
      </c>
      <c r="I59" s="11">
        <v>0</v>
      </c>
      <c r="J59" s="8">
        <v>0</v>
      </c>
      <c r="K59" s="8">
        <v>3</v>
      </c>
      <c r="L59" s="8">
        <v>0</v>
      </c>
      <c r="M59" s="8">
        <v>0</v>
      </c>
      <c r="N59" s="8">
        <v>0</v>
      </c>
      <c r="O59" s="8" t="s">
        <v>861</v>
      </c>
      <c r="P59" s="9">
        <v>45852</v>
      </c>
      <c r="Q59" s="8">
        <v>885</v>
      </c>
      <c r="R59" s="8" t="s">
        <v>281</v>
      </c>
      <c r="S59" s="8" t="s">
        <v>339</v>
      </c>
      <c r="T59" s="9">
        <v>45852</v>
      </c>
      <c r="U59" s="13" t="s">
        <v>290</v>
      </c>
      <c r="V59" s="13" t="s">
        <v>1283</v>
      </c>
    </row>
    <row r="60" spans="5:22" hidden="1">
      <c r="E60" s="13">
        <v>48</v>
      </c>
      <c r="F60" s="11" t="s">
        <v>1284</v>
      </c>
      <c r="G60" s="8" t="s">
        <v>878</v>
      </c>
      <c r="H60" s="8">
        <v>1</v>
      </c>
      <c r="I60" s="11">
        <v>0</v>
      </c>
      <c r="J60" s="8">
        <v>0</v>
      </c>
      <c r="K60" s="8">
        <v>3</v>
      </c>
      <c r="L60" s="8">
        <v>0</v>
      </c>
      <c r="M60" s="8">
        <v>0</v>
      </c>
      <c r="N60" s="8">
        <v>0</v>
      </c>
      <c r="O60" s="8" t="s">
        <v>861</v>
      </c>
      <c r="P60" s="9">
        <v>45852</v>
      </c>
      <c r="Q60" s="8">
        <v>885</v>
      </c>
      <c r="R60" s="8" t="s">
        <v>281</v>
      </c>
      <c r="S60" s="8" t="s">
        <v>339</v>
      </c>
      <c r="T60" s="9">
        <v>45852</v>
      </c>
      <c r="U60" s="13" t="s">
        <v>290</v>
      </c>
      <c r="V60" s="13"/>
    </row>
    <row r="61" spans="5:22" hidden="1">
      <c r="E61" s="13">
        <v>49</v>
      </c>
      <c r="F61" s="11" t="s">
        <v>1286</v>
      </c>
      <c r="G61" s="8" t="s">
        <v>1285</v>
      </c>
      <c r="H61" s="8">
        <v>1</v>
      </c>
      <c r="I61" s="11">
        <v>0</v>
      </c>
      <c r="J61" s="8">
        <v>0</v>
      </c>
      <c r="K61" s="8">
        <v>12</v>
      </c>
      <c r="L61" s="8">
        <v>0</v>
      </c>
      <c r="M61" s="8">
        <v>0</v>
      </c>
      <c r="N61" s="8">
        <v>0</v>
      </c>
      <c r="O61" s="8" t="s">
        <v>861</v>
      </c>
      <c r="P61" s="9">
        <v>45853</v>
      </c>
      <c r="Q61" s="8">
        <v>2325</v>
      </c>
      <c r="R61" s="8" t="s">
        <v>125</v>
      </c>
      <c r="S61" s="8" t="s">
        <v>339</v>
      </c>
      <c r="T61" s="9">
        <v>45860</v>
      </c>
      <c r="U61" s="13" t="s">
        <v>290</v>
      </c>
      <c r="V61" s="13" t="s">
        <v>1287</v>
      </c>
    </row>
    <row r="62" spans="5:22">
      <c r="E62" s="13">
        <v>50</v>
      </c>
      <c r="F62" s="11" t="s">
        <v>1295</v>
      </c>
      <c r="G62" s="8" t="s">
        <v>353</v>
      </c>
      <c r="H62" s="8">
        <v>1</v>
      </c>
      <c r="I62" s="11">
        <v>0</v>
      </c>
      <c r="J62" s="8">
        <v>0</v>
      </c>
      <c r="K62" s="8">
        <v>6</v>
      </c>
      <c r="L62" s="8">
        <v>0</v>
      </c>
      <c r="M62" s="8">
        <v>0</v>
      </c>
      <c r="N62" s="8">
        <v>0</v>
      </c>
      <c r="O62" s="8" t="s">
        <v>861</v>
      </c>
      <c r="P62" s="9">
        <v>45856</v>
      </c>
      <c r="Q62" s="8">
        <v>1275</v>
      </c>
      <c r="R62" s="8" t="s">
        <v>281</v>
      </c>
      <c r="S62" s="8" t="s">
        <v>339</v>
      </c>
      <c r="T62" s="9">
        <v>45856</v>
      </c>
      <c r="U62" s="13" t="s">
        <v>290</v>
      </c>
      <c r="V62" s="13" t="s">
        <v>1296</v>
      </c>
    </row>
    <row r="63" spans="5:22" hidden="1">
      <c r="E63" s="13">
        <v>51</v>
      </c>
      <c r="F63" s="11" t="s">
        <v>1415</v>
      </c>
      <c r="G63" s="8" t="s">
        <v>1416</v>
      </c>
      <c r="H63" s="8">
        <v>1</v>
      </c>
      <c r="I63" s="11">
        <v>0</v>
      </c>
      <c r="J63" s="8">
        <v>0</v>
      </c>
      <c r="K63" s="8">
        <v>3</v>
      </c>
      <c r="L63" s="8">
        <v>0</v>
      </c>
      <c r="M63" s="8">
        <v>0</v>
      </c>
      <c r="N63" s="8">
        <v>0</v>
      </c>
      <c r="O63" s="8" t="s">
        <v>1411</v>
      </c>
      <c r="P63" s="9">
        <v>45882</v>
      </c>
      <c r="Q63" s="8">
        <v>885</v>
      </c>
      <c r="R63" s="8" t="s">
        <v>281</v>
      </c>
      <c r="S63" s="8" t="s">
        <v>1413</v>
      </c>
      <c r="T63" s="9">
        <v>45882</v>
      </c>
      <c r="U63" s="13" t="s">
        <v>290</v>
      </c>
      <c r="V63" s="13" t="s">
        <v>714</v>
      </c>
    </row>
    <row r="64" spans="5:22" hidden="1">
      <c r="E64" s="13">
        <v>52</v>
      </c>
      <c r="F64" s="11" t="s">
        <v>1418</v>
      </c>
      <c r="G64" s="8" t="s">
        <v>1417</v>
      </c>
      <c r="H64" s="8">
        <v>1</v>
      </c>
      <c r="I64" s="11">
        <v>0</v>
      </c>
      <c r="J64" s="8">
        <v>0</v>
      </c>
      <c r="K64" s="8">
        <v>6</v>
      </c>
      <c r="L64" s="8">
        <v>0</v>
      </c>
      <c r="M64" s="8">
        <v>0</v>
      </c>
      <c r="N64" s="8">
        <v>0</v>
      </c>
      <c r="O64" s="8" t="s">
        <v>1411</v>
      </c>
      <c r="P64" s="9">
        <v>45882</v>
      </c>
      <c r="Q64" s="8">
        <v>1275</v>
      </c>
      <c r="R64" s="8" t="s">
        <v>281</v>
      </c>
      <c r="T64" s="9"/>
      <c r="U64" s="13" t="s">
        <v>84</v>
      </c>
      <c r="V64" s="13"/>
    </row>
    <row r="65" spans="5:22" hidden="1">
      <c r="E65" s="13">
        <v>53</v>
      </c>
      <c r="F65" s="11" t="s">
        <v>1577</v>
      </c>
      <c r="G65" s="8" t="s">
        <v>879</v>
      </c>
      <c r="H65" s="8">
        <v>1</v>
      </c>
      <c r="I65" s="11">
        <v>0</v>
      </c>
      <c r="J65" s="8">
        <v>0</v>
      </c>
      <c r="K65" s="8">
        <v>6</v>
      </c>
      <c r="L65" s="8">
        <v>0</v>
      </c>
      <c r="M65" s="8">
        <v>0</v>
      </c>
      <c r="N65" s="8">
        <v>0</v>
      </c>
      <c r="O65" s="8" t="s">
        <v>1411</v>
      </c>
      <c r="P65" s="9">
        <v>45904</v>
      </c>
      <c r="Q65" s="8">
        <v>1275</v>
      </c>
      <c r="R65" s="8" t="s">
        <v>281</v>
      </c>
      <c r="S65" s="8" t="s">
        <v>1413</v>
      </c>
      <c r="T65" s="9">
        <v>45905</v>
      </c>
      <c r="U65" s="13" t="s">
        <v>290</v>
      </c>
      <c r="V65" s="13"/>
    </row>
    <row r="66" spans="5:22" hidden="1">
      <c r="E66" s="13">
        <v>54</v>
      </c>
      <c r="F66" s="11" t="s">
        <v>1590</v>
      </c>
      <c r="G66" s="8" t="s">
        <v>1589</v>
      </c>
      <c r="H66" s="8">
        <v>1</v>
      </c>
      <c r="I66" s="11">
        <v>0</v>
      </c>
      <c r="J66" s="8">
        <v>0</v>
      </c>
      <c r="K66" s="8">
        <v>12</v>
      </c>
      <c r="L66" s="8">
        <v>0</v>
      </c>
      <c r="M66" s="8">
        <v>0</v>
      </c>
      <c r="N66" s="8">
        <v>0</v>
      </c>
      <c r="O66" s="8" t="s">
        <v>1411</v>
      </c>
      <c r="P66" s="9">
        <v>45905</v>
      </c>
      <c r="Q66" s="8">
        <v>2325</v>
      </c>
      <c r="R66" s="8" t="s">
        <v>125</v>
      </c>
      <c r="S66" s="8" t="s">
        <v>1413</v>
      </c>
      <c r="T66" s="9">
        <v>45905</v>
      </c>
      <c r="U66" s="13" t="s">
        <v>290</v>
      </c>
      <c r="V66" s="13" t="s">
        <v>1591</v>
      </c>
    </row>
    <row r="67" spans="5:22" hidden="1">
      <c r="E67" s="13">
        <v>55</v>
      </c>
      <c r="F67" s="11" t="s">
        <v>1670</v>
      </c>
      <c r="G67" s="8" t="s">
        <v>878</v>
      </c>
      <c r="H67" s="8">
        <v>1</v>
      </c>
      <c r="I67" s="11">
        <v>0</v>
      </c>
      <c r="J67" s="8">
        <v>0</v>
      </c>
      <c r="K67" s="8">
        <v>3</v>
      </c>
      <c r="L67" s="8">
        <v>0</v>
      </c>
      <c r="M67" s="8">
        <v>0</v>
      </c>
      <c r="N67" s="8">
        <v>0</v>
      </c>
      <c r="O67" s="8" t="s">
        <v>1411</v>
      </c>
      <c r="P67" s="9">
        <v>45915</v>
      </c>
      <c r="Q67" s="8">
        <v>885</v>
      </c>
      <c r="R67" s="8" t="s">
        <v>281</v>
      </c>
      <c r="S67" s="8" t="s">
        <v>1413</v>
      </c>
      <c r="T67" s="9">
        <v>45915</v>
      </c>
      <c r="U67" s="13" t="s">
        <v>290</v>
      </c>
      <c r="V67" s="13"/>
    </row>
    <row r="68" spans="5:22" hidden="1">
      <c r="E68" s="13">
        <v>56</v>
      </c>
      <c r="F68" s="11" t="s">
        <v>1692</v>
      </c>
      <c r="G68" s="8" t="s">
        <v>716</v>
      </c>
      <c r="H68" s="8">
        <v>1</v>
      </c>
      <c r="I68" s="11">
        <v>0</v>
      </c>
      <c r="J68" s="8">
        <v>0</v>
      </c>
      <c r="K68" s="8">
        <v>3</v>
      </c>
      <c r="L68" s="8">
        <v>0</v>
      </c>
      <c r="M68" s="8">
        <v>0</v>
      </c>
      <c r="N68" s="8">
        <v>0</v>
      </c>
      <c r="O68" s="8" t="s">
        <v>1411</v>
      </c>
      <c r="P68" s="9">
        <v>45944</v>
      </c>
      <c r="Q68" s="8">
        <v>885</v>
      </c>
      <c r="R68" s="8" t="s">
        <v>281</v>
      </c>
      <c r="S68" s="8" t="s">
        <v>1413</v>
      </c>
      <c r="T68" s="9">
        <v>45944</v>
      </c>
      <c r="U68" s="13" t="s">
        <v>290</v>
      </c>
      <c r="V68" s="13" t="s">
        <v>1693</v>
      </c>
    </row>
    <row r="69" spans="5:22">
      <c r="E69" s="13">
        <v>57</v>
      </c>
      <c r="F69" s="11">
        <v>317</v>
      </c>
      <c r="G69" s="8" t="s">
        <v>716</v>
      </c>
      <c r="H69" s="8">
        <v>1</v>
      </c>
      <c r="I69" s="11">
        <v>0</v>
      </c>
      <c r="J69" s="8">
        <v>6</v>
      </c>
      <c r="K69" s="8">
        <v>0</v>
      </c>
      <c r="L69" s="8">
        <v>0</v>
      </c>
      <c r="M69" s="8">
        <v>0</v>
      </c>
      <c r="N69" s="8">
        <v>0</v>
      </c>
      <c r="O69" s="8" t="s">
        <v>1764</v>
      </c>
      <c r="P69" s="9">
        <v>45964</v>
      </c>
      <c r="Q69" s="8">
        <v>4485</v>
      </c>
      <c r="R69" s="8" t="s">
        <v>125</v>
      </c>
      <c r="S69" s="8" t="s">
        <v>1764</v>
      </c>
      <c r="T69" s="9">
        <v>45975</v>
      </c>
      <c r="U69" s="13" t="s">
        <v>507</v>
      </c>
      <c r="V69" s="13"/>
    </row>
    <row r="70" spans="5:22">
      <c r="E70" s="13">
        <v>58</v>
      </c>
      <c r="F70" s="11" t="s">
        <v>1835</v>
      </c>
      <c r="G70" s="8" t="s">
        <v>1834</v>
      </c>
      <c r="H70" s="8">
        <v>1</v>
      </c>
      <c r="I70" s="11">
        <v>0</v>
      </c>
      <c r="J70" s="8">
        <v>0</v>
      </c>
      <c r="K70" s="8">
        <v>3</v>
      </c>
      <c r="L70" s="8">
        <v>0</v>
      </c>
      <c r="M70" s="8">
        <v>0</v>
      </c>
      <c r="N70" s="8">
        <v>0</v>
      </c>
      <c r="O70" s="8" t="s">
        <v>1764</v>
      </c>
      <c r="P70" s="9">
        <v>45972</v>
      </c>
      <c r="Q70" s="8">
        <v>885</v>
      </c>
      <c r="R70" s="8" t="s">
        <v>281</v>
      </c>
      <c r="S70" s="8" t="s">
        <v>1765</v>
      </c>
      <c r="T70" s="9">
        <v>45972</v>
      </c>
      <c r="U70" s="13" t="s">
        <v>290</v>
      </c>
      <c r="V70" s="13" t="s">
        <v>1836</v>
      </c>
    </row>
    <row r="71" spans="5:22">
      <c r="E71" s="13">
        <v>59</v>
      </c>
      <c r="F71" s="11" t="s">
        <v>1838</v>
      </c>
      <c r="G71" s="8" t="s">
        <v>1589</v>
      </c>
      <c r="H71" s="8">
        <v>1</v>
      </c>
      <c r="I71" s="11">
        <v>0</v>
      </c>
      <c r="J71" s="8">
        <v>0</v>
      </c>
      <c r="K71" s="8">
        <v>0</v>
      </c>
      <c r="L71" s="8">
        <v>3</v>
      </c>
      <c r="M71" s="8">
        <v>0</v>
      </c>
      <c r="N71" s="8">
        <v>0</v>
      </c>
      <c r="O71" s="8" t="s">
        <v>1764</v>
      </c>
      <c r="P71" s="9">
        <v>45974</v>
      </c>
      <c r="Q71" s="8">
        <v>3585</v>
      </c>
      <c r="R71" s="8" t="s">
        <v>125</v>
      </c>
      <c r="S71" s="8" t="s">
        <v>1765</v>
      </c>
      <c r="T71" s="9">
        <v>45974</v>
      </c>
      <c r="U71" s="13" t="s">
        <v>290</v>
      </c>
      <c r="V71" s="13"/>
    </row>
    <row r="72" spans="5:22">
      <c r="E72" s="13">
        <v>60</v>
      </c>
      <c r="F72" s="11" t="s">
        <v>1845</v>
      </c>
      <c r="G72" s="8" t="s">
        <v>1138</v>
      </c>
      <c r="H72" s="8">
        <v>1</v>
      </c>
      <c r="I72" s="11">
        <v>0</v>
      </c>
      <c r="J72" s="8">
        <v>2</v>
      </c>
      <c r="K72" s="8">
        <v>0</v>
      </c>
      <c r="L72" s="8">
        <v>0</v>
      </c>
      <c r="M72" s="8">
        <v>0</v>
      </c>
      <c r="N72" s="8">
        <v>0</v>
      </c>
      <c r="O72" s="8" t="s">
        <v>1764</v>
      </c>
      <c r="P72" s="9">
        <v>45975</v>
      </c>
      <c r="Q72" s="8">
        <v>1615</v>
      </c>
      <c r="R72" s="8" t="s">
        <v>281</v>
      </c>
      <c r="S72" s="8" t="s">
        <v>1765</v>
      </c>
      <c r="T72" s="9">
        <v>45975</v>
      </c>
      <c r="U72" s="13" t="s">
        <v>290</v>
      </c>
      <c r="V72" s="13"/>
    </row>
    <row r="73" spans="5:22">
      <c r="E73" s="13">
        <v>61</v>
      </c>
      <c r="F73" s="11" t="s">
        <v>1847</v>
      </c>
      <c r="G73" s="8" t="s">
        <v>1846</v>
      </c>
      <c r="H73" s="8">
        <v>1</v>
      </c>
      <c r="I73" s="11">
        <v>0</v>
      </c>
      <c r="J73" s="8">
        <v>3</v>
      </c>
      <c r="K73" s="8">
        <v>0</v>
      </c>
      <c r="L73" s="8">
        <v>0</v>
      </c>
      <c r="M73" s="8">
        <v>0</v>
      </c>
      <c r="N73" s="8">
        <v>0</v>
      </c>
      <c r="O73" s="8" t="s">
        <v>1411</v>
      </c>
      <c r="P73" s="9">
        <v>45978</v>
      </c>
      <c r="Q73" s="8">
        <v>2535</v>
      </c>
      <c r="R73" s="8" t="s">
        <v>125</v>
      </c>
      <c r="S73" s="8" t="s">
        <v>1413</v>
      </c>
      <c r="T73" s="9">
        <v>45978</v>
      </c>
      <c r="U73" s="13" t="s">
        <v>290</v>
      </c>
      <c r="V73" s="13"/>
    </row>
    <row r="74" spans="5:22">
      <c r="E74" s="13">
        <v>62</v>
      </c>
      <c r="F74" s="11" t="s">
        <v>1853</v>
      </c>
      <c r="G74" s="8" t="s">
        <v>716</v>
      </c>
      <c r="H74" s="8">
        <v>1</v>
      </c>
      <c r="I74" s="11">
        <v>0</v>
      </c>
      <c r="J74" s="8">
        <v>6</v>
      </c>
      <c r="K74" s="8">
        <v>0</v>
      </c>
      <c r="L74" s="8">
        <v>0</v>
      </c>
      <c r="M74" s="8">
        <v>0</v>
      </c>
      <c r="N74" s="8">
        <v>0</v>
      </c>
      <c r="O74" s="8" t="s">
        <v>1411</v>
      </c>
      <c r="P74" s="9">
        <v>45980</v>
      </c>
      <c r="Q74" s="8">
        <v>4485</v>
      </c>
      <c r="R74" s="8" t="s">
        <v>125</v>
      </c>
      <c r="S74" s="8" t="s">
        <v>1413</v>
      </c>
      <c r="T74" s="9">
        <v>45980</v>
      </c>
      <c r="U74" s="13" t="s">
        <v>290</v>
      </c>
      <c r="V74" s="13"/>
    </row>
    <row r="75" spans="5:22">
      <c r="E75" s="13">
        <v>63</v>
      </c>
      <c r="F75" s="11" t="s">
        <v>1856</v>
      </c>
      <c r="G75" s="8" t="s">
        <v>1138</v>
      </c>
      <c r="H75" s="8">
        <v>1</v>
      </c>
      <c r="I75" s="11">
        <v>0</v>
      </c>
      <c r="J75" s="8">
        <v>2</v>
      </c>
      <c r="K75" s="8">
        <v>0</v>
      </c>
      <c r="L75" s="8">
        <v>0</v>
      </c>
      <c r="M75" s="8">
        <v>0</v>
      </c>
      <c r="N75" s="8">
        <v>0</v>
      </c>
      <c r="O75" s="8" t="s">
        <v>1764</v>
      </c>
      <c r="P75" s="9">
        <v>45988</v>
      </c>
      <c r="Q75" s="8">
        <v>1615</v>
      </c>
      <c r="R75" s="8" t="s">
        <v>281</v>
      </c>
      <c r="S75" s="8" t="s">
        <v>1765</v>
      </c>
      <c r="T75" s="9">
        <v>45988</v>
      </c>
      <c r="U75" s="13" t="s">
        <v>290</v>
      </c>
      <c r="V75" s="13" t="s">
        <v>1857</v>
      </c>
    </row>
    <row r="76" spans="5:22">
      <c r="E76" s="13">
        <v>64</v>
      </c>
      <c r="F76" s="11">
        <v>10188</v>
      </c>
      <c r="H76" s="8">
        <v>1</v>
      </c>
      <c r="I76" s="11">
        <v>0</v>
      </c>
      <c r="J76" s="8">
        <v>0</v>
      </c>
      <c r="K76" s="8">
        <v>3</v>
      </c>
      <c r="L76" s="8">
        <v>0</v>
      </c>
      <c r="M76" s="8">
        <v>0</v>
      </c>
      <c r="N76" s="8">
        <v>0</v>
      </c>
      <c r="O76" s="8" t="s">
        <v>1411</v>
      </c>
      <c r="P76" s="9">
        <v>45994</v>
      </c>
      <c r="Q76" s="8">
        <v>885</v>
      </c>
      <c r="R76" s="8" t="s">
        <v>281</v>
      </c>
      <c r="S76" s="8" t="s">
        <v>1413</v>
      </c>
      <c r="T76" s="9">
        <v>45994</v>
      </c>
      <c r="U76" s="13" t="s">
        <v>290</v>
      </c>
      <c r="V76" s="13" t="s">
        <v>1883</v>
      </c>
    </row>
    <row r="77" spans="5:22">
      <c r="E77" s="13">
        <v>65</v>
      </c>
      <c r="F77" s="11">
        <v>9022327215</v>
      </c>
      <c r="G77" s="8" t="s">
        <v>716</v>
      </c>
      <c r="H77" s="8">
        <v>1</v>
      </c>
      <c r="I77" s="11">
        <v>0</v>
      </c>
      <c r="J77" s="8">
        <v>6</v>
      </c>
      <c r="K77" s="8">
        <v>0</v>
      </c>
      <c r="L77" s="8">
        <v>0</v>
      </c>
      <c r="M77" s="8">
        <v>0</v>
      </c>
      <c r="N77" s="8">
        <v>0</v>
      </c>
      <c r="O77" s="8" t="s">
        <v>1764</v>
      </c>
      <c r="P77" s="9">
        <v>45999</v>
      </c>
      <c r="Q77" s="8">
        <v>4485</v>
      </c>
      <c r="R77" s="8" t="s">
        <v>125</v>
      </c>
      <c r="S77" s="8" t="s">
        <v>1765</v>
      </c>
      <c r="T77" s="9">
        <v>45999</v>
      </c>
      <c r="U77" s="13" t="s">
        <v>290</v>
      </c>
      <c r="V77" s="13"/>
    </row>
    <row r="78" spans="5:22">
      <c r="E78" s="13">
        <v>66</v>
      </c>
      <c r="F78" s="11" t="s">
        <v>1886</v>
      </c>
      <c r="G78" s="8" t="s">
        <v>1834</v>
      </c>
      <c r="H78" s="8">
        <v>1</v>
      </c>
      <c r="I78" s="11">
        <v>0</v>
      </c>
      <c r="J78" s="8">
        <v>1</v>
      </c>
      <c r="K78" s="8">
        <v>3</v>
      </c>
      <c r="L78" s="8">
        <v>0</v>
      </c>
      <c r="M78" s="8">
        <v>0</v>
      </c>
      <c r="N78" s="8">
        <v>0</v>
      </c>
      <c r="O78" s="8" t="s">
        <v>1764</v>
      </c>
      <c r="P78" s="9">
        <v>46006</v>
      </c>
      <c r="Q78" s="8">
        <v>1415</v>
      </c>
      <c r="R78" s="8" t="s">
        <v>281</v>
      </c>
      <c r="S78" s="8" t="s">
        <v>1765</v>
      </c>
      <c r="T78" s="9">
        <v>46008</v>
      </c>
      <c r="U78" s="13" t="s">
        <v>290</v>
      </c>
      <c r="V78" s="13"/>
    </row>
    <row r="79" spans="5:22">
      <c r="E79" s="13">
        <v>67</v>
      </c>
      <c r="F79" s="11" t="s">
        <v>1888</v>
      </c>
      <c r="G79" s="8" t="s">
        <v>1887</v>
      </c>
      <c r="H79" s="8">
        <v>1</v>
      </c>
      <c r="I79" s="11">
        <v>0</v>
      </c>
      <c r="J79" s="8">
        <v>0</v>
      </c>
      <c r="K79" s="8">
        <v>6</v>
      </c>
      <c r="L79" s="8">
        <v>0</v>
      </c>
      <c r="M79" s="8">
        <v>0</v>
      </c>
      <c r="N79" s="8">
        <v>0</v>
      </c>
      <c r="O79" s="8" t="s">
        <v>1764</v>
      </c>
      <c r="P79" s="9">
        <v>46013</v>
      </c>
      <c r="Q79" s="8">
        <v>1275</v>
      </c>
      <c r="R79" s="8" t="s">
        <v>281</v>
      </c>
      <c r="S79" s="8" t="s">
        <v>1765</v>
      </c>
      <c r="T79" s="9">
        <v>46013</v>
      </c>
      <c r="U79" s="13" t="s">
        <v>290</v>
      </c>
      <c r="V79" s="13" t="s">
        <v>1889</v>
      </c>
    </row>
  </sheetData>
  <sheetProtection sheet="1" objects="1" sort="0" autoFilter="0" pivotTables="0"/>
  <phoneticPr fontId="18" type="noConversion"/>
  <conditionalFormatting sqref="U13:U79">
    <cfRule type="containsText" dxfId="100" priority="6" operator="containsText" text="YES">
      <formula>NOT(ISERROR(SEARCH("YES",U13)))</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9704" r:id="rId4" name="Label8">
          <controlPr defaultSize="0" autoLine="0" autoPict="0" r:id="rId5">
            <anchor moveWithCells="1">
              <from>
                <xdr:col>0</xdr:col>
                <xdr:colOff>0</xdr:colOff>
                <xdr:row>0</xdr:row>
                <xdr:rowOff>0</xdr:rowOff>
              </from>
              <to>
                <xdr:col>15</xdr:col>
                <xdr:colOff>908050</xdr:colOff>
                <xdr:row>11</xdr:row>
                <xdr:rowOff>107950</xdr:rowOff>
              </to>
            </anchor>
          </controlPr>
        </control>
      </mc:Choice>
      <mc:Fallback>
        <control shapeId="29704" r:id="rId4" name="Label8"/>
      </mc:Fallback>
    </mc:AlternateContent>
    <mc:AlternateContent xmlns:mc="http://schemas.openxmlformats.org/markup-compatibility/2006">
      <mc:Choice Requires="x14">
        <control shapeId="29703" r:id="rId6" name="Label7">
          <controlPr defaultSize="0" autoLine="0" autoPict="0" r:id="rId7">
            <anchor moveWithCells="1">
              <from>
                <xdr:col>13</xdr:col>
                <xdr:colOff>762000</xdr:colOff>
                <xdr:row>0</xdr:row>
                <xdr:rowOff>152400</xdr:rowOff>
              </from>
              <to>
                <xdr:col>13</xdr:col>
                <xdr:colOff>1981200</xdr:colOff>
                <xdr:row>8</xdr:row>
                <xdr:rowOff>38100</xdr:rowOff>
              </to>
            </anchor>
          </controlPr>
        </control>
      </mc:Choice>
      <mc:Fallback>
        <control shapeId="29703" r:id="rId6" name="Label7"/>
      </mc:Fallback>
    </mc:AlternateContent>
    <mc:AlternateContent xmlns:mc="http://schemas.openxmlformats.org/markup-compatibility/2006">
      <mc:Choice Requires="x14">
        <control shapeId="29702" r:id="rId8" name="Label6">
          <controlPr defaultSize="0" autoLine="0" autoPict="0" r:id="rId9">
            <anchor moveWithCells="1">
              <from>
                <xdr:col>12</xdr:col>
                <xdr:colOff>1600200</xdr:colOff>
                <xdr:row>1</xdr:row>
                <xdr:rowOff>0</xdr:rowOff>
              </from>
              <to>
                <xdr:col>13</xdr:col>
                <xdr:colOff>723900</xdr:colOff>
                <xdr:row>7</xdr:row>
                <xdr:rowOff>152400</xdr:rowOff>
              </to>
            </anchor>
          </controlPr>
        </control>
      </mc:Choice>
      <mc:Fallback>
        <control shapeId="29702" r:id="rId8" name="Label6"/>
      </mc:Fallback>
    </mc:AlternateContent>
    <mc:AlternateContent xmlns:mc="http://schemas.openxmlformats.org/markup-compatibility/2006">
      <mc:Choice Requires="x14">
        <control shapeId="29701" r:id="rId10" name="Label5">
          <controlPr defaultSize="0" autoLine="0" r:id="rId11">
            <anchor moveWithCells="1">
              <from>
                <xdr:col>12</xdr:col>
                <xdr:colOff>190500</xdr:colOff>
                <xdr:row>0</xdr:row>
                <xdr:rowOff>152400</xdr:rowOff>
              </from>
              <to>
                <xdr:col>12</xdr:col>
                <xdr:colOff>1708150</xdr:colOff>
                <xdr:row>9</xdr:row>
                <xdr:rowOff>152400</xdr:rowOff>
              </to>
            </anchor>
          </controlPr>
        </control>
      </mc:Choice>
      <mc:Fallback>
        <control shapeId="29701" r:id="rId10" name="Label5"/>
      </mc:Fallback>
    </mc:AlternateContent>
    <mc:AlternateContent xmlns:mc="http://schemas.openxmlformats.org/markup-compatibility/2006">
      <mc:Choice Requires="x14">
        <control shapeId="29700" r:id="rId12" name="Label4">
          <controlPr defaultSize="0" autoLine="0" autoPict="0" r:id="rId13">
            <anchor moveWithCells="1">
              <from>
                <xdr:col>11</xdr:col>
                <xdr:colOff>838200</xdr:colOff>
                <xdr:row>0</xdr:row>
                <xdr:rowOff>152400</xdr:rowOff>
              </from>
              <to>
                <xdr:col>12</xdr:col>
                <xdr:colOff>381000</xdr:colOff>
                <xdr:row>8</xdr:row>
                <xdr:rowOff>0</xdr:rowOff>
              </to>
            </anchor>
          </controlPr>
        </control>
      </mc:Choice>
      <mc:Fallback>
        <control shapeId="29700" r:id="rId12" name="Label4"/>
      </mc:Fallback>
    </mc:AlternateContent>
    <mc:AlternateContent xmlns:mc="http://schemas.openxmlformats.org/markup-compatibility/2006">
      <mc:Choice Requires="x14">
        <control shapeId="29699" r:id="rId14" name="Label3">
          <controlPr defaultSize="0" autoLine="0" autoPict="0" r:id="rId15">
            <anchor moveWithCells="1">
              <from>
                <xdr:col>5</xdr:col>
                <xdr:colOff>2324100</xdr:colOff>
                <xdr:row>0</xdr:row>
                <xdr:rowOff>228600</xdr:rowOff>
              </from>
              <to>
                <xdr:col>6</xdr:col>
                <xdr:colOff>1066800</xdr:colOff>
                <xdr:row>7</xdr:row>
                <xdr:rowOff>190500</xdr:rowOff>
              </to>
            </anchor>
          </controlPr>
        </control>
      </mc:Choice>
      <mc:Fallback>
        <control shapeId="29699" r:id="rId14" name="Label3"/>
      </mc:Fallback>
    </mc:AlternateContent>
    <mc:AlternateContent xmlns:mc="http://schemas.openxmlformats.org/markup-compatibility/2006">
      <mc:Choice Requires="x14">
        <control shapeId="29698" r:id="rId16" name="Label2">
          <controlPr defaultSize="0" autoLine="0" autoPict="0" r:id="rId17">
            <anchor moveWithCells="1">
              <from>
                <xdr:col>5</xdr:col>
                <xdr:colOff>876300</xdr:colOff>
                <xdr:row>0</xdr:row>
                <xdr:rowOff>152400</xdr:rowOff>
              </from>
              <to>
                <xdr:col>5</xdr:col>
                <xdr:colOff>2438400</xdr:colOff>
                <xdr:row>7</xdr:row>
                <xdr:rowOff>190500</xdr:rowOff>
              </to>
            </anchor>
          </controlPr>
        </control>
      </mc:Choice>
      <mc:Fallback>
        <control shapeId="29698" r:id="rId16" name="Label2"/>
      </mc:Fallback>
    </mc:AlternateContent>
    <mc:AlternateContent xmlns:mc="http://schemas.openxmlformats.org/markup-compatibility/2006">
      <mc:Choice Requires="x14">
        <control shapeId="29697" r:id="rId18" name="Label1">
          <controlPr defaultSize="0" autoLine="0" autoPict="0" r:id="rId19">
            <anchor moveWithCells="1">
              <from>
                <xdr:col>3</xdr:col>
                <xdr:colOff>190500</xdr:colOff>
                <xdr:row>1</xdr:row>
                <xdr:rowOff>76200</xdr:rowOff>
              </from>
              <to>
                <xdr:col>4</xdr:col>
                <xdr:colOff>266700</xdr:colOff>
                <xdr:row>7</xdr:row>
                <xdr:rowOff>114300</xdr:rowOff>
              </to>
            </anchor>
          </controlPr>
        </control>
      </mc:Choice>
      <mc:Fallback>
        <control shapeId="29697" r:id="rId18" name="Label1"/>
      </mc:Fallback>
    </mc:AlternateContent>
  </controls>
  <tableParts count="1">
    <tablePart r:id="rId20"/>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B0563-E564-40EA-99C0-8478ECF572E8}">
  <sheetPr codeName="Tabelle58"/>
  <dimension ref="A1:J50"/>
  <sheetViews>
    <sheetView showGridLines="0" showRowColHeaders="0" zoomScale="60" zoomScaleNormal="60" workbookViewId="0">
      <pane ySplit="22" topLeftCell="A38" activePane="bottomLeft" state="frozen"/>
      <selection activeCell="E1" sqref="E1"/>
      <selection pane="bottomLeft" activeCell="I49" sqref="I49"/>
    </sheetView>
  </sheetViews>
  <sheetFormatPr defaultColWidth="11.453125" defaultRowHeight="22.5"/>
  <cols>
    <col min="1" max="2" width="20.54296875" style="8" hidden="1" customWidth="1"/>
    <col min="3" max="4" width="20.54296875" style="8" customWidth="1"/>
    <col min="5" max="5" width="41" style="8" customWidth="1"/>
    <col min="6" max="6" width="71.54296875" style="8" customWidth="1"/>
    <col min="7" max="7" width="35.54296875" style="8" customWidth="1"/>
    <col min="8" max="8" width="29" style="8" hidden="1" customWidth="1"/>
    <col min="9" max="9" width="32" style="8" customWidth="1"/>
    <col min="10" max="10" width="48.54296875" style="8" customWidth="1"/>
    <col min="11" max="11" width="33.453125" style="8" customWidth="1"/>
    <col min="12" max="12" width="35.453125" style="8" customWidth="1"/>
    <col min="13" max="13" width="41.453125" style="8" customWidth="1"/>
    <col min="14" max="14" width="36.453125" style="8" customWidth="1"/>
    <col min="15" max="15" width="26.54296875" style="8" customWidth="1"/>
    <col min="16" max="16" width="22.54296875" style="8" customWidth="1"/>
    <col min="17" max="16384" width="11.453125" style="8"/>
  </cols>
  <sheetData>
    <row r="1" spans="5:10" s="1" customFormat="1" ht="14">
      <c r="J1" s="14"/>
    </row>
    <row r="2" spans="5:10" s="1" customFormat="1" ht="14">
      <c r="J2" s="14"/>
    </row>
    <row r="3" spans="5:10" s="1" customFormat="1" ht="14">
      <c r="J3" s="14"/>
    </row>
    <row r="4" spans="5:10" s="1" customFormat="1" ht="14">
      <c r="J4" s="14"/>
    </row>
    <row r="5" spans="5:10" s="1" customFormat="1" ht="14">
      <c r="J5" s="14"/>
    </row>
    <row r="6" spans="5:10" s="1" customFormat="1" ht="14">
      <c r="J6" s="14"/>
    </row>
    <row r="7" spans="5:10" s="1" customFormat="1" ht="14">
      <c r="J7" s="14"/>
    </row>
    <row r="8" spans="5:10" s="1" customFormat="1" ht="14">
      <c r="J8" s="14"/>
    </row>
    <row r="9" spans="5:10" s="1" customFormat="1" ht="14">
      <c r="J9" s="14"/>
    </row>
    <row r="10" spans="5:10" s="85" customFormat="1" ht="14">
      <c r="J10" s="91"/>
    </row>
    <row r="11" spans="5:10" s="85" customFormat="1" ht="17.25" hidden="1" customHeight="1">
      <c r="J11" s="91"/>
    </row>
    <row r="12" spans="5:10" s="85" customFormat="1" ht="14">
      <c r="J12" s="91"/>
    </row>
    <row r="13" spans="5:10" s="85" customFormat="1">
      <c r="I13" s="87" t="s">
        <v>36</v>
      </c>
      <c r="J13" s="18"/>
    </row>
    <row r="14" spans="5:10" s="85" customFormat="1" ht="24.75" customHeight="1">
      <c r="I14" s="91"/>
      <c r="J14" s="91"/>
    </row>
    <row r="15" spans="5:10" s="85" customFormat="1" ht="24.75" customHeight="1">
      <c r="E15" s="86"/>
      <c r="I15" s="87" t="s">
        <v>187</v>
      </c>
      <c r="J15" s="18"/>
    </row>
    <row r="16" spans="5:10" s="85" customFormat="1" ht="24.75" customHeight="1">
      <c r="E16" s="87"/>
      <c r="G16" s="87"/>
      <c r="I16" s="87"/>
      <c r="J16" s="91"/>
    </row>
    <row r="17" spans="4:10" s="85" customFormat="1" ht="24.75" customHeight="1">
      <c r="E17" s="87"/>
      <c r="G17" s="87"/>
      <c r="I17" s="87" t="s">
        <v>77</v>
      </c>
      <c r="J17" s="18"/>
    </row>
    <row r="18" spans="4:10" s="85" customFormat="1" ht="24.75" customHeight="1" thickBot="1">
      <c r="E18" s="87"/>
      <c r="G18" s="87"/>
      <c r="I18" s="91"/>
      <c r="J18" s="91"/>
    </row>
    <row r="19" spans="4:10" s="85" customFormat="1" ht="24.75" customHeight="1" thickBot="1">
      <c r="E19" s="87"/>
      <c r="G19" s="87"/>
      <c r="I19" s="87" t="s">
        <v>355</v>
      </c>
      <c r="J19" s="56"/>
    </row>
    <row r="20" spans="4:10" s="85" customFormat="1" ht="24.75" customHeight="1">
      <c r="E20" s="87"/>
      <c r="G20" s="87"/>
      <c r="J20" s="91"/>
    </row>
    <row r="21" spans="4:10" s="85" customFormat="1" ht="24.75" customHeight="1">
      <c r="J21" s="91"/>
    </row>
    <row r="22" spans="4:10" ht="24.75" customHeight="1">
      <c r="D22" s="6" t="s">
        <v>36</v>
      </c>
      <c r="E22" s="6" t="s">
        <v>186</v>
      </c>
      <c r="F22" s="6" t="s">
        <v>77</v>
      </c>
      <c r="G22" s="6" t="s">
        <v>355</v>
      </c>
      <c r="H22" s="6" t="s">
        <v>4</v>
      </c>
    </row>
    <row r="23" spans="4:10" ht="24.75" customHeight="1">
      <c r="D23" s="8">
        <v>1</v>
      </c>
      <c r="E23" s="8">
        <v>101</v>
      </c>
      <c r="G23" s="80"/>
      <c r="H23" s="81"/>
    </row>
    <row r="24" spans="4:10">
      <c r="D24" s="8">
        <v>2</v>
      </c>
      <c r="E24" s="8">
        <v>103</v>
      </c>
      <c r="F24" s="8" t="s">
        <v>300</v>
      </c>
      <c r="G24" s="80" t="s">
        <v>7</v>
      </c>
      <c r="H24" s="81">
        <v>1</v>
      </c>
    </row>
    <row r="25" spans="4:10">
      <c r="D25" s="8">
        <v>3</v>
      </c>
      <c r="E25" s="8">
        <v>104</v>
      </c>
      <c r="F25" s="8" t="s">
        <v>344</v>
      </c>
      <c r="G25" s="80" t="s">
        <v>7</v>
      </c>
      <c r="H25" s="81">
        <v>1</v>
      </c>
    </row>
    <row r="26" spans="4:10">
      <c r="D26" s="8">
        <v>4</v>
      </c>
      <c r="E26" s="8">
        <v>105</v>
      </c>
      <c r="F26" s="8" t="s">
        <v>353</v>
      </c>
      <c r="G26" s="80" t="s">
        <v>7</v>
      </c>
      <c r="H26" s="81">
        <v>1</v>
      </c>
    </row>
    <row r="27" spans="4:10">
      <c r="D27" s="8">
        <v>5</v>
      </c>
      <c r="E27" s="8">
        <v>106</v>
      </c>
      <c r="F27" s="8" t="s">
        <v>376</v>
      </c>
      <c r="G27" s="80" t="s">
        <v>7</v>
      </c>
      <c r="H27" s="81">
        <v>1</v>
      </c>
    </row>
    <row r="28" spans="4:10">
      <c r="D28" s="8">
        <v>6</v>
      </c>
      <c r="E28" s="8">
        <v>107</v>
      </c>
      <c r="F28" s="8" t="s">
        <v>409</v>
      </c>
      <c r="G28" s="80" t="s">
        <v>7</v>
      </c>
      <c r="H28" s="81">
        <v>1</v>
      </c>
    </row>
    <row r="29" spans="4:10">
      <c r="D29" s="8">
        <v>7</v>
      </c>
      <c r="E29" s="8">
        <v>108</v>
      </c>
      <c r="F29" s="8" t="s">
        <v>503</v>
      </c>
      <c r="G29" s="80" t="s">
        <v>7</v>
      </c>
      <c r="H29" s="81">
        <v>1</v>
      </c>
    </row>
    <row r="30" spans="4:10">
      <c r="D30" s="8">
        <v>8</v>
      </c>
      <c r="E30" s="8">
        <v>109</v>
      </c>
      <c r="F30" s="8" t="s">
        <v>515</v>
      </c>
      <c r="G30" s="80" t="s">
        <v>7</v>
      </c>
      <c r="H30" s="81">
        <v>1</v>
      </c>
    </row>
    <row r="31" spans="4:10">
      <c r="D31" s="8">
        <v>9</v>
      </c>
      <c r="E31" s="8">
        <v>110</v>
      </c>
      <c r="F31" s="8" t="s">
        <v>681</v>
      </c>
      <c r="G31" s="80" t="s">
        <v>7</v>
      </c>
      <c r="H31" s="81">
        <v>1</v>
      </c>
    </row>
    <row r="32" spans="4:10">
      <c r="D32" s="8">
        <v>10</v>
      </c>
      <c r="E32" s="8">
        <v>111</v>
      </c>
      <c r="F32" s="8" t="s">
        <v>685</v>
      </c>
      <c r="G32" s="80" t="s">
        <v>7</v>
      </c>
      <c r="H32" s="81">
        <v>1</v>
      </c>
    </row>
    <row r="33" spans="4:8">
      <c r="D33" s="8">
        <v>11</v>
      </c>
      <c r="E33" s="8">
        <v>112</v>
      </c>
      <c r="F33" s="8" t="s">
        <v>712</v>
      </c>
      <c r="G33" s="80" t="s">
        <v>7</v>
      </c>
      <c r="H33" s="81">
        <v>1</v>
      </c>
    </row>
    <row r="34" spans="4:8">
      <c r="D34" s="8">
        <v>12</v>
      </c>
      <c r="E34" s="8">
        <v>114</v>
      </c>
      <c r="F34" s="8" t="s">
        <v>823</v>
      </c>
      <c r="G34" s="80" t="s">
        <v>7</v>
      </c>
      <c r="H34" s="81">
        <v>1</v>
      </c>
    </row>
    <row r="35" spans="4:8">
      <c r="D35" s="8">
        <v>13</v>
      </c>
      <c r="E35" s="8">
        <v>115</v>
      </c>
      <c r="F35" s="8" t="s">
        <v>878</v>
      </c>
      <c r="G35" s="80" t="s">
        <v>7</v>
      </c>
      <c r="H35" s="81">
        <v>1</v>
      </c>
    </row>
    <row r="36" spans="4:8">
      <c r="D36" s="8">
        <v>14</v>
      </c>
      <c r="E36" s="8">
        <v>116</v>
      </c>
      <c r="F36" s="8" t="s">
        <v>879</v>
      </c>
      <c r="G36" s="80" t="s">
        <v>7</v>
      </c>
      <c r="H36" s="81">
        <v>1</v>
      </c>
    </row>
    <row r="37" spans="4:8">
      <c r="D37" s="8">
        <v>15</v>
      </c>
      <c r="E37" s="8">
        <v>117</v>
      </c>
      <c r="F37" s="8" t="s">
        <v>902</v>
      </c>
      <c r="G37" s="80" t="s">
        <v>7</v>
      </c>
      <c r="H37" s="81">
        <v>1</v>
      </c>
    </row>
    <row r="38" spans="4:8">
      <c r="D38" s="8">
        <v>16</v>
      </c>
      <c r="E38" s="8">
        <v>118</v>
      </c>
      <c r="F38" s="8" t="s">
        <v>903</v>
      </c>
      <c r="G38" s="80" t="s">
        <v>7</v>
      </c>
      <c r="H38" s="81">
        <v>1</v>
      </c>
    </row>
    <row r="39" spans="4:8">
      <c r="D39" s="8">
        <v>17</v>
      </c>
      <c r="E39" s="8">
        <v>119</v>
      </c>
      <c r="F39" s="8" t="s">
        <v>1138</v>
      </c>
      <c r="G39" s="80" t="s">
        <v>7</v>
      </c>
      <c r="H39" s="81">
        <v>1</v>
      </c>
    </row>
    <row r="40" spans="4:8">
      <c r="D40" s="8">
        <v>18</v>
      </c>
      <c r="E40" s="8">
        <v>120</v>
      </c>
      <c r="F40" s="8" t="s">
        <v>1140</v>
      </c>
      <c r="G40" s="80" t="s">
        <v>7</v>
      </c>
      <c r="H40" s="81">
        <v>1</v>
      </c>
    </row>
    <row r="41" spans="4:8">
      <c r="D41" s="8">
        <v>19</v>
      </c>
      <c r="E41" s="8">
        <v>121</v>
      </c>
      <c r="F41" s="8" t="s">
        <v>1281</v>
      </c>
      <c r="G41" s="80" t="s">
        <v>7</v>
      </c>
      <c r="H41" s="81">
        <v>1</v>
      </c>
    </row>
    <row r="42" spans="4:8">
      <c r="D42" s="8">
        <v>20</v>
      </c>
      <c r="E42" s="8">
        <v>122</v>
      </c>
      <c r="F42" s="8" t="s">
        <v>1285</v>
      </c>
      <c r="G42" s="80" t="s">
        <v>7</v>
      </c>
      <c r="H42" s="81">
        <v>1</v>
      </c>
    </row>
    <row r="43" spans="4:8">
      <c r="D43" s="8">
        <v>21</v>
      </c>
      <c r="E43" s="8">
        <v>123</v>
      </c>
      <c r="F43" s="8" t="s">
        <v>1416</v>
      </c>
      <c r="G43" s="80" t="s">
        <v>7</v>
      </c>
      <c r="H43" s="81">
        <v>1</v>
      </c>
    </row>
    <row r="44" spans="4:8">
      <c r="D44" s="8">
        <v>22</v>
      </c>
      <c r="E44" s="8">
        <v>124</v>
      </c>
      <c r="F44" s="8" t="s">
        <v>1417</v>
      </c>
      <c r="G44" s="80" t="s">
        <v>7</v>
      </c>
      <c r="H44" s="81">
        <v>1</v>
      </c>
    </row>
    <row r="45" spans="4:8">
      <c r="D45" s="8">
        <v>23</v>
      </c>
      <c r="E45" s="8">
        <v>125</v>
      </c>
      <c r="F45" s="8" t="s">
        <v>1589</v>
      </c>
      <c r="G45" s="80" t="s">
        <v>7</v>
      </c>
      <c r="H45" s="81">
        <v>1</v>
      </c>
    </row>
    <row r="46" spans="4:8">
      <c r="D46" s="8">
        <v>24</v>
      </c>
      <c r="E46" s="8">
        <v>126</v>
      </c>
      <c r="F46" s="8" t="s">
        <v>716</v>
      </c>
      <c r="G46" s="80" t="s">
        <v>7</v>
      </c>
      <c r="H46" s="81">
        <v>1</v>
      </c>
    </row>
    <row r="47" spans="4:8">
      <c r="D47" s="8">
        <v>25</v>
      </c>
      <c r="E47" s="8">
        <v>127</v>
      </c>
      <c r="F47" s="8" t="s">
        <v>1834</v>
      </c>
      <c r="G47" s="80" t="s">
        <v>7</v>
      </c>
      <c r="H47" s="81">
        <v>1</v>
      </c>
    </row>
    <row r="48" spans="4:8">
      <c r="D48" s="8">
        <v>26</v>
      </c>
      <c r="E48" s="8">
        <v>128</v>
      </c>
      <c r="F48" s="8" t="s">
        <v>1846</v>
      </c>
      <c r="G48" s="80" t="s">
        <v>7</v>
      </c>
      <c r="H48" s="81">
        <v>1</v>
      </c>
    </row>
    <row r="49" spans="4:8">
      <c r="D49" s="8">
        <v>27</v>
      </c>
      <c r="E49" s="8">
        <v>129</v>
      </c>
      <c r="F49" s="8" t="s">
        <v>1882</v>
      </c>
      <c r="G49" s="80" t="s">
        <v>7</v>
      </c>
      <c r="H49" s="81">
        <v>1</v>
      </c>
    </row>
    <row r="50" spans="4:8">
      <c r="D50" s="8">
        <v>28</v>
      </c>
      <c r="E50" s="8">
        <v>130</v>
      </c>
      <c r="F50" s="8" t="s">
        <v>1887</v>
      </c>
      <c r="G50" s="80" t="s">
        <v>7</v>
      </c>
      <c r="H50" s="81">
        <v>1</v>
      </c>
    </row>
  </sheetData>
  <sheetProtection sheet="1" objects="1" sort="0" autoFilter="0" pivotTables="0"/>
  <conditionalFormatting sqref="J13">
    <cfRule type="expression" dxfId="78" priority="4">
      <formula>ISBLANK(J13)=FALSE</formula>
    </cfRule>
  </conditionalFormatting>
  <conditionalFormatting sqref="J15">
    <cfRule type="expression" dxfId="77" priority="3">
      <formula>ISBLANK(J15)=FALSE</formula>
    </cfRule>
  </conditionalFormatting>
  <conditionalFormatting sqref="J17">
    <cfRule type="expression" dxfId="76" priority="2">
      <formula>ISBLANK(J17)=FALSE</formula>
    </cfRule>
  </conditionalFormatting>
  <conditionalFormatting sqref="J19">
    <cfRule type="expression" dxfId="75" priority="1">
      <formula>ISBLANK(J19)=FALSE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E703A-5338-4C06-8110-443CFEFA28DD}">
  <sheetPr codeName="Tabelle19"/>
  <dimension ref="A1:M33"/>
  <sheetViews>
    <sheetView showGridLines="0" showRowColHeaders="0" topLeftCell="C1" zoomScale="50" zoomScaleNormal="50" workbookViewId="0">
      <selection activeCell="M31" sqref="M31"/>
    </sheetView>
  </sheetViews>
  <sheetFormatPr defaultColWidth="11.453125" defaultRowHeight="14"/>
  <cols>
    <col min="1" max="2" width="20.54296875" style="15" hidden="1" customWidth="1"/>
    <col min="3" max="9" width="20.54296875" style="15" customWidth="1"/>
    <col min="10" max="10" width="27.5429687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67</v>
      </c>
    </row>
    <row r="14" spans="10:13" ht="25.5" customHeight="1" thickBot="1"/>
    <row r="15" spans="10:13" ht="25.5" customHeight="1" thickBot="1">
      <c r="J15" s="8" t="s">
        <v>120</v>
      </c>
      <c r="K15" s="8"/>
      <c r="L15" s="8"/>
      <c r="M15" s="56" t="s">
        <v>1888</v>
      </c>
    </row>
    <row r="16" spans="10:13" s="3" customFormat="1" ht="25.5" customHeight="1" thickBot="1"/>
    <row r="17" spans="10:13" s="3" customFormat="1" ht="25.5" customHeight="1" thickBot="1">
      <c r="J17" s="8" t="s">
        <v>77</v>
      </c>
      <c r="K17" s="8"/>
      <c r="L17" s="8"/>
      <c r="M17" s="56" t="s">
        <v>1887</v>
      </c>
    </row>
    <row r="18" spans="10:13" s="3" customFormat="1" ht="25.5" customHeight="1" thickBot="1"/>
    <row r="19" spans="10:13" ht="25.5" customHeight="1" thickBot="1">
      <c r="J19" s="8" t="s">
        <v>40</v>
      </c>
      <c r="K19" s="8"/>
      <c r="L19" s="8"/>
      <c r="M19" s="56"/>
    </row>
    <row r="20" spans="10:13" ht="25.5" customHeight="1" thickBot="1">
      <c r="J20" s="3"/>
      <c r="K20" s="3"/>
      <c r="L20" s="3"/>
      <c r="M20" s="3"/>
    </row>
    <row r="21" spans="10:13" ht="25.5" customHeight="1" thickBot="1">
      <c r="J21" s="8" t="s">
        <v>30</v>
      </c>
      <c r="K21" s="8"/>
      <c r="L21" s="8"/>
      <c r="M21" s="56"/>
    </row>
    <row r="22" spans="10:13" ht="25.5" customHeight="1" thickBot="1"/>
    <row r="23" spans="10:13" ht="25.5" customHeight="1" thickBot="1">
      <c r="J23" s="8" t="s">
        <v>121</v>
      </c>
      <c r="K23" s="8"/>
      <c r="L23" s="8"/>
      <c r="M23" s="56">
        <v>6</v>
      </c>
    </row>
    <row r="24" spans="10:13" ht="25.5" customHeight="1" thickBot="1"/>
    <row r="25" spans="10:13" ht="25.5" customHeight="1" thickBot="1">
      <c r="J25" s="8" t="s">
        <v>180</v>
      </c>
      <c r="K25" s="8"/>
      <c r="L25" s="8"/>
      <c r="M25" s="56"/>
    </row>
    <row r="26" spans="10:13" ht="25.5" customHeight="1" thickBot="1">
      <c r="J26" s="3"/>
    </row>
    <row r="27" spans="10:13" ht="25.5" customHeight="1" thickBot="1">
      <c r="J27" s="8" t="s">
        <v>188</v>
      </c>
      <c r="M27" s="56"/>
    </row>
    <row r="28" spans="10:13" ht="25.5" customHeight="1" thickBot="1">
      <c r="K28" s="8"/>
      <c r="L28" s="8"/>
    </row>
    <row r="29" spans="10:13" ht="25.5" customHeight="1" thickBot="1">
      <c r="J29" s="8" t="s">
        <v>189</v>
      </c>
      <c r="M29" s="56"/>
    </row>
    <row r="30" spans="10:13" ht="25.5" customHeight="1" thickBot="1">
      <c r="J30" s="8"/>
      <c r="K30" s="8"/>
      <c r="L30" s="8"/>
    </row>
    <row r="31" spans="10:13" ht="25.5" customHeight="1" thickBot="1">
      <c r="J31" s="8" t="s">
        <v>78</v>
      </c>
      <c r="M31" s="126" t="s">
        <v>1889</v>
      </c>
    </row>
    <row r="32" spans="10:13" ht="25.5" customHeight="1">
      <c r="J32" s="8"/>
      <c r="K32" s="8"/>
      <c r="L32" s="8"/>
    </row>
    <row r="33" ht="25.5" customHeight="1"/>
  </sheetData>
  <sheetProtection sheet="1" objects="1" sort="0" autoFilter="0" pivotTables="0"/>
  <conditionalFormatting sqref="M19">
    <cfRule type="expression" dxfId="67" priority="10">
      <formula>ISBLANK($M$19)=FALSE</formula>
    </cfRule>
  </conditionalFormatting>
  <conditionalFormatting sqref="M21">
    <cfRule type="expression" dxfId="66" priority="11">
      <formula>ISBLANK($M$21)=FALSE</formula>
    </cfRule>
  </conditionalFormatting>
  <conditionalFormatting sqref="M23">
    <cfRule type="expression" dxfId="65" priority="9">
      <formula>ISBLANK($M$23)=FALSE</formula>
    </cfRule>
  </conditionalFormatting>
  <conditionalFormatting sqref="M15">
    <cfRule type="expression" dxfId="64" priority="7">
      <formula>ISBLANK($M$15)=FALSE</formula>
    </cfRule>
  </conditionalFormatting>
  <conditionalFormatting sqref="M25">
    <cfRule type="expression" dxfId="63" priority="6">
      <formula>ISBLANK($M$25)=FALSE</formula>
    </cfRule>
  </conditionalFormatting>
  <conditionalFormatting sqref="M27">
    <cfRule type="expression" dxfId="62" priority="5">
      <formula>ISBLANK($M$27)=FALSE</formula>
    </cfRule>
  </conditionalFormatting>
  <conditionalFormatting sqref="M29">
    <cfRule type="expression" dxfId="61" priority="4">
      <formula>ISBLANK($M$29)=FALSE</formula>
    </cfRule>
  </conditionalFormatting>
  <conditionalFormatting sqref="M31">
    <cfRule type="expression" dxfId="60" priority="3">
      <formula>ISBLANK(M31)=FALSE</formula>
    </cfRule>
  </conditionalFormatting>
  <conditionalFormatting sqref="M17">
    <cfRule type="expression" dxfId="59" priority="1">
      <formula>ISBLANK($M$17)=FALSE</formula>
    </cfRule>
  </conditionalFormatting>
  <pageMargins left="0.7" right="0.7" top="0.78740157499999996" bottom="0.78740157499999996" header="0.3" footer="0.3"/>
  <pageSetup paperSize="9"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8320-2BFF-44E6-A846-2C51DA7EEA49}">
  <sheetPr codeName="Tabelle61"/>
  <dimension ref="A1:O32"/>
  <sheetViews>
    <sheetView showGridLines="0" showRowColHeaders="0" zoomScale="55" zoomScaleNormal="55" workbookViewId="0">
      <pane ySplit="25" topLeftCell="A26" activePane="bottomLeft" state="frozen"/>
      <selection activeCell="C1" sqref="C1"/>
      <selection pane="bottomLeft" activeCell="K13" sqref="K13"/>
    </sheetView>
  </sheetViews>
  <sheetFormatPr defaultColWidth="11.453125" defaultRowHeight="22.5"/>
  <cols>
    <col min="1" max="2" width="20.54296875" style="8" hidden="1" customWidth="1"/>
    <col min="3" max="3" width="20.54296875" style="8" customWidth="1"/>
    <col min="4" max="4" width="25" style="8" customWidth="1"/>
    <col min="5" max="5" width="32" style="8" customWidth="1"/>
    <col min="6" max="6" width="24.453125" style="8" customWidth="1"/>
    <col min="7" max="7" width="35.453125" style="8" customWidth="1"/>
    <col min="8" max="8" width="30" style="8" customWidth="1"/>
    <col min="9" max="9" width="33" style="8" customWidth="1"/>
    <col min="10" max="10" width="27" style="8" customWidth="1"/>
    <col min="11" max="11" width="27.453125" style="8" customWidth="1"/>
    <col min="12" max="12" width="32.54296875" style="8" customWidth="1"/>
    <col min="13" max="13" width="37.453125" style="32" customWidth="1"/>
    <col min="14" max="14" width="36" style="8" customWidth="1"/>
    <col min="15" max="15" width="31.453125" style="8" customWidth="1"/>
    <col min="16" max="16" width="29.453125" style="8" customWidth="1"/>
    <col min="17" max="16384" width="11.453125" style="8"/>
  </cols>
  <sheetData>
    <row r="1" spans="4:15" s="1" customFormat="1" ht="14">
      <c r="M1" s="29"/>
    </row>
    <row r="2" spans="4:15" s="1" customFormat="1" ht="14">
      <c r="M2" s="29"/>
    </row>
    <row r="3" spans="4:15" s="1" customFormat="1" ht="14">
      <c r="M3" s="29"/>
    </row>
    <row r="4" spans="4:15" s="1" customFormat="1" ht="14">
      <c r="M4" s="29"/>
    </row>
    <row r="5" spans="4:15" s="1" customFormat="1" ht="14">
      <c r="M5" s="29"/>
    </row>
    <row r="6" spans="4:15" s="1" customFormat="1" ht="14">
      <c r="M6" s="29"/>
    </row>
    <row r="7" spans="4:15" s="1" customFormat="1" ht="14">
      <c r="M7" s="29"/>
    </row>
    <row r="8" spans="4:15" s="1" customFormat="1" ht="14">
      <c r="M8" s="29"/>
    </row>
    <row r="9" spans="4:15" s="1" customFormat="1" ht="14">
      <c r="M9" s="29"/>
    </row>
    <row r="10" spans="4:15" s="2" customFormat="1" ht="14">
      <c r="M10" s="30"/>
    </row>
    <row r="11" spans="4:15" s="2" customFormat="1" ht="17.25" hidden="1" customHeight="1">
      <c r="M11" s="30"/>
    </row>
    <row r="12" spans="4:15" ht="23" thickBot="1"/>
    <row r="13" spans="4:15" ht="23" thickBot="1">
      <c r="D13" s="8" t="s">
        <v>25</v>
      </c>
      <c r="E13" s="18"/>
      <c r="G13" s="8" t="s">
        <v>40</v>
      </c>
      <c r="H13" s="18"/>
      <c r="J13" s="8" t="s">
        <v>27</v>
      </c>
      <c r="K13" s="56"/>
      <c r="N13" s="8" t="s">
        <v>27</v>
      </c>
      <c r="O13" s="18"/>
    </row>
    <row r="14" spans="4:15" ht="24.75" customHeight="1" thickBot="1"/>
    <row r="15" spans="4:15" ht="24.75" customHeight="1" thickBot="1">
      <c r="D15" s="8" t="s">
        <v>191</v>
      </c>
      <c r="E15" s="56"/>
      <c r="G15" s="8" t="s">
        <v>30</v>
      </c>
      <c r="H15" s="18"/>
      <c r="N15" s="8" t="s">
        <v>36</v>
      </c>
      <c r="O15" s="18"/>
    </row>
    <row r="16" spans="4:15" ht="24.75" customHeight="1"/>
    <row r="17" spans="4:15">
      <c r="D17" s="8" t="s">
        <v>77</v>
      </c>
      <c r="E17" s="18"/>
      <c r="G17" s="8" t="s">
        <v>121</v>
      </c>
      <c r="H17" s="18"/>
    </row>
    <row r="19" spans="4:15">
      <c r="D19" s="8" t="s">
        <v>89</v>
      </c>
      <c r="E19" s="18"/>
      <c r="G19" s="8" t="s">
        <v>180</v>
      </c>
      <c r="H19" s="18"/>
    </row>
    <row r="21" spans="4:15">
      <c r="D21" s="8" t="s">
        <v>192</v>
      </c>
      <c r="E21" s="18"/>
      <c r="G21" s="8" t="s">
        <v>188</v>
      </c>
      <c r="H21" s="18"/>
    </row>
    <row r="23" spans="4:15">
      <c r="D23" s="8" t="s">
        <v>47</v>
      </c>
      <c r="E23" s="18"/>
      <c r="G23" s="8" t="s">
        <v>189</v>
      </c>
      <c r="H23" s="18"/>
    </row>
    <row r="25" spans="4:15" ht="28">
      <c r="D25" s="8" t="s">
        <v>36</v>
      </c>
      <c r="E25" s="18"/>
      <c r="J25" s="6" t="s">
        <v>36</v>
      </c>
      <c r="K25" s="6" t="s">
        <v>0</v>
      </c>
      <c r="L25" s="6" t="s">
        <v>28</v>
      </c>
      <c r="M25" s="31" t="s">
        <v>27</v>
      </c>
      <c r="N25" s="34" t="s">
        <v>74</v>
      </c>
      <c r="O25" s="6" t="s">
        <v>75</v>
      </c>
    </row>
    <row r="26" spans="4:15">
      <c r="J26" s="8">
        <v>1</v>
      </c>
      <c r="K26" s="11"/>
      <c r="L26" s="11"/>
      <c r="N26" s="12"/>
    </row>
    <row r="27" spans="4:15">
      <c r="J27" s="11">
        <v>2</v>
      </c>
      <c r="K27" s="11">
        <v>507</v>
      </c>
      <c r="L27" s="11" t="s">
        <v>41</v>
      </c>
      <c r="M27" s="32">
        <v>1000969</v>
      </c>
      <c r="N27" s="12" t="s">
        <v>145</v>
      </c>
      <c r="O27" s="11"/>
    </row>
    <row r="28" spans="4:15">
      <c r="J28" s="11">
        <v>3</v>
      </c>
      <c r="K28" s="11">
        <v>509</v>
      </c>
      <c r="L28" s="11" t="s">
        <v>41</v>
      </c>
      <c r="M28" s="32">
        <v>1000976</v>
      </c>
      <c r="N28" s="12" t="s">
        <v>145</v>
      </c>
      <c r="O28" s="11"/>
    </row>
    <row r="29" spans="4:15">
      <c r="J29" s="11">
        <v>4</v>
      </c>
      <c r="K29" s="11">
        <v>510</v>
      </c>
      <c r="L29" s="11" t="s">
        <v>41</v>
      </c>
      <c r="M29" s="32">
        <v>1000978</v>
      </c>
      <c r="N29" s="12" t="s">
        <v>145</v>
      </c>
      <c r="O29" s="11"/>
    </row>
    <row r="30" spans="4:15">
      <c r="J30" s="11">
        <v>5</v>
      </c>
      <c r="K30" s="11">
        <v>511</v>
      </c>
      <c r="L30" s="11" t="s">
        <v>41</v>
      </c>
      <c r="M30" s="32">
        <v>1000983</v>
      </c>
      <c r="N30" s="12" t="s">
        <v>145</v>
      </c>
      <c r="O30" s="11"/>
    </row>
    <row r="31" spans="4:15">
      <c r="J31" s="11">
        <v>6</v>
      </c>
      <c r="K31" s="11">
        <v>512</v>
      </c>
      <c r="L31" s="11" t="s">
        <v>41</v>
      </c>
      <c r="M31" s="32">
        <v>1000984</v>
      </c>
      <c r="N31" s="12" t="s">
        <v>145</v>
      </c>
      <c r="O31" s="11"/>
    </row>
    <row r="32" spans="4:15">
      <c r="J32" s="11">
        <v>7</v>
      </c>
      <c r="K32" s="11">
        <v>514</v>
      </c>
      <c r="L32" s="11" t="s">
        <v>41</v>
      </c>
      <c r="M32" s="32">
        <v>1000987</v>
      </c>
      <c r="N32" s="12" t="s">
        <v>145</v>
      </c>
      <c r="O32" s="11"/>
    </row>
  </sheetData>
  <sheetProtection sheet="1" objects="1" sort="0" autoFilter="0" pivotTables="0"/>
  <conditionalFormatting sqref="K13">
    <cfRule type="expression" dxfId="58" priority="16">
      <formula>ISBLANK(#REF!)=FALSE</formula>
    </cfRule>
  </conditionalFormatting>
  <conditionalFormatting sqref="O13">
    <cfRule type="expression" dxfId="57" priority="15">
      <formula>ISBLANK(#REF!)=FALSE</formula>
    </cfRule>
  </conditionalFormatting>
  <conditionalFormatting sqref="E15">
    <cfRule type="expression" dxfId="56" priority="14">
      <formula>ISBLANK(#REF!)=FALSE</formula>
    </cfRule>
  </conditionalFormatting>
  <conditionalFormatting sqref="O15">
    <cfRule type="expression" dxfId="55" priority="13">
      <formula>ISBLANK(#REF!)=FALSE</formula>
    </cfRule>
  </conditionalFormatting>
  <conditionalFormatting sqref="E19">
    <cfRule type="expression" dxfId="54" priority="12">
      <formula>ISBLANK(#REF!)=FALSE</formula>
    </cfRule>
  </conditionalFormatting>
  <conditionalFormatting sqref="E13">
    <cfRule type="expression" dxfId="53" priority="11">
      <formula>ISBLANK(#REF!)=FALSE</formula>
    </cfRule>
  </conditionalFormatting>
  <conditionalFormatting sqref="E17">
    <cfRule type="expression" dxfId="52" priority="10">
      <formula>ISBLANK(#REF!)=FALSE</formula>
    </cfRule>
  </conditionalFormatting>
  <conditionalFormatting sqref="H13">
    <cfRule type="expression" dxfId="51" priority="9">
      <formula>ISBLANK(#REF!)=FALSE</formula>
    </cfRule>
  </conditionalFormatting>
  <conditionalFormatting sqref="H15">
    <cfRule type="expression" dxfId="50" priority="8">
      <formula>ISBLANK(#REF!)=FALSE</formula>
    </cfRule>
  </conditionalFormatting>
  <conditionalFormatting sqref="H17">
    <cfRule type="expression" dxfId="49" priority="7">
      <formula>ISBLANK(#REF!)=FALSE</formula>
    </cfRule>
  </conditionalFormatting>
  <conditionalFormatting sqref="H19">
    <cfRule type="expression" dxfId="48" priority="6">
      <formula>ISBLANK(#REF!)=FALSE</formula>
    </cfRule>
  </conditionalFormatting>
  <conditionalFormatting sqref="H21">
    <cfRule type="expression" dxfId="47" priority="5">
      <formula>ISBLANK(#REF!)=FALSE</formula>
    </cfRule>
  </conditionalFormatting>
  <conditionalFormatting sqref="H23">
    <cfRule type="expression" dxfId="46" priority="4">
      <formula>ISBLANK(#REF!)=FALSE</formula>
    </cfRule>
  </conditionalFormatting>
  <conditionalFormatting sqref="E21">
    <cfRule type="expression" dxfId="45" priority="3">
      <formula>ISBLANK(#REF!)=FALSE</formula>
    </cfRule>
  </conditionalFormatting>
  <conditionalFormatting sqref="E23">
    <cfRule type="expression" dxfId="44" priority="2">
      <formula>ISBLANK(#REF!)=FALSE</formula>
    </cfRule>
  </conditionalFormatting>
  <conditionalFormatting sqref="E25">
    <cfRule type="expression" dxfId="43" priority="1">
      <formula>ISBLANK(#REF!)=FALSE</formula>
    </cfRule>
  </conditionalFormatting>
  <pageMargins left="0.7" right="0.7" top="0.78740157499999996" bottom="0.78740157499999996" header="0.3" footer="0.3"/>
  <pageSetup paperSize="9" orientation="portrait"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565E7-0FDF-4437-BD14-6213A1A92690}">
  <sheetPr codeName="Tabelle31"/>
  <dimension ref="A1:M33"/>
  <sheetViews>
    <sheetView showGridLines="0" showRowColHeaders="0" topLeftCell="C1" zoomScale="50" zoomScaleNormal="50" workbookViewId="0">
      <selection activeCell="P26" sqref="P26"/>
    </sheetView>
  </sheetViews>
  <sheetFormatPr defaultColWidth="11.453125" defaultRowHeight="14"/>
  <cols>
    <col min="1" max="2" width="20.54296875" style="15" hidden="1" customWidth="1"/>
    <col min="3" max="9" width="20.54296875" style="15" customWidth="1"/>
    <col min="10" max="10" width="27.5429687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5.5" customHeight="1">
      <c r="J12" s="8" t="s">
        <v>25</v>
      </c>
      <c r="K12" s="8"/>
      <c r="L12" s="8"/>
      <c r="M12" s="16"/>
    </row>
    <row r="13" spans="10:13" s="8" customFormat="1" ht="25.5" customHeight="1">
      <c r="J13" s="8" t="s">
        <v>0</v>
      </c>
      <c r="M13" s="16">
        <v>6</v>
      </c>
    </row>
    <row r="14" spans="10:13" ht="25.5" customHeight="1" thickBot="1"/>
    <row r="15" spans="10:13" ht="25.5" customHeight="1" thickBot="1">
      <c r="J15" s="8" t="s">
        <v>120</v>
      </c>
      <c r="K15" s="8"/>
      <c r="L15" s="8"/>
      <c r="M15" s="56" t="s">
        <v>301</v>
      </c>
    </row>
    <row r="16" spans="10:13" s="3" customFormat="1" ht="25.5" customHeight="1" thickBot="1"/>
    <row r="17" spans="10:13" s="3" customFormat="1" ht="25.5" customHeight="1" thickBot="1">
      <c r="J17" s="8" t="s">
        <v>77</v>
      </c>
      <c r="K17" s="8"/>
      <c r="L17" s="8"/>
      <c r="M17" s="56" t="s">
        <v>300</v>
      </c>
    </row>
    <row r="18" spans="10:13" s="3" customFormat="1" ht="25.5" customHeight="1" thickBot="1"/>
    <row r="19" spans="10:13" ht="25.5" customHeight="1" thickBot="1">
      <c r="J19" s="8" t="s">
        <v>40</v>
      </c>
      <c r="K19" s="8"/>
      <c r="L19" s="8"/>
      <c r="M19" s="56">
        <v>0</v>
      </c>
    </row>
    <row r="20" spans="10:13" ht="25.5" customHeight="1" thickBot="1">
      <c r="J20" s="3"/>
      <c r="K20" s="3"/>
      <c r="L20" s="3"/>
      <c r="M20" s="3"/>
    </row>
    <row r="21" spans="10:13" ht="25.5" customHeight="1" thickBot="1">
      <c r="J21" s="8" t="s">
        <v>30</v>
      </c>
      <c r="K21" s="8"/>
      <c r="L21" s="8"/>
      <c r="M21" s="56">
        <v>1</v>
      </c>
    </row>
    <row r="22" spans="10:13" ht="25.5" customHeight="1" thickBot="1"/>
    <row r="23" spans="10:13" ht="25.5" customHeight="1" thickBot="1">
      <c r="J23" s="8" t="s">
        <v>121</v>
      </c>
      <c r="K23" s="8"/>
      <c r="L23" s="8"/>
      <c r="M23" s="56">
        <v>0</v>
      </c>
    </row>
    <row r="24" spans="10:13" ht="25.5" customHeight="1" thickBot="1"/>
    <row r="25" spans="10:13" ht="25.5" customHeight="1" thickBot="1">
      <c r="J25" s="8" t="s">
        <v>180</v>
      </c>
      <c r="K25" s="8"/>
      <c r="L25" s="8"/>
      <c r="M25" s="56">
        <v>0</v>
      </c>
    </row>
    <row r="26" spans="10:13" ht="25.5" customHeight="1" thickBot="1">
      <c r="J26" s="3"/>
    </row>
    <row r="27" spans="10:13" ht="25.5" customHeight="1" thickBot="1">
      <c r="J27" s="8" t="s">
        <v>188</v>
      </c>
      <c r="M27" s="56">
        <v>0</v>
      </c>
    </row>
    <row r="28" spans="10:13" ht="25.5" customHeight="1" thickBot="1">
      <c r="K28" s="8"/>
      <c r="L28" s="8"/>
    </row>
    <row r="29" spans="10:13" ht="25.5" customHeight="1" thickBot="1">
      <c r="J29" s="8" t="s">
        <v>189</v>
      </c>
      <c r="M29" s="56">
        <v>0</v>
      </c>
    </row>
    <row r="30" spans="10:13" ht="25.5" customHeight="1" thickBot="1">
      <c r="J30" s="8"/>
      <c r="K30" s="8"/>
      <c r="L30" s="8"/>
    </row>
    <row r="31" spans="10:13" ht="25.5" customHeight="1" thickBot="1">
      <c r="J31" s="8" t="s">
        <v>78</v>
      </c>
      <c r="M31" s="56"/>
    </row>
    <row r="32" spans="10:13" ht="25.5" customHeight="1">
      <c r="J32" s="8"/>
      <c r="K32" s="8"/>
      <c r="L32" s="8"/>
    </row>
    <row r="33" ht="25.5" customHeight="1"/>
  </sheetData>
  <sheetProtection sheet="1" objects="1" sort="0" autoFilter="0" pivotTables="0"/>
  <conditionalFormatting sqref="M19">
    <cfRule type="expression" dxfId="33" priority="8">
      <formula>ISBLANK($M$19)=FALSE</formula>
    </cfRule>
  </conditionalFormatting>
  <conditionalFormatting sqref="M21">
    <cfRule type="expression" dxfId="32" priority="9">
      <formula>ISBLANK($M$21)=FALSE</formula>
    </cfRule>
  </conditionalFormatting>
  <conditionalFormatting sqref="M23">
    <cfRule type="expression" dxfId="31" priority="7">
      <formula>ISBLANK($M$23)=FALSE</formula>
    </cfRule>
  </conditionalFormatting>
  <conditionalFormatting sqref="M15">
    <cfRule type="expression" dxfId="30" priority="6">
      <formula>ISBLANK($M$15)=FALSE</formula>
    </cfRule>
  </conditionalFormatting>
  <conditionalFormatting sqref="M25">
    <cfRule type="expression" dxfId="29" priority="5">
      <formula>ISBLANK($M$25)=FALSE</formula>
    </cfRule>
  </conditionalFormatting>
  <conditionalFormatting sqref="M27">
    <cfRule type="expression" dxfId="28" priority="4">
      <formula>ISBLANK($M$25)=FALSE</formula>
    </cfRule>
  </conditionalFormatting>
  <conditionalFormatting sqref="M29">
    <cfRule type="expression" dxfId="27" priority="3">
      <formula>ISBLANK($M$25)=FALSE</formula>
    </cfRule>
  </conditionalFormatting>
  <conditionalFormatting sqref="M31">
    <cfRule type="expression" dxfId="26" priority="2">
      <formula>ISBLANK($M$25)=FALSE</formula>
    </cfRule>
  </conditionalFormatting>
  <conditionalFormatting sqref="M17">
    <cfRule type="expression" dxfId="25" priority="1">
      <formula>ISBLANK($M$15)=FALSE</formula>
    </cfRule>
  </conditionalFormatting>
  <pageMargins left="0.7" right="0.7" top="0.78740157499999996" bottom="0.78740157499999996" header="0.3" footer="0.3"/>
  <pageSetup paperSize="9" orientation="portrait" r:id="rId1"/>
  <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F3F50-AF98-4660-84BC-93506A4F2D0B}">
  <sheetPr codeName="Tabelle21"/>
  <dimension ref="A1:J270"/>
  <sheetViews>
    <sheetView showGridLines="0" showRowColHeaders="0" topLeftCell="C1" zoomScale="60" zoomScaleNormal="60" workbookViewId="0">
      <pane xSplit="3" ySplit="12" topLeftCell="F13" activePane="bottomRight" state="frozen"/>
      <selection pane="topRight" activeCell="F1" sqref="F1"/>
      <selection pane="bottomLeft" activeCell="C13" sqref="C13"/>
      <selection pane="bottomRight" activeCell="F31" sqref="F31"/>
    </sheetView>
  </sheetViews>
  <sheetFormatPr defaultColWidth="11.453125" defaultRowHeight="22.5"/>
  <cols>
    <col min="1" max="2" width="20.54296875" style="8" hidden="1" customWidth="1"/>
    <col min="3" max="4" width="20.54296875" style="8" customWidth="1"/>
    <col min="5" max="5" width="25.453125" style="8" customWidth="1"/>
    <col min="6" max="6" width="33" style="8" customWidth="1"/>
    <col min="7" max="7" width="19.54296875" style="8" customWidth="1"/>
    <col min="8" max="8" width="32.54296875" style="32" customWidth="1"/>
    <col min="9" max="9" width="32.54296875" style="8" customWidth="1"/>
    <col min="10" max="10" width="37.453125" style="8" customWidth="1"/>
    <col min="11" max="16384" width="11.453125" style="8"/>
  </cols>
  <sheetData>
    <row r="1" spans="5:10" s="1" customFormat="1" ht="14">
      <c r="H1" s="29"/>
    </row>
    <row r="2" spans="5:10" s="1" customFormat="1" ht="14">
      <c r="H2" s="29"/>
    </row>
    <row r="3" spans="5:10" s="1" customFormat="1" ht="14">
      <c r="H3" s="29"/>
    </row>
    <row r="4" spans="5:10" s="1" customFormat="1" ht="14">
      <c r="H4" s="29"/>
    </row>
    <row r="5" spans="5:10" s="1" customFormat="1" ht="14">
      <c r="H5" s="29"/>
    </row>
    <row r="6" spans="5:10" s="1" customFormat="1" ht="14">
      <c r="H6" s="29"/>
    </row>
    <row r="7" spans="5:10" s="1" customFormat="1" ht="14">
      <c r="H7" s="29"/>
    </row>
    <row r="8" spans="5:10" s="1" customFormat="1" ht="14">
      <c r="H8" s="29"/>
    </row>
    <row r="9" spans="5:10" s="1" customFormat="1" ht="14">
      <c r="H9" s="29"/>
    </row>
    <row r="10" spans="5:10" s="2" customFormat="1" ht="14">
      <c r="H10" s="30"/>
    </row>
    <row r="11" spans="5:10" s="2" customFormat="1" ht="17.25" hidden="1" customHeight="1">
      <c r="H11" s="30"/>
    </row>
    <row r="12" spans="5:10" s="7" customFormat="1" ht="28">
      <c r="E12" s="6" t="s">
        <v>0</v>
      </c>
      <c r="F12" s="6" t="s">
        <v>126</v>
      </c>
      <c r="G12" s="6" t="s">
        <v>4</v>
      </c>
      <c r="H12" s="31" t="s">
        <v>1918</v>
      </c>
      <c r="I12" s="6" t="s">
        <v>127</v>
      </c>
      <c r="J12" s="6" t="s">
        <v>128</v>
      </c>
    </row>
    <row r="13" spans="5:10">
      <c r="E13" s="8">
        <v>1</v>
      </c>
      <c r="F13" s="11">
        <v>2273</v>
      </c>
      <c r="G13" s="8">
        <v>1</v>
      </c>
      <c r="H13" s="32">
        <v>21</v>
      </c>
      <c r="I13" s="8">
        <v>21</v>
      </c>
      <c r="J13" s="8" t="s">
        <v>129</v>
      </c>
    </row>
    <row r="14" spans="5:10" ht="24.75" customHeight="1">
      <c r="E14" s="11">
        <v>2</v>
      </c>
      <c r="F14" s="11">
        <v>2274</v>
      </c>
      <c r="G14" s="11">
        <v>1</v>
      </c>
      <c r="H14" s="32">
        <v>21</v>
      </c>
      <c r="I14" s="8">
        <v>21</v>
      </c>
      <c r="J14" s="8" t="s">
        <v>129</v>
      </c>
    </row>
    <row r="15" spans="5:10" ht="24.75" customHeight="1">
      <c r="E15" s="11">
        <v>3</v>
      </c>
      <c r="F15" s="11">
        <v>2275</v>
      </c>
      <c r="G15" s="8">
        <v>1</v>
      </c>
      <c r="H15" s="32">
        <v>21</v>
      </c>
      <c r="I15" s="8">
        <v>21</v>
      </c>
      <c r="J15" s="8" t="s">
        <v>129</v>
      </c>
    </row>
    <row r="16" spans="5:10" ht="24.75" customHeight="1">
      <c r="E16" s="11">
        <v>4</v>
      </c>
      <c r="F16" s="11">
        <v>2276</v>
      </c>
      <c r="G16" s="8">
        <v>1</v>
      </c>
      <c r="H16" s="32">
        <v>63</v>
      </c>
      <c r="I16" s="8">
        <v>63</v>
      </c>
      <c r="J16" s="11" t="s">
        <v>130</v>
      </c>
    </row>
    <row r="17" spans="5:10" ht="24.75" customHeight="1">
      <c r="E17" s="11">
        <v>5</v>
      </c>
      <c r="F17" s="11">
        <v>2277</v>
      </c>
      <c r="G17" s="8">
        <v>1</v>
      </c>
      <c r="H17" s="32">
        <v>21</v>
      </c>
      <c r="I17" s="8">
        <v>21</v>
      </c>
      <c r="J17" s="8" t="s">
        <v>131</v>
      </c>
    </row>
    <row r="18" spans="5:10" ht="24.75" customHeight="1">
      <c r="E18" s="11">
        <v>6</v>
      </c>
      <c r="F18" s="11">
        <v>2278</v>
      </c>
      <c r="G18" s="8">
        <v>1</v>
      </c>
      <c r="H18" s="32">
        <v>18</v>
      </c>
      <c r="I18" s="8">
        <v>21</v>
      </c>
      <c r="J18" s="8" t="s">
        <v>131</v>
      </c>
    </row>
    <row r="19" spans="5:10" ht="24.75" customHeight="1">
      <c r="E19" s="11">
        <v>7</v>
      </c>
      <c r="F19" s="11">
        <v>2279</v>
      </c>
      <c r="G19" s="8">
        <v>1</v>
      </c>
      <c r="H19" s="32">
        <v>0</v>
      </c>
      <c r="I19" s="8">
        <v>21</v>
      </c>
      <c r="J19" s="8" t="s">
        <v>131</v>
      </c>
    </row>
    <row r="20" spans="5:10" ht="24.75" customHeight="1">
      <c r="E20" s="11">
        <v>8</v>
      </c>
      <c r="F20" s="11">
        <v>2280</v>
      </c>
      <c r="G20" s="8">
        <v>1</v>
      </c>
      <c r="H20" s="32">
        <v>0</v>
      </c>
      <c r="I20" s="8">
        <v>21</v>
      </c>
      <c r="J20" s="8" t="s">
        <v>131</v>
      </c>
    </row>
    <row r="21" spans="5:10" ht="24.75" customHeight="1">
      <c r="E21" s="11">
        <v>9</v>
      </c>
      <c r="F21" s="11">
        <v>2250</v>
      </c>
      <c r="G21" s="8">
        <v>1</v>
      </c>
      <c r="H21" s="32">
        <v>0</v>
      </c>
      <c r="I21" s="8">
        <v>4</v>
      </c>
      <c r="J21" s="8" t="s">
        <v>132</v>
      </c>
    </row>
    <row r="22" spans="5:10" ht="24.75" customHeight="1">
      <c r="E22" s="11">
        <v>10</v>
      </c>
      <c r="F22" s="11">
        <v>2253</v>
      </c>
      <c r="G22" s="8">
        <v>1</v>
      </c>
      <c r="H22" s="32">
        <v>33</v>
      </c>
      <c r="I22" s="8">
        <v>8</v>
      </c>
      <c r="J22" s="8" t="s">
        <v>133</v>
      </c>
    </row>
    <row r="23" spans="5:10" ht="24.75" customHeight="1">
      <c r="E23" s="11">
        <v>11</v>
      </c>
      <c r="F23" s="11">
        <v>2254</v>
      </c>
      <c r="G23" s="8">
        <v>1</v>
      </c>
      <c r="H23" s="32">
        <v>0</v>
      </c>
      <c r="I23" s="8">
        <v>8</v>
      </c>
      <c r="J23" s="11" t="s">
        <v>133</v>
      </c>
    </row>
    <row r="24" spans="5:10" ht="24.75" customHeight="1">
      <c r="E24" s="11">
        <v>12</v>
      </c>
      <c r="F24" s="11">
        <v>2255</v>
      </c>
      <c r="G24" s="8">
        <v>1</v>
      </c>
      <c r="H24" s="32">
        <v>0</v>
      </c>
      <c r="I24" s="8">
        <v>8</v>
      </c>
      <c r="J24" s="8" t="s">
        <v>133</v>
      </c>
    </row>
    <row r="25" spans="5:10" ht="24.75" customHeight="1">
      <c r="E25" s="11">
        <v>13</v>
      </c>
      <c r="F25" s="11">
        <v>2256</v>
      </c>
      <c r="G25" s="8">
        <v>1</v>
      </c>
      <c r="H25" s="32">
        <v>0</v>
      </c>
      <c r="I25" s="8">
        <v>8</v>
      </c>
      <c r="J25" s="11" t="s">
        <v>133</v>
      </c>
    </row>
    <row r="26" spans="5:10" ht="24.75" customHeight="1">
      <c r="E26" s="11">
        <v>14</v>
      </c>
      <c r="F26" s="11">
        <v>2257</v>
      </c>
      <c r="G26" s="8">
        <v>1</v>
      </c>
      <c r="H26" s="32">
        <v>0</v>
      </c>
      <c r="I26" s="8">
        <v>8</v>
      </c>
      <c r="J26" s="8" t="s">
        <v>133</v>
      </c>
    </row>
    <row r="27" spans="5:10" ht="24.75" customHeight="1">
      <c r="E27" s="11">
        <v>15</v>
      </c>
      <c r="F27" s="11">
        <v>2258</v>
      </c>
      <c r="G27" s="8">
        <v>1</v>
      </c>
      <c r="H27" s="32">
        <v>0</v>
      </c>
      <c r="I27" s="8">
        <v>8</v>
      </c>
      <c r="J27" s="11" t="s">
        <v>133</v>
      </c>
    </row>
    <row r="28" spans="5:10" ht="24.75" customHeight="1">
      <c r="E28" s="11">
        <v>16</v>
      </c>
      <c r="F28" s="11">
        <v>2259</v>
      </c>
      <c r="G28" s="8">
        <v>1</v>
      </c>
      <c r="H28" s="32">
        <v>0</v>
      </c>
      <c r="I28" s="8">
        <v>8</v>
      </c>
      <c r="J28" s="8" t="s">
        <v>133</v>
      </c>
    </row>
    <row r="29" spans="5:10" ht="24.75" customHeight="1">
      <c r="E29" s="11">
        <v>17</v>
      </c>
      <c r="F29" s="11">
        <v>2260</v>
      </c>
      <c r="G29" s="8">
        <v>1</v>
      </c>
      <c r="H29" s="32">
        <v>0</v>
      </c>
      <c r="I29" s="8">
        <v>8</v>
      </c>
      <c r="J29" s="11" t="s">
        <v>133</v>
      </c>
    </row>
    <row r="30" spans="5:10" ht="24.75" customHeight="1">
      <c r="E30" s="11">
        <v>18</v>
      </c>
      <c r="F30" s="11">
        <v>2289</v>
      </c>
      <c r="G30" s="8">
        <v>1</v>
      </c>
      <c r="H30" s="32">
        <v>21</v>
      </c>
      <c r="I30" s="8">
        <v>21</v>
      </c>
      <c r="J30" s="11" t="s">
        <v>136</v>
      </c>
    </row>
    <row r="31" spans="5:10" ht="24.75" customHeight="1">
      <c r="E31" s="11">
        <v>19</v>
      </c>
      <c r="F31" s="11">
        <v>2290</v>
      </c>
      <c r="G31" s="11">
        <v>1</v>
      </c>
      <c r="H31" s="32">
        <v>21</v>
      </c>
      <c r="I31" s="8">
        <v>21</v>
      </c>
      <c r="J31" s="11" t="s">
        <v>136</v>
      </c>
    </row>
    <row r="32" spans="5:10" ht="24.75" customHeight="1">
      <c r="E32" s="11">
        <v>20</v>
      </c>
      <c r="F32" s="11">
        <v>2291</v>
      </c>
      <c r="G32" s="11">
        <v>1</v>
      </c>
      <c r="H32" s="32">
        <v>21</v>
      </c>
      <c r="I32" s="8">
        <v>21</v>
      </c>
      <c r="J32" s="11" t="s">
        <v>136</v>
      </c>
    </row>
    <row r="33" spans="5:10">
      <c r="E33" s="11">
        <v>21</v>
      </c>
      <c r="F33" s="11">
        <v>2292</v>
      </c>
      <c r="G33" s="11">
        <v>1</v>
      </c>
      <c r="H33" s="32">
        <v>21</v>
      </c>
      <c r="I33" s="8">
        <v>21</v>
      </c>
      <c r="J33" s="11" t="s">
        <v>136</v>
      </c>
    </row>
    <row r="34" spans="5:10">
      <c r="E34" s="11">
        <v>22</v>
      </c>
      <c r="F34" s="11">
        <v>2293</v>
      </c>
      <c r="G34" s="8">
        <v>1</v>
      </c>
      <c r="H34" s="32">
        <v>0</v>
      </c>
      <c r="I34" s="8">
        <v>21</v>
      </c>
      <c r="J34" s="11" t="s">
        <v>136</v>
      </c>
    </row>
    <row r="35" spans="5:10">
      <c r="E35" s="11">
        <v>23</v>
      </c>
      <c r="F35" s="11">
        <v>2294</v>
      </c>
      <c r="G35" s="11">
        <v>1</v>
      </c>
      <c r="H35" s="32">
        <v>0</v>
      </c>
      <c r="I35" s="8">
        <v>21</v>
      </c>
      <c r="J35" s="11" t="s">
        <v>136</v>
      </c>
    </row>
    <row r="36" spans="5:10">
      <c r="E36" s="11">
        <v>24</v>
      </c>
      <c r="F36" s="11">
        <v>2295</v>
      </c>
      <c r="G36" s="11">
        <v>1</v>
      </c>
      <c r="H36" s="32">
        <v>0</v>
      </c>
      <c r="I36" s="8">
        <v>21</v>
      </c>
      <c r="J36" s="11" t="s">
        <v>136</v>
      </c>
    </row>
    <row r="37" spans="5:10">
      <c r="E37" s="11">
        <v>25</v>
      </c>
      <c r="F37" s="11">
        <v>2296</v>
      </c>
      <c r="G37" s="11">
        <v>1</v>
      </c>
      <c r="H37" s="32">
        <v>0</v>
      </c>
      <c r="I37" s="8">
        <v>21</v>
      </c>
      <c r="J37" s="11" t="s">
        <v>136</v>
      </c>
    </row>
    <row r="38" spans="5:10">
      <c r="E38" s="11">
        <v>26</v>
      </c>
      <c r="F38" s="11">
        <v>2297</v>
      </c>
      <c r="G38" s="8">
        <v>1</v>
      </c>
      <c r="H38" s="32">
        <v>0</v>
      </c>
      <c r="I38" s="8">
        <v>21</v>
      </c>
      <c r="J38" s="11" t="s">
        <v>136</v>
      </c>
    </row>
    <row r="39" spans="5:10">
      <c r="E39" s="11">
        <v>27</v>
      </c>
      <c r="F39" s="11">
        <v>2298</v>
      </c>
      <c r="G39" s="11">
        <v>1</v>
      </c>
      <c r="H39" s="32">
        <v>6</v>
      </c>
      <c r="I39" s="8">
        <v>21</v>
      </c>
      <c r="J39" s="11" t="s">
        <v>136</v>
      </c>
    </row>
    <row r="40" spans="5:10">
      <c r="E40" s="11">
        <v>28</v>
      </c>
      <c r="F40" s="11">
        <v>2299</v>
      </c>
      <c r="G40" s="11">
        <v>1</v>
      </c>
      <c r="H40" s="32">
        <v>0</v>
      </c>
      <c r="I40" s="8">
        <v>21</v>
      </c>
      <c r="J40" s="11" t="s">
        <v>136</v>
      </c>
    </row>
    <row r="41" spans="5:10">
      <c r="E41" s="11">
        <v>29</v>
      </c>
      <c r="F41" s="11">
        <v>2300</v>
      </c>
      <c r="G41" s="11">
        <v>1</v>
      </c>
      <c r="H41" s="32">
        <v>0</v>
      </c>
      <c r="I41" s="8">
        <v>21</v>
      </c>
      <c r="J41" s="11" t="s">
        <v>136</v>
      </c>
    </row>
    <row r="42" spans="5:10">
      <c r="E42" s="11">
        <v>30</v>
      </c>
      <c r="F42" s="11">
        <v>2301</v>
      </c>
      <c r="G42" s="8">
        <v>1</v>
      </c>
      <c r="H42" s="32">
        <v>0</v>
      </c>
      <c r="I42" s="8">
        <v>21</v>
      </c>
      <c r="J42" s="11" t="s">
        <v>136</v>
      </c>
    </row>
    <row r="43" spans="5:10">
      <c r="E43" s="11">
        <v>31</v>
      </c>
      <c r="F43" s="11">
        <v>2302</v>
      </c>
      <c r="G43" s="11">
        <v>1</v>
      </c>
      <c r="H43" s="32">
        <v>0</v>
      </c>
      <c r="I43" s="8">
        <v>21</v>
      </c>
      <c r="J43" s="11" t="s">
        <v>136</v>
      </c>
    </row>
    <row r="44" spans="5:10">
      <c r="E44" s="11">
        <v>32</v>
      </c>
      <c r="F44" s="11">
        <v>2303</v>
      </c>
      <c r="G44" s="11">
        <v>1</v>
      </c>
      <c r="H44" s="32">
        <v>0</v>
      </c>
      <c r="I44" s="8">
        <v>21</v>
      </c>
      <c r="J44" s="11" t="s">
        <v>136</v>
      </c>
    </row>
    <row r="45" spans="5:10">
      <c r="E45" s="11">
        <v>33</v>
      </c>
      <c r="F45" s="11">
        <v>2304</v>
      </c>
      <c r="G45" s="11">
        <v>1</v>
      </c>
      <c r="H45" s="32">
        <v>0</v>
      </c>
      <c r="I45" s="8">
        <v>21</v>
      </c>
      <c r="J45" s="11" t="s">
        <v>136</v>
      </c>
    </row>
    <row r="46" spans="5:10">
      <c r="E46" s="11">
        <v>34</v>
      </c>
      <c r="F46" s="11">
        <v>2305</v>
      </c>
      <c r="G46" s="8">
        <v>1</v>
      </c>
      <c r="H46" s="32">
        <v>63</v>
      </c>
      <c r="I46" s="8">
        <v>63</v>
      </c>
      <c r="J46" s="11" t="s">
        <v>137</v>
      </c>
    </row>
    <row r="47" spans="5:10">
      <c r="E47" s="11">
        <v>35</v>
      </c>
      <c r="F47" s="11">
        <v>2306</v>
      </c>
      <c r="G47" s="11">
        <v>1</v>
      </c>
      <c r="H47" s="32">
        <v>63</v>
      </c>
      <c r="I47" s="8">
        <v>63</v>
      </c>
      <c r="J47" s="11" t="s">
        <v>137</v>
      </c>
    </row>
    <row r="48" spans="5:10">
      <c r="E48" s="11">
        <v>36</v>
      </c>
      <c r="F48" s="11">
        <v>2307</v>
      </c>
      <c r="G48" s="11">
        <v>1</v>
      </c>
      <c r="H48" s="32">
        <v>63</v>
      </c>
      <c r="I48" s="8">
        <v>63</v>
      </c>
      <c r="J48" s="11" t="s">
        <v>137</v>
      </c>
    </row>
    <row r="49" spans="5:10">
      <c r="E49" s="11">
        <v>37</v>
      </c>
      <c r="F49" s="11">
        <v>2308</v>
      </c>
      <c r="G49" s="11">
        <v>1</v>
      </c>
      <c r="H49" s="32">
        <v>63</v>
      </c>
      <c r="I49" s="8">
        <v>63</v>
      </c>
      <c r="J49" s="11" t="s">
        <v>137</v>
      </c>
    </row>
    <row r="50" spans="5:10">
      <c r="E50" s="11">
        <v>38</v>
      </c>
      <c r="F50" s="11">
        <v>2309</v>
      </c>
      <c r="G50" s="8">
        <v>1</v>
      </c>
      <c r="H50" s="32">
        <v>21</v>
      </c>
      <c r="I50" s="8">
        <v>21</v>
      </c>
      <c r="J50" s="11" t="s">
        <v>138</v>
      </c>
    </row>
    <row r="51" spans="5:10">
      <c r="E51" s="11">
        <v>39</v>
      </c>
      <c r="F51" s="11">
        <v>2310</v>
      </c>
      <c r="G51" s="11">
        <v>1</v>
      </c>
      <c r="H51" s="32">
        <v>21</v>
      </c>
      <c r="I51" s="8">
        <v>21</v>
      </c>
      <c r="J51" s="11" t="s">
        <v>138</v>
      </c>
    </row>
    <row r="52" spans="5:10">
      <c r="E52" s="11">
        <v>40</v>
      </c>
      <c r="F52" s="11">
        <v>2311</v>
      </c>
      <c r="G52" s="11">
        <v>1</v>
      </c>
      <c r="H52" s="32">
        <v>21</v>
      </c>
      <c r="I52" s="8">
        <v>21</v>
      </c>
      <c r="J52" s="11" t="s">
        <v>138</v>
      </c>
    </row>
    <row r="53" spans="5:10">
      <c r="E53" s="11">
        <v>41</v>
      </c>
      <c r="F53" s="11">
        <v>2312</v>
      </c>
      <c r="G53" s="11">
        <v>1</v>
      </c>
      <c r="H53" s="32">
        <v>21</v>
      </c>
      <c r="I53" s="8">
        <v>21</v>
      </c>
      <c r="J53" s="11" t="s">
        <v>138</v>
      </c>
    </row>
    <row r="54" spans="5:10">
      <c r="E54" s="11">
        <v>42</v>
      </c>
      <c r="F54" s="11">
        <v>2313</v>
      </c>
      <c r="G54" s="8">
        <v>1</v>
      </c>
      <c r="H54" s="32">
        <v>21</v>
      </c>
      <c r="I54" s="8">
        <v>21</v>
      </c>
      <c r="J54" s="11" t="s">
        <v>138</v>
      </c>
    </row>
    <row r="55" spans="5:10">
      <c r="E55" s="11">
        <v>43</v>
      </c>
      <c r="F55" s="11">
        <v>2314</v>
      </c>
      <c r="G55" s="11">
        <v>1</v>
      </c>
      <c r="H55" s="32">
        <v>19</v>
      </c>
      <c r="I55" s="8">
        <v>21</v>
      </c>
      <c r="J55" s="11" t="s">
        <v>138</v>
      </c>
    </row>
    <row r="56" spans="5:10">
      <c r="E56" s="11">
        <v>44</v>
      </c>
      <c r="F56" s="11">
        <v>2315</v>
      </c>
      <c r="G56" s="11">
        <v>1</v>
      </c>
      <c r="H56" s="32">
        <v>12</v>
      </c>
      <c r="I56" s="8">
        <v>21</v>
      </c>
      <c r="J56" s="11" t="s">
        <v>138</v>
      </c>
    </row>
    <row r="57" spans="5:10">
      <c r="E57" s="11">
        <v>45</v>
      </c>
      <c r="F57" s="11">
        <v>2316</v>
      </c>
      <c r="G57" s="11">
        <v>1</v>
      </c>
      <c r="H57" s="32">
        <v>1</v>
      </c>
      <c r="I57" s="8">
        <v>21</v>
      </c>
      <c r="J57" s="11" t="s">
        <v>138</v>
      </c>
    </row>
    <row r="58" spans="5:10">
      <c r="E58" s="11">
        <v>46</v>
      </c>
      <c r="F58" s="11">
        <v>2317</v>
      </c>
      <c r="G58" s="8">
        <v>1</v>
      </c>
      <c r="H58" s="32">
        <v>0</v>
      </c>
      <c r="I58" s="8">
        <v>21</v>
      </c>
      <c r="J58" s="11" t="s">
        <v>138</v>
      </c>
    </row>
    <row r="59" spans="5:10">
      <c r="E59" s="11">
        <v>47</v>
      </c>
      <c r="F59" s="11">
        <v>2318</v>
      </c>
      <c r="G59" s="11">
        <v>1</v>
      </c>
      <c r="H59" s="32">
        <v>0</v>
      </c>
      <c r="I59" s="8">
        <v>21</v>
      </c>
      <c r="J59" s="11" t="s">
        <v>138</v>
      </c>
    </row>
    <row r="60" spans="5:10">
      <c r="E60" s="11">
        <v>48</v>
      </c>
      <c r="F60" s="11">
        <v>2319</v>
      </c>
      <c r="G60" s="11">
        <v>1</v>
      </c>
      <c r="H60" s="32">
        <v>0</v>
      </c>
      <c r="I60" s="8">
        <v>21</v>
      </c>
      <c r="J60" s="11" t="s">
        <v>138</v>
      </c>
    </row>
    <row r="61" spans="5:10">
      <c r="E61" s="11">
        <v>49</v>
      </c>
      <c r="F61" s="11">
        <v>2320</v>
      </c>
      <c r="G61" s="11">
        <v>1</v>
      </c>
      <c r="H61" s="32">
        <v>0</v>
      </c>
      <c r="I61" s="8">
        <v>21</v>
      </c>
      <c r="J61" s="11" t="s">
        <v>138</v>
      </c>
    </row>
    <row r="62" spans="5:10">
      <c r="E62" s="11">
        <v>50</v>
      </c>
      <c r="F62" s="11" t="s">
        <v>134</v>
      </c>
      <c r="G62" s="8">
        <v>1</v>
      </c>
      <c r="H62" s="32">
        <v>106</v>
      </c>
      <c r="I62" s="8">
        <v>10000</v>
      </c>
      <c r="J62" s="11" t="s">
        <v>177</v>
      </c>
    </row>
    <row r="63" spans="5:10" ht="24.75" customHeight="1">
      <c r="E63" s="11">
        <v>51</v>
      </c>
      <c r="F63" s="11" t="s">
        <v>134</v>
      </c>
      <c r="G63" s="8">
        <v>1</v>
      </c>
      <c r="H63" s="32">
        <v>15</v>
      </c>
      <c r="I63" s="8">
        <v>10000</v>
      </c>
      <c r="J63" s="11" t="s">
        <v>178</v>
      </c>
    </row>
    <row r="64" spans="5:10">
      <c r="E64" s="11">
        <v>52</v>
      </c>
      <c r="F64" s="11" t="s">
        <v>134</v>
      </c>
      <c r="G64" s="8">
        <v>1</v>
      </c>
      <c r="H64" s="32">
        <v>527</v>
      </c>
      <c r="I64" s="8">
        <v>10000</v>
      </c>
      <c r="J64" s="11" t="s">
        <v>179</v>
      </c>
    </row>
    <row r="269" spans="8:8">
      <c r="H269" s="32">
        <v>-15</v>
      </c>
    </row>
    <row r="270" spans="8:8">
      <c r="H270" s="32">
        <v>-15</v>
      </c>
    </row>
  </sheetData>
  <sheetProtection sheet="1" objects="1" sort="0" autoFilter="0" pivotTables="0"/>
  <conditionalFormatting sqref="J21">
    <cfRule type="containsText" dxfId="24" priority="1" stopIfTrue="1" operator="containsText" text="B-WARE">
      <formula>NOT(ISERROR(SEARCH("B-WARE",J21)))</formula>
    </cfRule>
    <cfRule type="containsText" dxfId="23" priority="2" operator="containsText" text="SOLD">
      <formula>NOT(ISERROR(SEARCH("SOLD",J21)))</formula>
    </cfRule>
  </conditionalFormatting>
  <conditionalFormatting sqref="J21">
    <cfRule type="containsText" dxfId="22" priority="3" operator="containsText" text="SOLD">
      <formula>NOT(ISERROR(SEARCH("SOLD",J21)))</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4822" r:id="rId4" name="Label6">
          <controlPr defaultSize="0" autoLine="0" autoPict="0" r:id="rId5">
            <anchor moveWithCells="1">
              <from>
                <xdr:col>0</xdr:col>
                <xdr:colOff>0</xdr:colOff>
                <xdr:row>0</xdr:row>
                <xdr:rowOff>114300</xdr:rowOff>
              </from>
              <to>
                <xdr:col>25</xdr:col>
                <xdr:colOff>609600</xdr:colOff>
                <xdr:row>8</xdr:row>
                <xdr:rowOff>228600</xdr:rowOff>
              </to>
            </anchor>
          </controlPr>
        </control>
      </mc:Choice>
      <mc:Fallback>
        <control shapeId="34822" r:id="rId4" name="Label6"/>
      </mc:Fallback>
    </mc:AlternateContent>
    <mc:AlternateContent xmlns:mc="http://schemas.openxmlformats.org/markup-compatibility/2006">
      <mc:Choice Requires="x14">
        <control shapeId="34821" r:id="rId6" name="Label5">
          <controlPr defaultSize="0" autoLine="0" autoPict="0" r:id="rId7">
            <anchor moveWithCells="1">
              <from>
                <xdr:col>19</xdr:col>
                <xdr:colOff>762000</xdr:colOff>
                <xdr:row>1</xdr:row>
                <xdr:rowOff>114300</xdr:rowOff>
              </from>
              <to>
                <xdr:col>22</xdr:col>
                <xdr:colOff>38100</xdr:colOff>
                <xdr:row>8</xdr:row>
                <xdr:rowOff>114300</xdr:rowOff>
              </to>
            </anchor>
          </controlPr>
        </control>
      </mc:Choice>
      <mc:Fallback>
        <control shapeId="34821" r:id="rId6" name="Label5"/>
      </mc:Fallback>
    </mc:AlternateContent>
    <mc:AlternateContent xmlns:mc="http://schemas.openxmlformats.org/markup-compatibility/2006">
      <mc:Choice Requires="x14">
        <control shapeId="34820" r:id="rId8" name="Label4">
          <controlPr defaultSize="0" autoLine="0" r:id="rId9">
            <anchor moveWithCells="1">
              <from>
                <xdr:col>17</xdr:col>
                <xdr:colOff>304800</xdr:colOff>
                <xdr:row>1</xdr:row>
                <xdr:rowOff>38100</xdr:rowOff>
              </from>
              <to>
                <xdr:col>19</xdr:col>
                <xdr:colOff>120650</xdr:colOff>
                <xdr:row>8</xdr:row>
                <xdr:rowOff>120650</xdr:rowOff>
              </to>
            </anchor>
          </controlPr>
        </control>
      </mc:Choice>
      <mc:Fallback>
        <control shapeId="34820" r:id="rId8" name="Label4"/>
      </mc:Fallback>
    </mc:AlternateContent>
    <mc:AlternateContent xmlns:mc="http://schemas.openxmlformats.org/markup-compatibility/2006">
      <mc:Choice Requires="x14">
        <control shapeId="34819" r:id="rId10" name="Label3">
          <controlPr defaultSize="0" autoLine="0" r:id="rId9">
            <anchor moveWithCells="1">
              <from>
                <xdr:col>15</xdr:col>
                <xdr:colOff>342900</xdr:colOff>
                <xdr:row>1</xdr:row>
                <xdr:rowOff>76200</xdr:rowOff>
              </from>
              <to>
                <xdr:col>17</xdr:col>
                <xdr:colOff>158750</xdr:colOff>
                <xdr:row>8</xdr:row>
                <xdr:rowOff>158750</xdr:rowOff>
              </to>
            </anchor>
          </controlPr>
        </control>
      </mc:Choice>
      <mc:Fallback>
        <control shapeId="34819" r:id="rId10" name="Label3"/>
      </mc:Fallback>
    </mc:AlternateContent>
    <mc:AlternateContent xmlns:mc="http://schemas.openxmlformats.org/markup-compatibility/2006">
      <mc:Choice Requires="x14">
        <control shapeId="34818" r:id="rId11" name="Label2">
          <controlPr defaultSize="0" autoLine="0" r:id="rId9">
            <anchor moveWithCells="1">
              <from>
                <xdr:col>13</xdr:col>
                <xdr:colOff>342900</xdr:colOff>
                <xdr:row>1</xdr:row>
                <xdr:rowOff>38100</xdr:rowOff>
              </from>
              <to>
                <xdr:col>15</xdr:col>
                <xdr:colOff>158750</xdr:colOff>
                <xdr:row>8</xdr:row>
                <xdr:rowOff>120650</xdr:rowOff>
              </to>
            </anchor>
          </controlPr>
        </control>
      </mc:Choice>
      <mc:Fallback>
        <control shapeId="34818" r:id="rId11" name="Label2"/>
      </mc:Fallback>
    </mc:AlternateContent>
    <mc:AlternateContent xmlns:mc="http://schemas.openxmlformats.org/markup-compatibility/2006">
      <mc:Choice Requires="x14">
        <control shapeId="34817" r:id="rId12" name="Label1">
          <controlPr defaultSize="0" autoLine="0" r:id="rId9">
            <anchor moveWithCells="1">
              <from>
                <xdr:col>0</xdr:col>
                <xdr:colOff>0</xdr:colOff>
                <xdr:row>1</xdr:row>
                <xdr:rowOff>76200</xdr:rowOff>
              </from>
              <to>
                <xdr:col>2</xdr:col>
                <xdr:colOff>1416050</xdr:colOff>
                <xdr:row>8</xdr:row>
                <xdr:rowOff>158750</xdr:rowOff>
              </to>
            </anchor>
          </controlPr>
        </control>
      </mc:Choice>
      <mc:Fallback>
        <control shapeId="34817" r:id="rId12" name="Label1"/>
      </mc:Fallback>
    </mc:AlternateContent>
  </controls>
  <tableParts count="1">
    <tablePart r:id="rId1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BDF8C-AA0F-4BF1-A7D6-92894C053D63}">
  <sheetPr codeName="Tabelle23"/>
  <dimension ref="A1:M20"/>
  <sheetViews>
    <sheetView showGridLines="0" showRowColHeaders="0" topLeftCell="C1" zoomScale="60" zoomScaleNormal="60" workbookViewId="0">
      <selection activeCell="Q26" sqref="Q26"/>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51</v>
      </c>
    </row>
    <row r="14" spans="10:13" s="3" customFormat="1" ht="15" customHeight="1"/>
    <row r="15" spans="10:13" ht="25.5" customHeight="1">
      <c r="J15" s="8" t="str">
        <f>Lager[[#Headers],[Shelf Unit]]</f>
        <v>Shelf Unit</v>
      </c>
      <c r="K15" s="8"/>
      <c r="L15" s="8"/>
      <c r="M15" s="17">
        <v>5500</v>
      </c>
    </row>
    <row r="16" spans="10:13" ht="25.5" customHeight="1">
      <c r="J16" s="3"/>
      <c r="K16" s="3"/>
      <c r="L16" s="3"/>
      <c r="M16" s="3"/>
    </row>
    <row r="17" spans="10:13" ht="25.5" customHeight="1">
      <c r="J17" s="8" t="str">
        <f>Lager[[#Headers],[Capacity]]</f>
        <v>Capacity</v>
      </c>
      <c r="K17" s="8"/>
      <c r="L17" s="8"/>
      <c r="M17" s="17">
        <v>34</v>
      </c>
    </row>
    <row r="18" spans="10:13" ht="25.5" customHeight="1"/>
    <row r="19" spans="10:13" ht="25.5" customHeight="1">
      <c r="J19" s="8" t="str">
        <f>Lager[[#Headers],[Product Group]]</f>
        <v>Product Group</v>
      </c>
      <c r="M19" s="18" t="s">
        <v>130</v>
      </c>
    </row>
    <row r="20" spans="10:13" ht="25.5" customHeight="1">
      <c r="J20" s="8"/>
    </row>
  </sheetData>
  <sheetProtection sort="0" autoFilter="0" pivotTables="0"/>
  <conditionalFormatting sqref="M15">
    <cfRule type="expression" dxfId="13" priority="3">
      <formula>ISBLANK($M$15)=FALSE</formula>
    </cfRule>
  </conditionalFormatting>
  <conditionalFormatting sqref="M17">
    <cfRule type="expression" dxfId="12" priority="4">
      <formula>ISBLANK($M$17)=FALSE</formula>
    </cfRule>
  </conditionalFormatting>
  <conditionalFormatting sqref="M19">
    <cfRule type="expression" dxfId="11" priority="347">
      <formula>ISBLANK(M19)=FALSE</formula>
    </cfRule>
  </conditionalFormatting>
  <pageMargins left="0.7" right="0.7" top="0.78740157499999996" bottom="0.78740157499999996"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20A7-E5D1-485B-AAD2-8125594A382A}">
  <sheetPr codeName="Tabelle24"/>
  <dimension ref="A1:P19"/>
  <sheetViews>
    <sheetView showGridLines="0" showRowColHeaders="0" topLeftCell="C1" zoomScale="60" zoomScaleNormal="60" workbookViewId="0">
      <selection activeCell="H23" sqref="H23"/>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6" s="14" customFormat="1"/>
    <row r="2" spans="10:16" s="14" customFormat="1"/>
    <row r="3" spans="10:16" s="14" customFormat="1"/>
    <row r="4" spans="10:16" s="14" customFormat="1"/>
    <row r="5" spans="10:16" s="14" customFormat="1"/>
    <row r="6" spans="10:16" s="14" customFormat="1"/>
    <row r="7" spans="10:16" s="14" customFormat="1"/>
    <row r="8" spans="10:16" s="14" customFormat="1"/>
    <row r="9" spans="10:16" s="14" customFormat="1"/>
    <row r="11" spans="10:16" ht="17.25" customHeight="1"/>
    <row r="12" spans="10:16" ht="22.5">
      <c r="J12" s="8" t="s">
        <v>0</v>
      </c>
      <c r="K12" s="8"/>
      <c r="L12" s="8"/>
      <c r="M12" s="16">
        <v>27</v>
      </c>
      <c r="P12" s="15">
        <v>5</v>
      </c>
    </row>
    <row r="14" spans="10:16" ht="25">
      <c r="J14" s="3"/>
      <c r="K14" s="3"/>
      <c r="L14" s="3"/>
      <c r="M14" s="3"/>
    </row>
    <row r="15" spans="10:16" s="3" customFormat="1" ht="22.5" customHeight="1">
      <c r="J15" s="8" t="str">
        <f>Lager[[#Headers],[Shelf Unit]]</f>
        <v>Shelf Unit</v>
      </c>
      <c r="K15" s="8"/>
      <c r="L15" s="8"/>
      <c r="M15" s="17">
        <v>2298</v>
      </c>
    </row>
    <row r="16" spans="10:16" ht="25.5" customHeight="1">
      <c r="J16" s="3"/>
      <c r="K16" s="3"/>
      <c r="L16" s="3"/>
      <c r="M16" s="3"/>
    </row>
    <row r="17" spans="10:13" ht="25.5" customHeight="1">
      <c r="J17" s="8" t="str">
        <f>Lager[[#Headers],[Capacity]]</f>
        <v>Capacity</v>
      </c>
      <c r="K17" s="8"/>
      <c r="L17" s="8"/>
      <c r="M17" s="17">
        <v>21</v>
      </c>
    </row>
    <row r="18" spans="10:13" ht="25.5" customHeight="1"/>
    <row r="19" spans="10:13" ht="25.5" customHeight="1">
      <c r="J19" s="8" t="str">
        <f>Lager[[#Headers],[Product Group]]</f>
        <v>Product Group</v>
      </c>
      <c r="M19" s="18" t="s">
        <v>136</v>
      </c>
    </row>
  </sheetData>
  <sheetProtection sort="0" autoFilter="0" pivotTables="0"/>
  <conditionalFormatting sqref="M15">
    <cfRule type="expression" dxfId="10" priority="1">
      <formula>ISBLANK($M$15)=FALSE</formula>
    </cfRule>
  </conditionalFormatting>
  <conditionalFormatting sqref="M17">
    <cfRule type="expression" dxfId="9" priority="2">
      <formula>ISBLANK($M$17)=FALSE</formula>
    </cfRule>
  </conditionalFormatting>
  <conditionalFormatting sqref="M19">
    <cfRule type="expression" dxfId="8" priority="3">
      <formula>ISBLANK(M19)=FALSE</formula>
    </cfRule>
  </conditionalFormatting>
  <pageMargins left="0.7" right="0.7" top="0.78740157499999996" bottom="0.78740157499999996"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D65B7-4AD7-4D71-A0DB-7834867CD22F}">
  <sheetPr codeName="Tabelle20"/>
  <dimension ref="V31:AJ65"/>
  <sheetViews>
    <sheetView showRowColHeaders="0" topLeftCell="Q1" zoomScale="60" zoomScaleNormal="60" workbookViewId="0">
      <selection activeCell="AX45" sqref="AX45"/>
    </sheetView>
  </sheetViews>
  <sheetFormatPr defaultColWidth="11.453125" defaultRowHeight="14.5"/>
  <cols>
    <col min="1" max="16384" width="11.453125" style="19"/>
  </cols>
  <sheetData>
    <row r="31" spans="28:28">
      <c r="AB31"/>
    </row>
    <row r="45" spans="22:22">
      <c r="V45"/>
    </row>
    <row r="65" spans="36:36">
      <c r="AJ65"/>
    </row>
  </sheetData>
  <pageMargins left="0.7" right="0.7" top="0.78740157499999996" bottom="0.78740157499999996"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84B9-F709-4553-ACCD-869124444FF3}">
  <sheetPr codeName="Tabelle1"/>
  <dimension ref="A1:AG21"/>
  <sheetViews>
    <sheetView zoomScale="115" zoomScaleNormal="115" zoomScaleSheetLayoutView="100" zoomScalePageLayoutView="190" workbookViewId="0">
      <selection activeCell="AH6" sqref="AH6"/>
    </sheetView>
  </sheetViews>
  <sheetFormatPr defaultColWidth="53.453125" defaultRowHeight="14.5"/>
  <cols>
    <col min="1" max="1" width="4.54296875" customWidth="1"/>
    <col min="2" max="2" width="1.54296875" customWidth="1"/>
    <col min="3" max="3" width="0.453125" customWidth="1"/>
    <col min="4" max="4" width="3.453125" customWidth="1"/>
    <col min="5" max="5" width="1.453125" customWidth="1"/>
    <col min="6" max="6" width="8.453125" customWidth="1"/>
    <col min="7" max="7" width="1.453125" customWidth="1"/>
    <col min="8" max="8" width="3.453125" customWidth="1"/>
    <col min="9" max="9" width="5" customWidth="1"/>
    <col min="10" max="10" width="4" customWidth="1"/>
    <col min="11" max="11" width="2.54296875" customWidth="1"/>
    <col min="12" max="12" width="4.54296875" customWidth="1"/>
    <col min="13" max="13" width="1.54296875" customWidth="1"/>
    <col min="14" max="14" width="0.453125" customWidth="1"/>
    <col min="15" max="15" width="3.453125" customWidth="1"/>
    <col min="16" max="16" width="1.54296875" customWidth="1"/>
    <col min="17" max="17" width="5.54296875" customWidth="1"/>
    <col min="18" max="18" width="2.54296875" customWidth="1"/>
    <col min="19" max="19" width="2.453125" customWidth="1"/>
    <col min="20" max="20" width="6.54296875" customWidth="1"/>
    <col min="21" max="21" width="3.54296875" customWidth="1"/>
    <col min="22" max="22" width="4.453125" customWidth="1"/>
    <col min="23" max="23" width="4.54296875" customWidth="1"/>
    <col min="24" max="24" width="1.54296875" customWidth="1"/>
    <col min="25" max="25" width="0.453125" customWidth="1"/>
    <col min="26" max="26" width="3.453125" customWidth="1"/>
    <col min="27" max="27" width="1.453125" customWidth="1"/>
    <col min="28" max="28" width="5.54296875" customWidth="1"/>
    <col min="29" max="29" width="4" customWidth="1"/>
    <col min="30" max="30" width="3.453125" customWidth="1"/>
    <col min="31" max="31" width="5.54296875" customWidth="1"/>
    <col min="32" max="32" width="4.54296875" customWidth="1"/>
    <col min="33" max="33" width="2.453125" customWidth="1"/>
  </cols>
  <sheetData>
    <row r="1" spans="1:33" s="20" customFormat="1" ht="10"/>
    <row r="2" spans="1:33" s="20" customFormat="1" ht="14">
      <c r="E2" s="21"/>
      <c r="F2" s="140" t="s">
        <v>1312</v>
      </c>
      <c r="G2" s="140"/>
      <c r="H2" s="140"/>
      <c r="I2" s="140"/>
      <c r="J2" s="141" t="s">
        <v>106</v>
      </c>
      <c r="K2" s="141"/>
      <c r="P2" s="21"/>
      <c r="Q2" s="140" t="s">
        <v>1312</v>
      </c>
      <c r="R2" s="140"/>
      <c r="S2" s="140"/>
      <c r="T2" s="140"/>
      <c r="U2" s="141" t="s">
        <v>106</v>
      </c>
      <c r="V2" s="141"/>
      <c r="AA2" s="21"/>
      <c r="AB2" s="140" t="s">
        <v>1312</v>
      </c>
      <c r="AC2" s="140"/>
      <c r="AD2" s="140"/>
      <c r="AE2" s="140"/>
      <c r="AF2" s="141" t="s">
        <v>106</v>
      </c>
      <c r="AG2" s="141"/>
    </row>
    <row r="3" spans="1:33" s="20" customFormat="1" ht="10"/>
    <row r="4" spans="1:33" s="20" customFormat="1" ht="22.5" customHeight="1">
      <c r="A4" s="22" t="s">
        <v>107</v>
      </c>
      <c r="B4" s="23"/>
      <c r="D4" s="24"/>
      <c r="E4" s="142" t="s">
        <v>108</v>
      </c>
      <c r="F4" s="142"/>
      <c r="G4" s="22"/>
      <c r="L4" s="22" t="s">
        <v>107</v>
      </c>
      <c r="M4" s="23"/>
      <c r="O4" s="24"/>
      <c r="P4" s="142" t="s">
        <v>108</v>
      </c>
      <c r="Q4" s="142"/>
      <c r="R4" s="22"/>
      <c r="W4" s="22" t="s">
        <v>107</v>
      </c>
      <c r="X4" s="23"/>
      <c r="Z4" s="24"/>
      <c r="AA4" s="142" t="s">
        <v>108</v>
      </c>
      <c r="AB4" s="142"/>
      <c r="AC4" s="22"/>
    </row>
    <row r="5" spans="1:33" s="20" customFormat="1" ht="12.5">
      <c r="A5" s="25" t="s">
        <v>109</v>
      </c>
      <c r="B5" s="144" t="s">
        <v>1346</v>
      </c>
      <c r="C5" s="144"/>
      <c r="D5" s="144"/>
      <c r="E5" s="25" t="s">
        <v>111</v>
      </c>
      <c r="F5" s="25"/>
      <c r="G5" s="25"/>
      <c r="H5" s="25"/>
      <c r="L5" s="25" t="s">
        <v>109</v>
      </c>
      <c r="M5" s="144" t="s">
        <v>1346</v>
      </c>
      <c r="N5" s="144"/>
      <c r="O5" s="144"/>
      <c r="P5" s="25" t="s">
        <v>111</v>
      </c>
      <c r="Q5" s="25"/>
      <c r="R5" s="25"/>
      <c r="S5" s="25"/>
      <c r="W5" s="25" t="s">
        <v>109</v>
      </c>
      <c r="X5" s="144" t="s">
        <v>1346</v>
      </c>
      <c r="Y5" s="144"/>
      <c r="Z5" s="144"/>
      <c r="AA5" s="25" t="s">
        <v>111</v>
      </c>
      <c r="AB5" s="25"/>
      <c r="AC5" s="25"/>
      <c r="AD5" s="25"/>
    </row>
    <row r="6" spans="1:33" s="20" customFormat="1" ht="12.5">
      <c r="A6" s="142" t="s">
        <v>112</v>
      </c>
      <c r="B6" s="142"/>
      <c r="C6" s="142"/>
      <c r="D6" s="142"/>
      <c r="E6" s="142"/>
      <c r="F6" s="142"/>
      <c r="G6" s="142"/>
      <c r="H6" s="142"/>
      <c r="L6" s="142" t="s">
        <v>112</v>
      </c>
      <c r="M6" s="142"/>
      <c r="N6" s="142"/>
      <c r="O6" s="142"/>
      <c r="P6" s="142"/>
      <c r="Q6" s="142"/>
      <c r="R6" s="142"/>
      <c r="S6" s="142"/>
      <c r="W6" s="142" t="s">
        <v>112</v>
      </c>
      <c r="X6" s="142"/>
      <c r="Y6" s="142"/>
      <c r="Z6" s="142"/>
      <c r="AA6" s="142"/>
      <c r="AB6" s="142"/>
      <c r="AC6" s="142"/>
      <c r="AD6" s="142"/>
    </row>
    <row r="7" spans="1:33" s="20" customFormat="1" ht="7.5" customHeight="1">
      <c r="A7" s="22"/>
      <c r="B7" s="22"/>
      <c r="C7" s="22"/>
      <c r="D7" s="22"/>
      <c r="E7" s="22"/>
      <c r="F7" s="22"/>
      <c r="G7" s="22"/>
      <c r="H7" s="22"/>
      <c r="L7" s="22"/>
      <c r="M7" s="22"/>
      <c r="N7" s="22"/>
      <c r="O7" s="22"/>
      <c r="P7" s="22"/>
      <c r="Q7" s="22"/>
      <c r="R7" s="22"/>
      <c r="S7" s="22"/>
      <c r="W7" s="22"/>
      <c r="X7" s="22"/>
      <c r="Y7" s="22"/>
      <c r="Z7" s="22"/>
      <c r="AA7" s="22"/>
      <c r="AB7" s="22"/>
      <c r="AC7" s="22"/>
      <c r="AD7" s="22"/>
    </row>
    <row r="8" spans="1:33" s="20" customFormat="1" ht="12.5">
      <c r="A8" s="143" t="s">
        <v>113</v>
      </c>
      <c r="B8" s="143"/>
      <c r="C8" s="143"/>
      <c r="D8" s="143"/>
      <c r="E8" s="25"/>
      <c r="F8" s="25"/>
      <c r="L8" s="143" t="s">
        <v>113</v>
      </c>
      <c r="M8" s="143"/>
      <c r="N8" s="143"/>
      <c r="O8" s="143"/>
      <c r="P8" s="25"/>
      <c r="Q8" s="25"/>
      <c r="W8" s="143" t="s">
        <v>113</v>
      </c>
      <c r="X8" s="143"/>
      <c r="Y8" s="143"/>
      <c r="Z8" s="143"/>
      <c r="AA8" s="25"/>
      <c r="AB8" s="25"/>
    </row>
    <row r="9" spans="1:33" s="20" customFormat="1" ht="13">
      <c r="A9" s="143"/>
      <c r="B9" s="143"/>
      <c r="C9" s="143"/>
      <c r="D9" s="143"/>
      <c r="E9" s="25"/>
      <c r="F9" s="26"/>
      <c r="L9" s="143"/>
      <c r="M9" s="143"/>
      <c r="N9" s="143"/>
      <c r="O9" s="143"/>
      <c r="P9" s="25"/>
      <c r="Q9" s="26"/>
      <c r="W9" s="143"/>
      <c r="X9" s="143"/>
      <c r="Y9" s="143"/>
      <c r="Z9" s="143"/>
      <c r="AA9" s="25"/>
      <c r="AB9" s="26"/>
    </row>
    <row r="10" spans="1:33" s="20" customFormat="1" ht="12.75" customHeight="1">
      <c r="A10" s="143" t="s">
        <v>114</v>
      </c>
      <c r="B10" s="143"/>
      <c r="C10" s="143"/>
      <c r="D10" s="143">
        <v>1001331</v>
      </c>
      <c r="E10" s="143"/>
      <c r="F10" s="143"/>
      <c r="L10" s="143" t="s">
        <v>114</v>
      </c>
      <c r="M10" s="143"/>
      <c r="N10" s="143"/>
      <c r="O10" s="143">
        <v>1001331</v>
      </c>
      <c r="P10" s="143"/>
      <c r="Q10" s="143"/>
      <c r="W10" s="143" t="s">
        <v>114</v>
      </c>
      <c r="X10" s="143"/>
      <c r="Y10" s="143"/>
      <c r="Z10" s="143">
        <v>1001331</v>
      </c>
      <c r="AA10" s="143"/>
      <c r="AB10" s="143"/>
    </row>
    <row r="11" spans="1:33" s="20" customFormat="1" ht="12.75" customHeight="1">
      <c r="A11" s="143"/>
      <c r="B11" s="143"/>
      <c r="C11" s="143"/>
      <c r="D11" s="143"/>
      <c r="E11" s="143"/>
      <c r="F11" s="143"/>
      <c r="L11" s="143"/>
      <c r="M11" s="143"/>
      <c r="N11" s="143"/>
      <c r="O11" s="143"/>
      <c r="P11" s="143"/>
      <c r="Q11" s="143"/>
      <c r="W11" s="143"/>
      <c r="X11" s="143"/>
      <c r="Y11" s="143"/>
      <c r="Z11" s="143"/>
      <c r="AA11" s="143"/>
      <c r="AB11" s="143"/>
    </row>
    <row r="12" spans="1:33" s="20" customFormat="1" ht="15" customHeight="1">
      <c r="A12" s="143"/>
      <c r="B12" s="143"/>
      <c r="C12" s="143"/>
      <c r="D12" s="146">
        <v>46633</v>
      </c>
      <c r="E12" s="143" t="s">
        <v>115</v>
      </c>
      <c r="F12" s="145">
        <v>46633</v>
      </c>
      <c r="L12" s="143"/>
      <c r="M12" s="143"/>
      <c r="N12" s="143"/>
      <c r="O12" s="146">
        <v>46633</v>
      </c>
      <c r="P12" s="143" t="s">
        <v>115</v>
      </c>
      <c r="Q12" s="145">
        <v>46633</v>
      </c>
      <c r="W12" s="143"/>
      <c r="X12" s="143"/>
      <c r="Y12" s="143"/>
      <c r="Z12" s="146">
        <v>46633</v>
      </c>
      <c r="AA12" s="143" t="s">
        <v>115</v>
      </c>
      <c r="AB12" s="145">
        <v>46633</v>
      </c>
    </row>
    <row r="13" spans="1:33" s="20" customFormat="1" ht="10.5" customHeight="1">
      <c r="A13" s="143"/>
      <c r="B13" s="143"/>
      <c r="C13" s="143"/>
      <c r="D13" s="146"/>
      <c r="E13" s="143"/>
      <c r="F13" s="145"/>
      <c r="L13" s="143"/>
      <c r="M13" s="143"/>
      <c r="N13" s="143"/>
      <c r="O13" s="146"/>
      <c r="P13" s="143"/>
      <c r="Q13" s="145"/>
      <c r="W13" s="143"/>
      <c r="X13" s="143"/>
      <c r="Y13" s="143"/>
      <c r="Z13" s="146"/>
      <c r="AA13" s="143"/>
      <c r="AB13" s="145"/>
    </row>
    <row r="14" spans="1:33" s="20" customFormat="1" ht="11.25" customHeight="1">
      <c r="A14" s="27"/>
      <c r="B14" s="27"/>
      <c r="C14" s="27"/>
      <c r="D14" s="27"/>
      <c r="E14" s="27"/>
      <c r="G14" s="28" t="s">
        <v>116</v>
      </c>
      <c r="L14" s="27"/>
      <c r="M14" s="27"/>
      <c r="N14" s="27"/>
      <c r="O14" s="27"/>
      <c r="P14" s="27"/>
      <c r="S14" s="28" t="s">
        <v>116</v>
      </c>
      <c r="W14" s="27"/>
      <c r="X14" s="27"/>
      <c r="Y14" s="27"/>
      <c r="Z14" s="27"/>
      <c r="AA14" s="27"/>
      <c r="AD14" s="28" t="s">
        <v>116</v>
      </c>
    </row>
    <row r="15" spans="1:33" s="20" customFormat="1" ht="9.75" customHeight="1">
      <c r="A15" s="27"/>
      <c r="B15" s="27"/>
      <c r="C15" s="27"/>
      <c r="D15" s="27"/>
      <c r="E15" s="27"/>
      <c r="G15" s="28" t="s">
        <v>117</v>
      </c>
      <c r="L15" s="27"/>
      <c r="M15" s="27"/>
      <c r="N15" s="27"/>
      <c r="O15" s="27"/>
      <c r="P15" s="27"/>
      <c r="S15" s="28" t="s">
        <v>117</v>
      </c>
      <c r="W15" s="27"/>
      <c r="X15" s="27"/>
      <c r="Y15" s="27"/>
      <c r="Z15" s="27"/>
      <c r="AA15" s="27"/>
      <c r="AD15" s="28" t="s">
        <v>117</v>
      </c>
    </row>
    <row r="16" spans="1:33" s="20" customFormat="1" ht="10.5" customHeight="1">
      <c r="B16" s="27"/>
      <c r="C16" s="27"/>
      <c r="D16" s="27"/>
      <c r="E16" s="27"/>
      <c r="G16" s="28" t="s">
        <v>118</v>
      </c>
      <c r="M16" s="27"/>
      <c r="N16" s="27"/>
      <c r="O16" s="27"/>
      <c r="P16" s="27"/>
      <c r="S16" s="28" t="s">
        <v>118</v>
      </c>
      <c r="X16" s="27"/>
      <c r="Y16" s="27"/>
      <c r="Z16" s="27"/>
      <c r="AA16" s="27"/>
      <c r="AD16" s="28" t="s">
        <v>118</v>
      </c>
    </row>
    <row r="17" spans="2:30" s="20" customFormat="1" ht="11.25" customHeight="1">
      <c r="B17" s="27"/>
      <c r="C17" s="27"/>
      <c r="D17" s="27"/>
      <c r="E17" s="27"/>
      <c r="G17" s="28" t="s">
        <v>119</v>
      </c>
      <c r="M17" s="27"/>
      <c r="N17" s="27"/>
      <c r="O17" s="27"/>
      <c r="P17" s="27"/>
      <c r="S17" s="28" t="s">
        <v>119</v>
      </c>
      <c r="X17" s="27"/>
      <c r="Y17" s="27"/>
      <c r="Z17" s="27"/>
      <c r="AA17" s="27"/>
      <c r="AD17" s="28" t="s">
        <v>119</v>
      </c>
    </row>
    <row r="18" spans="2:30" s="20" customFormat="1" ht="18" customHeight="1"/>
    <row r="19" spans="2:30" s="20" customFormat="1" ht="10"/>
    <row r="20" spans="2:30" s="20" customFormat="1" ht="10"/>
    <row r="21" spans="2:30" s="20" customFormat="1" ht="10"/>
  </sheetData>
  <mergeCells count="36">
    <mergeCell ref="AF2:AG2"/>
    <mergeCell ref="F2:I2"/>
    <mergeCell ref="J2:K2"/>
    <mergeCell ref="Q2:T2"/>
    <mergeCell ref="U2:V2"/>
    <mergeCell ref="AB2:AE2"/>
    <mergeCell ref="E4:F4"/>
    <mergeCell ref="P4:Q4"/>
    <mergeCell ref="AA4:AB4"/>
    <mergeCell ref="B5:D5"/>
    <mergeCell ref="M5:O5"/>
    <mergeCell ref="X5:Z5"/>
    <mergeCell ref="Z10:AB11"/>
    <mergeCell ref="A6:H6"/>
    <mergeCell ref="L6:S6"/>
    <mergeCell ref="W6:AD6"/>
    <mergeCell ref="A8:D9"/>
    <mergeCell ref="L8:O9"/>
    <mergeCell ref="W8:Z9"/>
    <mergeCell ref="A10:C11"/>
    <mergeCell ref="D10:F11"/>
    <mergeCell ref="L10:N11"/>
    <mergeCell ref="O10:Q11"/>
    <mergeCell ref="W10:Y11"/>
    <mergeCell ref="AB12:AB13"/>
    <mergeCell ref="A12:C13"/>
    <mergeCell ref="D12:D13"/>
    <mergeCell ref="E12:E13"/>
    <mergeCell ref="F12:F13"/>
    <mergeCell ref="L12:N13"/>
    <mergeCell ref="O12:O13"/>
    <mergeCell ref="P12:P13"/>
    <mergeCell ref="Q12:Q13"/>
    <mergeCell ref="W12:Y13"/>
    <mergeCell ref="Z12:Z13"/>
    <mergeCell ref="AA12:AA13"/>
  </mergeCells>
  <pageMargins left="1.0416666666666701E-2" right="0" top="0" bottom="0" header="0.31496062992126" footer="0.31496062992126"/>
  <pageSetup paperSize="256" fitToHeight="0" orientation="landscape" horizontalDpi="203" verticalDpi="203" r:id="rId1"/>
  <rowBreaks count="1" manualBreakCount="1">
    <brk id="26" max="16383"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E52AD-9A51-41C1-B88E-87F96555F327}">
  <sheetPr codeName="Tabelle22"/>
  <dimension ref="A1:M24"/>
  <sheetViews>
    <sheetView showGridLines="0" showRowColHeaders="0" topLeftCell="C1" zoomScale="60" zoomScaleNormal="60" workbookViewId="0">
      <selection activeCell="M37" sqref="M37"/>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6384" width="11.453125" style="15"/>
  </cols>
  <sheetData>
    <row r="1" spans="10:13" s="14" customFormat="1"/>
    <row r="2" spans="10:13" s="14" customFormat="1"/>
    <row r="3" spans="10:13" s="14" customFormat="1"/>
    <row r="4" spans="10:13" s="14" customFormat="1"/>
    <row r="5" spans="10:13" s="14" customFormat="1"/>
    <row r="6" spans="10:13" s="14" customFormat="1"/>
    <row r="7" spans="10:13" s="14" customFormat="1"/>
    <row r="8" spans="10:13" s="14" customFormat="1"/>
    <row r="9" spans="10:13" s="14" customFormat="1"/>
    <row r="11" spans="10:13" ht="17.25" customHeight="1"/>
    <row r="12" spans="10:13" ht="22.5">
      <c r="J12" s="8" t="s">
        <v>0</v>
      </c>
      <c r="K12" s="8"/>
      <c r="L12" s="8"/>
      <c r="M12" s="16">
        <v>237</v>
      </c>
    </row>
    <row r="13" spans="10:13" s="8" customFormat="1" ht="22.5">
      <c r="J13" s="8" t="s">
        <v>27</v>
      </c>
      <c r="M13" s="16">
        <v>1000237</v>
      </c>
    </row>
    <row r="16" spans="10:13" s="3" customFormat="1" ht="15" customHeight="1"/>
    <row r="17" spans="10:13" ht="25.5" customHeight="1">
      <c r="J17" s="8" t="s">
        <v>28</v>
      </c>
      <c r="K17" s="8"/>
      <c r="L17" s="8"/>
      <c r="M17" s="17"/>
    </row>
    <row r="18" spans="10:13" ht="25.5" customHeight="1">
      <c r="J18" s="3"/>
      <c r="K18" s="3"/>
      <c r="L18" s="3"/>
      <c r="M18" s="3"/>
    </row>
    <row r="19" spans="10:13" ht="25.5" customHeight="1">
      <c r="J19" s="8" t="s">
        <v>54</v>
      </c>
      <c r="K19" s="8"/>
      <c r="L19" s="8"/>
      <c r="M19" s="17"/>
    </row>
    <row r="20" spans="10:13" ht="25.5" customHeight="1"/>
    <row r="21" spans="10:13" ht="25.5" customHeight="1">
      <c r="J21" s="8" t="s">
        <v>55</v>
      </c>
      <c r="M21" s="18"/>
    </row>
    <row r="22" spans="10:13" ht="25.5" customHeight="1">
      <c r="J22" s="8" t="s">
        <v>56</v>
      </c>
      <c r="M22" s="18"/>
    </row>
    <row r="23" spans="10:13" ht="25.5" customHeight="1"/>
    <row r="24" spans="10:13" ht="22.5">
      <c r="J24" s="8" t="s">
        <v>78</v>
      </c>
      <c r="M24" s="17"/>
    </row>
  </sheetData>
  <sheetProtection sort="0" autoFilter="0" pivotTables="0"/>
  <conditionalFormatting sqref="M17">
    <cfRule type="expression" dxfId="7" priority="3">
      <formula>ISBLANK(M17)=FALSE</formula>
    </cfRule>
  </conditionalFormatting>
  <conditionalFormatting sqref="M19">
    <cfRule type="expression" dxfId="6" priority="4">
      <formula>ISBLANK(M19)=FALSE</formula>
    </cfRule>
  </conditionalFormatting>
  <conditionalFormatting sqref="M21:M22">
    <cfRule type="expression" dxfId="5" priority="2">
      <formula>ISBLANK(M22)=FALSE</formula>
    </cfRule>
  </conditionalFormatting>
  <conditionalFormatting sqref="M24">
    <cfRule type="expression" dxfId="4" priority="1">
      <formula>ISBLANK(M14)=FALSE</formula>
    </cfRule>
  </conditionalFormatting>
  <pageMargins left="0.7" right="0.7" top="0.78740157499999996" bottom="0.78740157499999996" header="0.3" footer="0.3"/>
  <pageSetup paperSize="9"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C909B-8372-48DE-B6E8-393BA84ABE82}">
  <sheetPr codeName="Tabelle4"/>
  <dimension ref="C2:F35"/>
  <sheetViews>
    <sheetView showRowColHeaders="0" topLeftCell="A21" workbookViewId="0">
      <selection activeCell="G35" sqref="G35"/>
    </sheetView>
  </sheetViews>
  <sheetFormatPr defaultColWidth="11.453125" defaultRowHeight="14.5"/>
  <cols>
    <col min="3" max="3" width="25.453125" customWidth="1"/>
  </cols>
  <sheetData>
    <row r="2" spans="3:6" ht="15" thickBot="1"/>
    <row r="3" spans="3:6" ht="15" thickBot="1">
      <c r="C3" t="s">
        <v>89</v>
      </c>
      <c r="F3" s="57">
        <v>0</v>
      </c>
    </row>
    <row r="7" spans="3:6" ht="15" thickBot="1"/>
    <row r="8" spans="3:6" ht="15" thickBot="1">
      <c r="C8" t="s">
        <v>167</v>
      </c>
      <c r="F8" s="57">
        <v>1</v>
      </c>
    </row>
    <row r="15" spans="3:6">
      <c r="C15" t="s">
        <v>190</v>
      </c>
      <c r="F15">
        <v>180</v>
      </c>
    </row>
    <row r="20" spans="3:6">
      <c r="C20" t="s">
        <v>345</v>
      </c>
      <c r="F20" t="s">
        <v>1764</v>
      </c>
    </row>
    <row r="22" spans="3:6" ht="15" thickBot="1">
      <c r="C22" t="s">
        <v>370</v>
      </c>
    </row>
    <row r="23" spans="3:6">
      <c r="C23" t="s">
        <v>371</v>
      </c>
      <c r="F23" s="111">
        <v>615</v>
      </c>
    </row>
    <row r="24" spans="3:6">
      <c r="C24" t="s">
        <v>372</v>
      </c>
      <c r="F24" s="112">
        <v>645</v>
      </c>
    </row>
    <row r="25" spans="3:6" ht="15" thickBot="1">
      <c r="C25" t="s">
        <v>373</v>
      </c>
      <c r="F25" s="113">
        <v>585</v>
      </c>
    </row>
    <row r="27" spans="3:6" ht="15" thickBot="1">
      <c r="C27" t="s">
        <v>374</v>
      </c>
    </row>
    <row r="28" spans="3:6">
      <c r="C28" t="s">
        <v>371</v>
      </c>
      <c r="F28" s="111">
        <v>930</v>
      </c>
    </row>
    <row r="29" spans="3:6">
      <c r="C29" t="s">
        <v>372</v>
      </c>
      <c r="F29" s="112">
        <v>976</v>
      </c>
    </row>
    <row r="30" spans="3:6" ht="15" thickBot="1">
      <c r="C30" t="s">
        <v>373</v>
      </c>
      <c r="F30" s="113">
        <v>884</v>
      </c>
    </row>
    <row r="32" spans="3:6" ht="15" thickBot="1">
      <c r="C32" t="s">
        <v>375</v>
      </c>
    </row>
    <row r="33" spans="3:6">
      <c r="C33" t="s">
        <v>371</v>
      </c>
      <c r="F33" s="111">
        <v>162</v>
      </c>
    </row>
    <row r="34" spans="3:6">
      <c r="C34" t="s">
        <v>372</v>
      </c>
      <c r="F34" s="112">
        <v>170</v>
      </c>
    </row>
    <row r="35" spans="3:6" ht="15" thickBot="1">
      <c r="C35" t="s">
        <v>373</v>
      </c>
      <c r="F35" s="113">
        <v>154</v>
      </c>
    </row>
  </sheetData>
  <pageMargins left="0.7" right="0.7" top="0.78740157499999996" bottom="0.78740157499999996"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A2D14-A12C-4757-A6A9-19B04F9EA719}">
  <sheetPr codeName="Tabelle13"/>
  <dimension ref="A1"/>
  <sheetViews>
    <sheetView showRowColHeaders="0" workbookViewId="0">
      <selection activeCell="V40" sqref="V40"/>
    </sheetView>
  </sheetViews>
  <sheetFormatPr defaultColWidth="11.453125" defaultRowHeight="14.5"/>
  <sheetData/>
  <pageMargins left="0.7" right="0.7" top="0.78740157499999996" bottom="0.78740157499999996"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40FF6-925A-4CF7-872A-D5B631E0F66F}">
  <sheetPr codeName="Tabelle30"/>
  <dimension ref="A1:AC29"/>
  <sheetViews>
    <sheetView showGridLines="0" showRowColHeaders="0" topLeftCell="C1" zoomScale="45" zoomScaleNormal="60" workbookViewId="0">
      <selection activeCell="M13" sqref="M13"/>
    </sheetView>
  </sheetViews>
  <sheetFormatPr defaultColWidth="11.453125" defaultRowHeight="14"/>
  <cols>
    <col min="1" max="2" width="20.54296875" style="15" hidden="1" customWidth="1"/>
    <col min="3" max="9" width="20.54296875" style="15" customWidth="1"/>
    <col min="10" max="10" width="22.453125" style="15" customWidth="1"/>
    <col min="11" max="12" width="20.54296875" style="15" customWidth="1"/>
    <col min="13" max="13" width="36" style="15" customWidth="1"/>
    <col min="14" max="16" width="20.54296875" style="15" customWidth="1"/>
    <col min="17" max="17" width="5.54296875" style="15" customWidth="1"/>
    <col min="18" max="18" width="4.453125" style="15" customWidth="1"/>
    <col min="19" max="19" width="6" style="15" customWidth="1"/>
    <col min="20" max="20" width="5.453125" style="15" customWidth="1"/>
    <col min="21" max="21" width="5" style="15" customWidth="1"/>
    <col min="22" max="22" width="4.54296875" style="15" customWidth="1"/>
    <col min="23" max="23" width="3" style="15" customWidth="1"/>
    <col min="24" max="24" width="8.453125" style="15" customWidth="1"/>
    <col min="25" max="26" width="7.453125" style="15" customWidth="1"/>
    <col min="27" max="27" width="6.54296875" style="15" customWidth="1"/>
    <col min="28" max="28" width="7.54296875" style="15" customWidth="1"/>
    <col min="29" max="16384" width="11.453125" style="15"/>
  </cols>
  <sheetData>
    <row r="1" spans="10:29" s="14" customFormat="1"/>
    <row r="2" spans="10:29" s="14" customFormat="1"/>
    <row r="3" spans="10:29" s="14" customFormat="1"/>
    <row r="4" spans="10:29" s="14" customFormat="1"/>
    <row r="5" spans="10:29" s="14" customFormat="1"/>
    <row r="6" spans="10:29" s="14" customFormat="1"/>
    <row r="7" spans="10:29" s="14" customFormat="1"/>
    <row r="8" spans="10:29" s="14" customFormat="1"/>
    <row r="9" spans="10:29" s="14" customFormat="1"/>
    <row r="10" spans="10:29" ht="20">
      <c r="Q10" s="35"/>
      <c r="R10" s="35"/>
      <c r="S10" s="35"/>
      <c r="T10" s="35"/>
      <c r="U10" s="35"/>
      <c r="V10" s="35"/>
      <c r="W10" s="35"/>
      <c r="X10" s="35"/>
      <c r="Y10" s="35"/>
      <c r="Z10" s="35"/>
      <c r="AA10" s="35"/>
      <c r="AB10" s="35"/>
      <c r="AC10" s="35"/>
    </row>
    <row r="11" spans="10:29" ht="17.25" customHeight="1">
      <c r="Q11" s="35"/>
      <c r="R11" s="35"/>
      <c r="S11" s="35"/>
      <c r="T11" s="35"/>
      <c r="U11" s="35"/>
      <c r="V11" s="35"/>
      <c r="W11" s="35"/>
      <c r="X11" s="35"/>
      <c r="Y11" s="35"/>
      <c r="Z11" s="35"/>
      <c r="AA11" s="35"/>
      <c r="AB11" s="35"/>
      <c r="AC11" s="35"/>
    </row>
    <row r="12" spans="10:29" ht="22.5">
      <c r="J12" s="8" t="s">
        <v>0</v>
      </c>
      <c r="K12" s="8"/>
      <c r="L12" s="8"/>
      <c r="M12" s="16">
        <v>857</v>
      </c>
      <c r="Q12" s="35"/>
      <c r="R12" s="35"/>
      <c r="S12" s="36"/>
      <c r="T12" s="36"/>
      <c r="U12" s="36"/>
      <c r="V12" s="36"/>
      <c r="W12" s="36"/>
      <c r="X12" s="36"/>
      <c r="Y12" s="36"/>
      <c r="Z12" s="36"/>
      <c r="AA12" s="36"/>
      <c r="AB12" s="36"/>
      <c r="AC12" s="36"/>
    </row>
    <row r="13" spans="10:29" s="8" customFormat="1" ht="22.5">
      <c r="J13" s="8" t="s">
        <v>27</v>
      </c>
      <c r="M13" s="16">
        <v>1001336</v>
      </c>
      <c r="Q13" s="35"/>
      <c r="R13" s="35"/>
      <c r="S13" s="36"/>
      <c r="T13" s="36"/>
      <c r="U13" s="36"/>
      <c r="V13" s="36"/>
      <c r="W13" s="36"/>
      <c r="X13" s="148" t="s">
        <v>1312</v>
      </c>
      <c r="Y13" s="148"/>
      <c r="Z13" s="148"/>
      <c r="AA13" s="148"/>
      <c r="AB13" s="149"/>
      <c r="AC13" s="149"/>
    </row>
    <row r="14" spans="10:29" ht="20">
      <c r="Q14" s="35"/>
      <c r="R14" s="35"/>
      <c r="S14" s="36"/>
      <c r="T14" s="36"/>
      <c r="U14" s="36"/>
      <c r="V14" s="36"/>
      <c r="W14" s="36"/>
      <c r="X14" s="36"/>
      <c r="Y14" s="36"/>
      <c r="Z14" s="36"/>
      <c r="AA14" s="36"/>
      <c r="AB14" s="36"/>
      <c r="AC14" s="36"/>
    </row>
    <row r="15" spans="10:29" ht="21">
      <c r="Q15" s="35"/>
      <c r="R15" s="35"/>
      <c r="S15" s="38" t="s">
        <v>168</v>
      </c>
      <c r="T15" s="37"/>
      <c r="U15" s="36"/>
      <c r="V15" s="37"/>
      <c r="W15" s="150" t="s">
        <v>108</v>
      </c>
      <c r="X15" s="150"/>
      <c r="Y15" s="38"/>
      <c r="Z15" s="36"/>
      <c r="AA15" s="36"/>
      <c r="AB15" s="36"/>
      <c r="AC15" s="36"/>
    </row>
    <row r="16" spans="10:29" s="3" customFormat="1" ht="26.25" customHeight="1">
      <c r="Q16" s="39"/>
      <c r="R16" s="39"/>
      <c r="S16" s="36" t="s">
        <v>109</v>
      </c>
      <c r="T16" s="151" t="s">
        <v>1346</v>
      </c>
      <c r="U16" s="151"/>
      <c r="V16" s="151"/>
      <c r="W16" s="36" t="s">
        <v>111</v>
      </c>
      <c r="X16" s="36"/>
      <c r="Y16" s="36"/>
      <c r="Z16" s="36"/>
      <c r="AA16" s="36"/>
      <c r="AB16" s="36"/>
      <c r="AC16" s="36"/>
    </row>
    <row r="17" spans="10:29" ht="25.5" customHeight="1">
      <c r="J17" s="8" t="s">
        <v>28</v>
      </c>
      <c r="K17" s="8"/>
      <c r="L17" s="8"/>
      <c r="M17" s="17" t="s">
        <v>41</v>
      </c>
      <c r="Q17" s="35"/>
      <c r="R17" s="35"/>
      <c r="S17" s="150" t="s">
        <v>112</v>
      </c>
      <c r="T17" s="150"/>
      <c r="U17" s="150"/>
      <c r="V17" s="150"/>
      <c r="W17" s="150"/>
      <c r="X17" s="150"/>
      <c r="Y17" s="150"/>
      <c r="Z17" s="150"/>
      <c r="AA17" s="36"/>
      <c r="AB17" s="36"/>
      <c r="AC17" s="36"/>
    </row>
    <row r="18" spans="10:29" ht="25.5" customHeight="1">
      <c r="J18" s="3"/>
      <c r="K18" s="3"/>
      <c r="L18" s="3"/>
      <c r="M18" s="3"/>
      <c r="Q18" s="35"/>
      <c r="R18" s="35"/>
      <c r="S18" s="38"/>
      <c r="T18" s="38"/>
      <c r="U18" s="38"/>
      <c r="V18" s="38"/>
      <c r="W18" s="38"/>
      <c r="X18" s="38"/>
      <c r="Y18" s="38"/>
      <c r="Z18" s="38"/>
      <c r="AA18" s="36"/>
      <c r="AB18" s="36"/>
      <c r="AC18" s="36"/>
    </row>
    <row r="19" spans="10:29" ht="25.5" customHeight="1">
      <c r="J19" s="8" t="s">
        <v>3</v>
      </c>
      <c r="M19" s="42"/>
      <c r="Q19" s="35"/>
      <c r="R19" s="35"/>
      <c r="S19" s="147" t="s">
        <v>113</v>
      </c>
      <c r="T19" s="147"/>
      <c r="U19" s="147"/>
      <c r="V19" s="147"/>
      <c r="W19" s="36"/>
      <c r="X19" s="36"/>
      <c r="Y19" s="36"/>
      <c r="Z19" s="36"/>
      <c r="AA19" s="36"/>
      <c r="AB19" s="36"/>
      <c r="AC19" s="36"/>
    </row>
    <row r="20" spans="10:29" ht="25.5" customHeight="1">
      <c r="Q20" s="35"/>
      <c r="R20" s="35"/>
      <c r="S20" s="147"/>
      <c r="T20" s="147"/>
      <c r="U20" s="147"/>
      <c r="V20" s="147"/>
      <c r="W20" s="36"/>
      <c r="X20" s="40"/>
      <c r="Y20" s="36"/>
      <c r="Z20" s="36"/>
      <c r="AA20" s="36"/>
      <c r="AB20" s="36"/>
      <c r="AC20" s="36"/>
    </row>
    <row r="21" spans="10:29" ht="25.5" customHeight="1">
      <c r="J21" s="8" t="s">
        <v>169</v>
      </c>
      <c r="K21" s="8"/>
      <c r="L21" s="8"/>
      <c r="M21" s="17"/>
      <c r="Q21" s="35"/>
      <c r="R21" s="35"/>
      <c r="S21" s="147" t="s">
        <v>114</v>
      </c>
      <c r="T21" s="147"/>
      <c r="U21" s="147"/>
      <c r="V21" s="147">
        <v>1001336</v>
      </c>
      <c r="W21" s="147"/>
      <c r="X21" s="147"/>
      <c r="Y21" s="36"/>
      <c r="Z21" s="36"/>
      <c r="AA21" s="36"/>
      <c r="AB21" s="36"/>
      <c r="AC21" s="36"/>
    </row>
    <row r="22" spans="10:29" ht="25.5" customHeight="1">
      <c r="Q22" s="35"/>
      <c r="R22" s="35"/>
      <c r="S22" s="147"/>
      <c r="T22" s="147"/>
      <c r="U22" s="147"/>
      <c r="V22" s="147"/>
      <c r="W22" s="147"/>
      <c r="X22" s="147"/>
      <c r="Y22" s="36"/>
      <c r="Z22" s="36"/>
      <c r="AA22" s="36"/>
      <c r="AB22" s="36"/>
      <c r="AC22" s="36"/>
    </row>
    <row r="23" spans="10:29" ht="25.5" customHeight="1">
      <c r="Q23" s="35"/>
      <c r="R23" s="35"/>
      <c r="S23" s="147"/>
      <c r="T23" s="147"/>
      <c r="U23" s="147"/>
      <c r="V23" s="152">
        <v>45644</v>
      </c>
      <c r="W23" s="147" t="s">
        <v>115</v>
      </c>
      <c r="X23" s="153">
        <v>45644</v>
      </c>
      <c r="Y23" s="36"/>
      <c r="Z23" s="36"/>
      <c r="AA23" s="36"/>
      <c r="AB23" s="36"/>
      <c r="AC23" s="36"/>
    </row>
    <row r="24" spans="10:29" ht="22.5">
      <c r="J24" s="8" t="s">
        <v>106</v>
      </c>
      <c r="K24" s="8"/>
      <c r="L24" s="8"/>
      <c r="M24" s="17"/>
      <c r="Q24" s="35"/>
      <c r="R24" s="35"/>
      <c r="S24" s="147"/>
      <c r="T24" s="147"/>
      <c r="U24" s="147"/>
      <c r="V24" s="152"/>
      <c r="W24" s="147"/>
      <c r="X24" s="153"/>
      <c r="Y24" s="36"/>
      <c r="Z24" s="36"/>
      <c r="AA24" s="36"/>
      <c r="AB24" s="36"/>
      <c r="AC24" s="36"/>
    </row>
    <row r="25" spans="10:29" ht="20">
      <c r="Q25" s="35"/>
      <c r="R25" s="35"/>
      <c r="S25" s="41"/>
      <c r="T25" s="41"/>
      <c r="U25" s="41"/>
      <c r="V25" s="43"/>
      <c r="W25" s="41"/>
      <c r="X25" s="36"/>
      <c r="Y25" s="38" t="s">
        <v>116</v>
      </c>
      <c r="Z25" s="36"/>
      <c r="AA25" s="36"/>
      <c r="AB25" s="36"/>
      <c r="AC25" s="36"/>
    </row>
    <row r="26" spans="10:29" ht="20">
      <c r="Q26" s="35"/>
      <c r="R26" s="35"/>
      <c r="S26" s="41"/>
      <c r="T26" s="41"/>
      <c r="U26" s="41"/>
      <c r="V26" s="41"/>
      <c r="W26" s="41"/>
      <c r="X26" s="36"/>
      <c r="Y26" s="38" t="s">
        <v>980</v>
      </c>
      <c r="Z26" s="36"/>
      <c r="AA26" s="36"/>
      <c r="AB26" s="36"/>
      <c r="AC26" s="36"/>
    </row>
    <row r="27" spans="10:29" ht="20">
      <c r="Q27" s="35"/>
      <c r="R27" s="35"/>
      <c r="S27" s="36"/>
      <c r="T27" s="41"/>
      <c r="U27" s="41"/>
      <c r="V27" s="41"/>
      <c r="W27" s="41"/>
      <c r="X27" s="36"/>
      <c r="Y27" s="38" t="s">
        <v>118</v>
      </c>
      <c r="Z27" s="36"/>
      <c r="AA27" s="36"/>
      <c r="AB27" s="36"/>
      <c r="AC27" s="36"/>
    </row>
    <row r="28" spans="10:29" ht="20">
      <c r="Q28" s="35"/>
      <c r="R28" s="35"/>
      <c r="S28" s="36"/>
      <c r="T28" s="41"/>
      <c r="U28" s="41"/>
      <c r="V28" s="41"/>
      <c r="W28" s="41"/>
      <c r="X28" s="36"/>
      <c r="Y28" s="38" t="s">
        <v>119</v>
      </c>
      <c r="Z28" s="36"/>
      <c r="AA28" s="36"/>
      <c r="AB28" s="36"/>
      <c r="AC28" s="36"/>
    </row>
    <row r="29" spans="10:29" ht="20">
      <c r="Q29" s="35"/>
      <c r="R29" s="35"/>
      <c r="S29" s="35"/>
      <c r="T29" s="35"/>
      <c r="U29" s="35"/>
      <c r="V29" s="35"/>
      <c r="W29" s="35"/>
      <c r="X29" s="35"/>
      <c r="Y29" s="35"/>
      <c r="Z29" s="35"/>
      <c r="AA29" s="35"/>
      <c r="AB29" s="35"/>
      <c r="AC29" s="35"/>
    </row>
  </sheetData>
  <sheetProtection sort="0" autoFilter="0" pivotTables="0"/>
  <mergeCells count="12">
    <mergeCell ref="S21:U22"/>
    <mergeCell ref="V21:X22"/>
    <mergeCell ref="S23:U24"/>
    <mergeCell ref="V23:V24"/>
    <mergeCell ref="W23:W24"/>
    <mergeCell ref="X23:X24"/>
    <mergeCell ref="S19:V20"/>
    <mergeCell ref="X13:AA13"/>
    <mergeCell ref="AB13:AC13"/>
    <mergeCell ref="W15:X15"/>
    <mergeCell ref="T16:V16"/>
    <mergeCell ref="S17:Z17"/>
  </mergeCells>
  <conditionalFormatting sqref="M17">
    <cfRule type="expression" dxfId="3" priority="5">
      <formula>ISBLANK(M17)=FALSE</formula>
    </cfRule>
  </conditionalFormatting>
  <conditionalFormatting sqref="M19">
    <cfRule type="expression" dxfId="2" priority="4" stopIfTrue="1">
      <formula>ISBLANK(M20)=FALSE</formula>
    </cfRule>
  </conditionalFormatting>
  <conditionalFormatting sqref="M21">
    <cfRule type="expression" dxfId="1" priority="2">
      <formula>ISBLANK(M21)=FALSE</formula>
    </cfRule>
  </conditionalFormatting>
  <conditionalFormatting sqref="M24">
    <cfRule type="expression" dxfId="0" priority="1">
      <formula>ISBLANK(M24)=FALSE</formula>
    </cfRule>
  </conditionalFormatting>
  <pageMargins left="0.7" right="0.7" top="0.78740157499999996" bottom="0.78740157499999996"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EDE35-ACAC-4D61-AD39-F26E915039E1}">
  <sheetPr codeName="Tabelle15"/>
  <dimension ref="R31:R36"/>
  <sheetViews>
    <sheetView zoomScale="55" zoomScaleNormal="55" workbookViewId="0">
      <selection activeCell="AB22" sqref="AB22"/>
    </sheetView>
  </sheetViews>
  <sheetFormatPr defaultColWidth="11.453125" defaultRowHeight="14.5"/>
  <sheetData>
    <row r="31" spans="18:18">
      <c r="R31" t="s">
        <v>160</v>
      </c>
    </row>
    <row r="36" spans="18:18">
      <c r="R36" t="s">
        <v>160</v>
      </c>
    </row>
  </sheetData>
  <pageMargins left="0.7" right="0.7" top="0.78740157499999996" bottom="0.78740157499999996" header="0.3" footer="0.3"/>
  <pageSetup paperSize="9"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5272E-FD55-4D90-A7A2-F3B34324FA64}">
  <sheetPr codeName="Tabelle32"/>
  <dimension ref="A1:B4"/>
  <sheetViews>
    <sheetView workbookViewId="0">
      <selection activeCell="B4" sqref="B4"/>
    </sheetView>
  </sheetViews>
  <sheetFormatPr defaultColWidth="11.453125" defaultRowHeight="14.5"/>
  <cols>
    <col min="1" max="1" width="35.453125" customWidth="1"/>
  </cols>
  <sheetData>
    <row r="1" spans="1:2">
      <c r="A1" t="s">
        <v>0</v>
      </c>
      <c r="B1" t="s">
        <v>217</v>
      </c>
    </row>
    <row r="2" spans="1:2">
      <c r="A2" t="s">
        <v>218</v>
      </c>
      <c r="B2">
        <v>3</v>
      </c>
    </row>
    <row r="3" spans="1:2">
      <c r="A3" t="s">
        <v>219</v>
      </c>
      <c r="B3">
        <v>5</v>
      </c>
    </row>
    <row r="4" spans="1:2">
      <c r="A4" t="s">
        <v>220</v>
      </c>
      <c r="B4">
        <v>25</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63EC0F3795A444E9C886EDC1F1DDBFA" ma:contentTypeVersion="19" ma:contentTypeDescription="Create a new document." ma:contentTypeScope="" ma:versionID="0f03890bb6fb8d6510f69ac024962c7d">
  <xsd:schema xmlns:xsd="http://www.w3.org/2001/XMLSchema" xmlns:xs="http://www.w3.org/2001/XMLSchema" xmlns:p="http://schemas.microsoft.com/office/2006/metadata/properties" xmlns:ns2="572660bb-5123-4394-86ee-aa13a0f78dc2" xmlns:ns3="bd5e5a3d-8d28-43ca-90db-638b0423ea86" targetNamespace="http://schemas.microsoft.com/office/2006/metadata/properties" ma:root="true" ma:fieldsID="d4daeeb444cd7ce6b5d49b67259a755a" ns2:_="" ns3:_="">
    <xsd:import namespace="572660bb-5123-4394-86ee-aa13a0f78dc2"/>
    <xsd:import namespace="bd5e5a3d-8d28-43ca-90db-638b0423ea8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660bb-5123-4394-86ee-aa13a0f78d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af111f1-e3e6-4405-acaf-eafa958a0f4e"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5e5a3d-8d28-43ca-90db-638b0423ea8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d0ce126-4365-4fea-9b2b-00ac5d6707b7}" ma:internalName="TaxCatchAll" ma:showField="CatchAllData" ma:web="bd5e5a3d-8d28-43ca-90db-638b0423ea8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d5e5a3d-8d28-43ca-90db-638b0423ea86" xsi:nil="true"/>
    <lcf76f155ced4ddcb4097134ff3c332f xmlns="572660bb-5123-4394-86ee-aa13a0f78dc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D126917-6B75-47D3-9196-A2B327CDD64E}">
  <ds:schemaRefs>
    <ds:schemaRef ds:uri="http://schemas.microsoft.com/DataMashup"/>
  </ds:schemaRefs>
</ds:datastoreItem>
</file>

<file path=customXml/itemProps2.xml><?xml version="1.0" encoding="utf-8"?>
<ds:datastoreItem xmlns:ds="http://schemas.openxmlformats.org/officeDocument/2006/customXml" ds:itemID="{74BFF76E-CB10-459B-B7BD-44D8E709B432}">
  <ds:schemaRefs>
    <ds:schemaRef ds:uri="http://schemas.microsoft.com/sharepoint/v3/contenttype/forms"/>
  </ds:schemaRefs>
</ds:datastoreItem>
</file>

<file path=customXml/itemProps3.xml><?xml version="1.0" encoding="utf-8"?>
<ds:datastoreItem xmlns:ds="http://schemas.openxmlformats.org/officeDocument/2006/customXml" ds:itemID="{DA92CFE7-37B0-46BF-9200-087B202E3E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660bb-5123-4394-86ee-aa13a0f78dc2"/>
    <ds:schemaRef ds:uri="bd5e5a3d-8d28-43ca-90db-638b0423ea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2BDEA24-B0D0-4264-8332-CAE49EDF5C8D}">
  <ds:schemaRefs>
    <ds:schemaRef ds:uri="http://schemas.microsoft.com/office/infopath/2007/PartnerControls"/>
    <ds:schemaRef ds:uri="http://schemas.microsoft.com/office/2006/documentManagement/types"/>
    <ds:schemaRef ds:uri="http://purl.org/dc/dcmitype/"/>
    <ds:schemaRef ds:uri="http://purl.org/dc/elements/1.1/"/>
    <ds:schemaRef ds:uri="http://schemas.microsoft.com/office/2006/metadata/properties"/>
    <ds:schemaRef ds:uri="bd5e5a3d-8d28-43ca-90db-638b0423ea86"/>
    <ds:schemaRef ds:uri="http://schemas.openxmlformats.org/package/2006/metadata/core-properties"/>
    <ds:schemaRef ds:uri="572660bb-5123-4394-86ee-aa13a0f78dc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64</vt:i4>
      </vt:variant>
      <vt:variant>
        <vt:lpstr>Excel 4.0 Macros</vt:lpstr>
      </vt:variant>
      <vt:variant>
        <vt:i4>2</vt:i4>
      </vt:variant>
      <vt:variant>
        <vt:lpstr>Named Ranges</vt:lpstr>
      </vt:variant>
      <vt:variant>
        <vt:i4>56</vt:i4>
      </vt:variant>
    </vt:vector>
  </HeadingPairs>
  <TitlesOfParts>
    <vt:vector size="122" baseType="lpstr">
      <vt:lpstr>Versionsübersicht</vt:lpstr>
      <vt:lpstr>Main</vt:lpstr>
      <vt:lpstr>Online</vt:lpstr>
      <vt:lpstr>Zugriffsrechte</vt:lpstr>
      <vt:lpstr>usercreate</vt:lpstr>
      <vt:lpstr>Produktion</vt:lpstr>
      <vt:lpstr>AnzahlFilament</vt:lpstr>
      <vt:lpstr>Gewichtsstatusfilament</vt:lpstr>
      <vt:lpstr>Quality Check</vt:lpstr>
      <vt:lpstr>Produktionsgewichtsdaten</vt:lpstr>
      <vt:lpstr>Produktionsstate</vt:lpstr>
      <vt:lpstr>QMMain</vt:lpstr>
      <vt:lpstr>QMCheckFail</vt:lpstr>
      <vt:lpstr>Archiv QM FAIL</vt:lpstr>
      <vt:lpstr>Offene Runs</vt:lpstr>
      <vt:lpstr>QMVCIDübersicht</vt:lpstr>
      <vt:lpstr>Logistik</vt:lpstr>
      <vt:lpstr>OpenLogisticsITStates</vt:lpstr>
      <vt:lpstr>LogisticsVSCSTATUS</vt:lpstr>
      <vt:lpstr>LogisticFilamentstatus</vt:lpstr>
      <vt:lpstr>OpenShipmentLogistic</vt:lpstr>
      <vt:lpstr>LogistikStateFLaschenProzess</vt:lpstr>
      <vt:lpstr>Sales</vt:lpstr>
      <vt:lpstr>BEstcustomerShipment</vt:lpstr>
      <vt:lpstr>FlaschenStateSales</vt:lpstr>
      <vt:lpstr>SalesArchiv</vt:lpstr>
      <vt:lpstr>Lager</vt:lpstr>
      <vt:lpstr>LagerkapaziutätenLagerübersucht</vt:lpstr>
      <vt:lpstr>Sterilisation</vt:lpstr>
      <vt:lpstr>VisualArchiv</vt:lpstr>
      <vt:lpstr>VCID</vt:lpstr>
      <vt:lpstr>Flaschen</vt:lpstr>
      <vt:lpstr>Flaschenanlage</vt:lpstr>
      <vt:lpstr>Flaschenbearb</vt:lpstr>
      <vt:lpstr>Tabellen</vt:lpstr>
      <vt:lpstr>Filter</vt:lpstr>
      <vt:lpstr>Archiv</vt:lpstr>
      <vt:lpstr>Änderungslog</vt:lpstr>
      <vt:lpstr>Harvest</vt:lpstr>
      <vt:lpstr>FlaschenTreatment</vt:lpstr>
      <vt:lpstr>TreatmentID</vt:lpstr>
      <vt:lpstr>QM</vt:lpstr>
      <vt:lpstr>Filament</vt:lpstr>
      <vt:lpstr>Filamentanlageneu</vt:lpstr>
      <vt:lpstr>LabelFi</vt:lpstr>
      <vt:lpstr>Filamentbearb</vt:lpstr>
      <vt:lpstr>ETA</vt:lpstr>
      <vt:lpstr>ETAbearb</vt:lpstr>
      <vt:lpstr>Auftraege</vt:lpstr>
      <vt:lpstr>Customer</vt:lpstr>
      <vt:lpstr>Auftragsanlage</vt:lpstr>
      <vt:lpstr>Packen</vt:lpstr>
      <vt:lpstr>Auftragbear</vt:lpstr>
      <vt:lpstr>Lagerübersicht</vt:lpstr>
      <vt:lpstr>Fachanlegen</vt:lpstr>
      <vt:lpstr>Fachbearb</vt:lpstr>
      <vt:lpstr>Button</vt:lpstr>
      <vt:lpstr>Label</vt:lpstr>
      <vt:lpstr>Blankoanlage</vt:lpstr>
      <vt:lpstr>Zwischen</vt:lpstr>
      <vt:lpstr>LagerFilament</vt:lpstr>
      <vt:lpstr>QRDruck</vt:lpstr>
      <vt:lpstr>MenüSpace</vt:lpstr>
      <vt:lpstr>Configuration</vt:lpstr>
      <vt:lpstr>Makro1</vt:lpstr>
      <vt:lpstr>Makro2</vt:lpstr>
      <vt:lpstr>Änderungslog!ABC</vt:lpstr>
      <vt:lpstr>Archiv!ABC</vt:lpstr>
      <vt:lpstr>Auftragbear!ABC</vt:lpstr>
      <vt:lpstr>Customer!ABC</vt:lpstr>
      <vt:lpstr>Filamentanlageneu!ABC</vt:lpstr>
      <vt:lpstr>Filter!ABC</vt:lpstr>
      <vt:lpstr>Flaschenbearb!ABC</vt:lpstr>
      <vt:lpstr>FlaschenTreatment!ABC</vt:lpstr>
      <vt:lpstr>Harvest!ABC</vt:lpstr>
      <vt:lpstr>LabelFi!ABC</vt:lpstr>
      <vt:lpstr>Packen!ABC</vt:lpstr>
      <vt:lpstr>QMMain!ABC</vt:lpstr>
      <vt:lpstr>QRDruck!ABC</vt:lpstr>
      <vt:lpstr>Sterilisation!ABC</vt:lpstr>
      <vt:lpstr>TreatmentID!ABC</vt:lpstr>
      <vt:lpstr>VCID!ABC</vt:lpstr>
      <vt:lpstr>Versionsübersicht!ABC</vt:lpstr>
      <vt:lpstr>VisualArchiv!ABC</vt:lpstr>
      <vt:lpstr>ABC</vt:lpstr>
      <vt:lpstr>Änderungslog!Drucker</vt:lpstr>
      <vt:lpstr>Archiv!Drucker</vt:lpstr>
      <vt:lpstr>Filamentanlageneu!Drucker</vt:lpstr>
      <vt:lpstr>Filter!Drucker</vt:lpstr>
      <vt:lpstr>LabelFi!Drucker</vt:lpstr>
      <vt:lpstr>Lager!Drucker</vt:lpstr>
      <vt:lpstr>Lagerübersicht!Drucker</vt:lpstr>
      <vt:lpstr>Logistik!Drucker</vt:lpstr>
      <vt:lpstr>Main!Drucker</vt:lpstr>
      <vt:lpstr>QMMain!Drucker</vt:lpstr>
      <vt:lpstr>Sales!Drucker</vt:lpstr>
      <vt:lpstr>Drucker</vt:lpstr>
      <vt:lpstr>Änderungslog!Drucker5</vt:lpstr>
      <vt:lpstr>Archiv!Drucker5</vt:lpstr>
      <vt:lpstr>Auftragbear!Drucker5</vt:lpstr>
      <vt:lpstr>Blankoanlage!Drucker5</vt:lpstr>
      <vt:lpstr>Customer!Drucker5</vt:lpstr>
      <vt:lpstr>Fachanlegen!Drucker5</vt:lpstr>
      <vt:lpstr>Fachbearb!Drucker5</vt:lpstr>
      <vt:lpstr>Filamentanlageneu!Drucker5</vt:lpstr>
      <vt:lpstr>Filter!Drucker5</vt:lpstr>
      <vt:lpstr>Flaschenbearb!Drucker5</vt:lpstr>
      <vt:lpstr>FlaschenTreatment!Drucker5</vt:lpstr>
      <vt:lpstr>Harvest!Drucker5</vt:lpstr>
      <vt:lpstr>LabelFi!Drucker5</vt:lpstr>
      <vt:lpstr>Lager!Drucker5</vt:lpstr>
      <vt:lpstr>Lagerübersicht!Drucker5</vt:lpstr>
      <vt:lpstr>Packen!Drucker5</vt:lpstr>
      <vt:lpstr>QM!Drucker5</vt:lpstr>
      <vt:lpstr>QMMain!Drucker5</vt:lpstr>
      <vt:lpstr>QRDruck!Drucker5</vt:lpstr>
      <vt:lpstr>Sterilisation!Drucker5</vt:lpstr>
      <vt:lpstr>TreatmentID!Drucker5</vt:lpstr>
      <vt:lpstr>VCID!Drucker5</vt:lpstr>
      <vt:lpstr>Versionsübersicht!Drucker5</vt:lpstr>
      <vt:lpstr>VisualArchiv!Drucker5</vt:lpstr>
      <vt:lpstr>Drucker5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Nils Kaiser</dc:creator>
  <cp:keywords/>
  <dc:description/>
  <cp:lastModifiedBy>Eric Simonds</cp:lastModifiedBy>
  <cp:revision/>
  <cp:lastPrinted>2025-09-03T05:45:06Z</cp:lastPrinted>
  <dcterms:created xsi:type="dcterms:W3CDTF">2023-12-11T15:10:20Z</dcterms:created>
  <dcterms:modified xsi:type="dcterms:W3CDTF">2026-01-20T10:08:43Z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0x010100863EC0F3795A444E9C886EDC1F1DDBFA</vt:lpwstr>
  </property>
  <property fmtid="{D5CDD505-2E9C-101B-9397-08002B2CF9AE}" pid="3" name="MediaServiceImageTags">
    <vt:lpwstr/>
  </property>
</Properties>
</file>