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c\Desktop\'Lectric Legends\CAD\DriveTrain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E32" i="1"/>
  <c r="E4" i="1"/>
  <c r="E3" i="1"/>
  <c r="E11" i="1" s="1"/>
  <c r="E23" i="1"/>
  <c r="E22" i="1"/>
  <c r="E21" i="1"/>
  <c r="E7" i="1"/>
  <c r="E15" i="1"/>
  <c r="E16" i="1"/>
  <c r="E17" i="1"/>
  <c r="E18" i="1"/>
  <c r="E19" i="1"/>
  <c r="E6" i="1"/>
  <c r="E5" i="1"/>
  <c r="E27" i="1"/>
</calcChain>
</file>

<file path=xl/sharedStrings.xml><?xml version="1.0" encoding="utf-8"?>
<sst xmlns="http://schemas.openxmlformats.org/spreadsheetml/2006/main" count="48" uniqueCount="37">
  <si>
    <t>Part Name</t>
  </si>
  <si>
    <t>Where To Order</t>
  </si>
  <si>
    <t>Quantity</t>
  </si>
  <si>
    <t>Link</t>
  </si>
  <si>
    <t>4" Stealth Wheel, 3/8" Hex 60A Black</t>
  </si>
  <si>
    <t>Andymark</t>
  </si>
  <si>
    <t>Price Each</t>
  </si>
  <si>
    <t>Price Total</t>
  </si>
  <si>
    <t>https://www.andymark.com/ProductDetails.asp?ProductCode=am%2D3435%5Fblk&amp;CartID=2</t>
  </si>
  <si>
    <t>Collar Clamp 3/8" Hex</t>
  </si>
  <si>
    <t>ServoCity</t>
  </si>
  <si>
    <t>48 Tooth 1/2" Bore 32 Pitch Gear</t>
  </si>
  <si>
    <t>72 Tooth 1/2" Bore 32 Pitch Gear</t>
  </si>
  <si>
    <t>24 Tooth 1/2" Bore #25 Sprocket</t>
  </si>
  <si>
    <t>Hex Bore Face Tapped Clamping Hub</t>
  </si>
  <si>
    <t xml:space="preserve">Clamping D-Hubs (Tapped) </t>
  </si>
  <si>
    <t>Omni-Directional Wheels</t>
  </si>
  <si>
    <t>VexPro</t>
  </si>
  <si>
    <t>https://www.vexrobotics.com/omni-wheels.html</t>
  </si>
  <si>
    <t>https://www.servocity.com/32-pitch-50-bore-aluminum-hub-gears</t>
  </si>
  <si>
    <t>https://www.servocity.com/0-770-aluminum-hub-mount-sprockets-0-250-pitch</t>
  </si>
  <si>
    <t>https://www.servocity.com/0-770-clamping-d-hubs</t>
  </si>
  <si>
    <t>https://www.servocity.com/hex-clamping-hubs</t>
  </si>
  <si>
    <t>AndyMark NeveRest 40</t>
  </si>
  <si>
    <t xml:space="preserve">Aluminum Hex Shaft Stock, 3/8" 3 Feet </t>
  </si>
  <si>
    <t>http://www.andymark.com/product-p/am-2290a.htm</t>
  </si>
  <si>
    <t>http://www.andymark.com/product-p/am-neverest.htm</t>
  </si>
  <si>
    <t>3/8" id Flanded Shielded Ball Bearing</t>
  </si>
  <si>
    <t>http://www.andymark.com/FR6ZZ-3-8-inch-ID-Flanged-Shielded-Bearing-p/am-0028.htm</t>
  </si>
  <si>
    <t>#25 Single Strand-Riveted Chain 10'</t>
  </si>
  <si>
    <t>http://www.andymark.com/Roller-Chain-25-Series-p/am-0370.htm?CartID=1</t>
  </si>
  <si>
    <t>Total with 25% off Team Discount</t>
  </si>
  <si>
    <t>Total with Discout and $150 Code</t>
  </si>
  <si>
    <t>Total from VexPro</t>
  </si>
  <si>
    <t>Total from ServoCity</t>
  </si>
  <si>
    <t>Total From AndyMark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</si>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</sst>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1" fillId="0" borderId="0" xfId="1"/>
    <xf numFmtId="8" fontId="0" fillId="0" borderId="0" xfId="0" applyNumberFormat="1"/>
    <xf numFmtId="8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ymark.com/Roller-Chain-25-Series-p/am-0370.htm?CartID=1" TargetMode="External"/><Relationship Id="rId3" Type="http://schemas.openxmlformats.org/officeDocument/2006/relationships/hyperlink" Target="http://www.andymark.com/product-p/am-neverest.htm" TargetMode="External"/><Relationship Id="rId7" Type="http://schemas.openxmlformats.org/officeDocument/2006/relationships/hyperlink" Target="https://www.servocity.com/32-pitch-50-bore-aluminum-hub-gears" TargetMode="External"/><Relationship Id="rId2" Type="http://schemas.openxmlformats.org/officeDocument/2006/relationships/hyperlink" Target="https://www.vexrobotics.com/omni-wheels.html" TargetMode="External"/><Relationship Id="rId1" Type="http://schemas.openxmlformats.org/officeDocument/2006/relationships/hyperlink" Target="https://www.andymark.com/ProductDetails.asp?ProductCode=am%2D3435%5Fblk&amp;CartID=2" TargetMode="External"/><Relationship Id="rId6" Type="http://schemas.openxmlformats.org/officeDocument/2006/relationships/hyperlink" Target="https://www.servocity.com/0-770-aluminum-hub-mount-sprockets-0-250-pitch" TargetMode="External"/><Relationship Id="rId5" Type="http://schemas.openxmlformats.org/officeDocument/2006/relationships/hyperlink" Target="https://www.servocity.com/0-770-clamping-d-hubs" TargetMode="External"/><Relationship Id="rId4" Type="http://schemas.openxmlformats.org/officeDocument/2006/relationships/hyperlink" Target="https://www.servocity.com/hex-clamping-hu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3" workbookViewId="0">
      <selection activeCell="F32" sqref="F32"/>
    </sheetView>
  </sheetViews>
  <sheetFormatPr defaultRowHeight="15" x14ac:dyDescent="0.25"/>
  <cols>
    <col min="1" max="1" width="36.5703125" style="3" customWidth="1"/>
    <col min="2" max="2" width="36.85546875" style="5" customWidth="1"/>
    <col min="3" max="3" width="9.140625" customWidth="1"/>
    <col min="4" max="4" width="12.28515625" customWidth="1"/>
    <col min="5" max="5" width="11.85546875" customWidth="1"/>
    <col min="6" max="6" width="96.42578125" customWidth="1"/>
  </cols>
  <sheetData>
    <row r="1" spans="1:6" s="1" customFormat="1" x14ac:dyDescent="0.25">
      <c r="A1" s="2" t="s">
        <v>0</v>
      </c>
      <c r="B1" s="4" t="s">
        <v>1</v>
      </c>
      <c r="C1" s="1" t="s">
        <v>2</v>
      </c>
      <c r="D1" s="1" t="s">
        <v>6</v>
      </c>
      <c r="E1" s="1" t="s">
        <v>7</v>
      </c>
      <c r="F1" s="1" t="s">
        <v>3</v>
      </c>
    </row>
    <row r="2" spans="1:6" x14ac:dyDescent="0.25">
      <c r="A2" s="3" t="s">
        <v>4</v>
      </c>
      <c r="B2" s="5" t="s">
        <v>5</v>
      </c>
      <c r="C2">
        <v>2</v>
      </c>
      <c r="D2" s="7">
        <v>6</v>
      </c>
      <c r="E2" s="7">
        <v>12</v>
      </c>
      <c r="F2" s="6" t="s">
        <v>8</v>
      </c>
    </row>
    <row r="3" spans="1:6" x14ac:dyDescent="0.25">
      <c r="A3" s="3" t="s">
        <v>9</v>
      </c>
      <c r="B3" s="3" t="s">
        <v>9</v>
      </c>
      <c r="C3" s="3">
        <v>12</v>
      </c>
      <c r="D3" s="8">
        <v>3</v>
      </c>
      <c r="E3" s="8">
        <f>C3*D3</f>
        <v>36</v>
      </c>
      <c r="F3" s="3" t="s">
        <v>9</v>
      </c>
    </row>
    <row r="4" spans="1:6" x14ac:dyDescent="0.25">
      <c r="A4" s="3" t="s">
        <v>23</v>
      </c>
      <c r="B4" s="5" t="s">
        <v>5</v>
      </c>
      <c r="C4">
        <v>4</v>
      </c>
      <c r="D4" s="7">
        <v>28</v>
      </c>
      <c r="E4" s="7">
        <f>$C4*D4</f>
        <v>112</v>
      </c>
      <c r="F4" s="6" t="s">
        <v>26</v>
      </c>
    </row>
    <row r="5" spans="1:6" x14ac:dyDescent="0.25">
      <c r="A5" s="3" t="s">
        <v>24</v>
      </c>
      <c r="B5" s="5" t="s">
        <v>5</v>
      </c>
      <c r="C5">
        <v>1</v>
      </c>
      <c r="D5" s="7">
        <v>14.5</v>
      </c>
      <c r="E5" s="7">
        <f>$C5*D5</f>
        <v>14.5</v>
      </c>
      <c r="F5" t="s">
        <v>25</v>
      </c>
    </row>
    <row r="6" spans="1:6" x14ac:dyDescent="0.25">
      <c r="A6" s="3" t="s">
        <v>27</v>
      </c>
      <c r="B6" s="5" t="s">
        <v>5</v>
      </c>
      <c r="C6">
        <v>15</v>
      </c>
      <c r="D6" s="7">
        <v>3</v>
      </c>
      <c r="E6" s="7">
        <f>$C6*D6</f>
        <v>45</v>
      </c>
      <c r="F6" t="s">
        <v>28</v>
      </c>
    </row>
    <row r="7" spans="1:6" x14ac:dyDescent="0.25">
      <c r="A7" s="3" t="s">
        <v>29</v>
      </c>
      <c r="B7" s="5" t="s">
        <v>5</v>
      </c>
      <c r="C7">
        <v>1</v>
      </c>
      <c r="D7" s="7">
        <v>12</v>
      </c>
      <c r="E7" s="7">
        <f>$C7*D7</f>
        <v>12</v>
      </c>
      <c r="F7" s="6" t="s">
        <v>30</v>
      </c>
    </row>
    <row r="11" spans="1:6" x14ac:dyDescent="0.25">
      <c r="A11" s="3" t="s">
        <v>35</v>
      </c>
      <c r="E11" s="7">
        <f>SUM(E2:E7)</f>
        <v>231.5</v>
      </c>
    </row>
    <row r="15" spans="1:6" x14ac:dyDescent="0.25">
      <c r="A15" s="3" t="s">
        <v>11</v>
      </c>
      <c r="B15" s="5" t="s">
        <v>10</v>
      </c>
      <c r="C15">
        <v>3</v>
      </c>
      <c r="D15" s="7">
        <v>12.99</v>
      </c>
      <c r="E15" s="7">
        <f>$C15*D15</f>
        <v>38.97</v>
      </c>
      <c r="F15" t="s">
        <v>19</v>
      </c>
    </row>
    <row r="16" spans="1:6" x14ac:dyDescent="0.25">
      <c r="A16" s="3" t="s">
        <v>12</v>
      </c>
      <c r="B16" s="5" t="s">
        <v>10</v>
      </c>
      <c r="C16">
        <v>6</v>
      </c>
      <c r="D16" s="7">
        <v>12.99</v>
      </c>
      <c r="E16" s="7">
        <f>$C16*D16</f>
        <v>77.94</v>
      </c>
      <c r="F16" s="6" t="s">
        <v>19</v>
      </c>
    </row>
    <row r="17" spans="1:6" x14ac:dyDescent="0.25">
      <c r="A17" s="3" t="s">
        <v>13</v>
      </c>
      <c r="B17" s="5" t="s">
        <v>10</v>
      </c>
      <c r="C17">
        <v>8</v>
      </c>
      <c r="D17" s="7">
        <v>4.79</v>
      </c>
      <c r="E17" s="7">
        <f>$C17*D17</f>
        <v>38.32</v>
      </c>
      <c r="F17" s="6" t="s">
        <v>20</v>
      </c>
    </row>
    <row r="18" spans="1:6" x14ac:dyDescent="0.25">
      <c r="A18" s="3" t="s">
        <v>15</v>
      </c>
      <c r="B18" s="5" t="s">
        <v>10</v>
      </c>
      <c r="C18">
        <v>4</v>
      </c>
      <c r="D18" s="7">
        <v>6.99</v>
      </c>
      <c r="E18" s="7">
        <f>$C18*D18</f>
        <v>27.96</v>
      </c>
      <c r="F18" s="6" t="s">
        <v>21</v>
      </c>
    </row>
    <row r="19" spans="1:6" x14ac:dyDescent="0.25">
      <c r="A19" s="3" t="s">
        <v>14</v>
      </c>
      <c r="B19" s="5" t="s">
        <v>10</v>
      </c>
      <c r="C19">
        <v>10</v>
      </c>
      <c r="D19" s="7">
        <v>7.99</v>
      </c>
      <c r="E19" s="7">
        <f>$C19*D19</f>
        <v>79.900000000000006</v>
      </c>
      <c r="F19" s="6" t="s">
        <v>22</v>
      </c>
    </row>
    <row r="21" spans="1:6" x14ac:dyDescent="0.25">
      <c r="A21" s="3" t="s">
        <v>34</v>
      </c>
      <c r="E21" s="7">
        <f>SUM(E15:E20)</f>
        <v>263.09000000000003</v>
      </c>
    </row>
    <row r="22" spans="1:6" x14ac:dyDescent="0.25">
      <c r="A22" s="3" t="s">
        <v>31</v>
      </c>
      <c r="E22" s="7">
        <f>E21*0.75</f>
        <v>197.31750000000002</v>
      </c>
    </row>
    <row r="23" spans="1:6" x14ac:dyDescent="0.25">
      <c r="A23" s="3" t="s">
        <v>32</v>
      </c>
      <c r="E23" s="7">
        <f>E22-150</f>
        <v>47.317500000000024</v>
      </c>
    </row>
    <row r="27" spans="1:6" x14ac:dyDescent="0.25">
      <c r="A27" s="3" t="s">
        <v>16</v>
      </c>
      <c r="B27" s="5" t="s">
        <v>17</v>
      </c>
      <c r="C27">
        <v>4</v>
      </c>
      <c r="D27" s="7">
        <v>17.989999999999998</v>
      </c>
      <c r="E27" s="7">
        <f>$C27*D27</f>
        <v>71.959999999999994</v>
      </c>
      <c r="F27" s="6" t="s">
        <v>18</v>
      </c>
    </row>
    <row r="32" spans="1:6" x14ac:dyDescent="0.25">
      <c r="A32" s="3" t="s">
        <v>33</v>
      </c>
      <c r="E32" s="7">
        <f>SUM(E27:E31)</f>
        <v>71.959999999999994</v>
      </c>
    </row>
    <row r="39" spans="1:5" x14ac:dyDescent="0.25">
      <c r="A39" s="3" t="s">
        <v>36</v>
      </c>
      <c r="E39" s="7">
        <f>SUM(E23 + E32 + E11)</f>
        <v>350.77750000000003</v>
      </c>
    </row>
  </sheetData>
  <hyperlinks>
    <hyperlink ref="F2" r:id="rId1"/>
    <hyperlink ref="F27" r:id="rId2"/>
    <hyperlink ref="F4" r:id="rId3"/>
    <hyperlink ref="F19" r:id="rId4"/>
    <hyperlink ref="F18" r:id="rId5"/>
    <hyperlink ref="F17" r:id="rId6"/>
    <hyperlink ref="F16" r:id="rId7"/>
    <hyperlink ref="F7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Adams</dc:creator>
  <cp:lastModifiedBy>Eric Adams</cp:lastModifiedBy>
  <dcterms:created xsi:type="dcterms:W3CDTF">2017-06-15T16:32:29Z</dcterms:created>
  <dcterms:modified xsi:type="dcterms:W3CDTF">2017-06-16T02:16:45Z</dcterms:modified>
</cp:coreProperties>
</file>