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"/>
    </mc:Choice>
  </mc:AlternateContent>
  <xr:revisionPtr revIDLastSave="0" documentId="13_ncr:1_{62C3C6B8-5E4B-40D2-A795-6CC0D20CEE1B}" xr6:coauthVersionLast="45" xr6:coauthVersionMax="45" xr10:uidLastSave="{00000000-0000-0000-0000-000000000000}"/>
  <bookViews>
    <workbookView xWindow="-108" yWindow="492" windowWidth="23256" windowHeight="125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" l="1"/>
  <c r="C10" i="1" l="1"/>
  <c r="B10" i="1"/>
  <c r="E36" i="1" l="1"/>
  <c r="D36" i="1"/>
  <c r="L25" i="1" s="1"/>
  <c r="C36" i="1"/>
  <c r="K25" i="1" s="1"/>
  <c r="D31" i="1"/>
  <c r="C31" i="1"/>
  <c r="E31" i="1" s="1"/>
  <c r="J25" i="1" s="1"/>
  <c r="I32" i="1"/>
  <c r="D26" i="1"/>
  <c r="C26" i="1"/>
  <c r="E26" i="1" s="1"/>
  <c r="I25" i="1" s="1"/>
  <c r="M25" i="1"/>
  <c r="F25" i="1"/>
  <c r="I31" i="1" s="1"/>
  <c r="H8" i="1"/>
  <c r="C8" i="1"/>
  <c r="B8" i="1"/>
  <c r="C12" i="1" l="1"/>
  <c r="I26" i="1"/>
  <c r="I27" i="1" s="1"/>
  <c r="B12" i="1"/>
  <c r="I33" i="1"/>
  <c r="I28" i="1" l="1"/>
  <c r="I29" i="1" s="1"/>
  <c r="L28" i="1" s="1"/>
</calcChain>
</file>

<file path=xl/sharedStrings.xml><?xml version="1.0" encoding="utf-8"?>
<sst xmlns="http://schemas.openxmlformats.org/spreadsheetml/2006/main" count="73" uniqueCount="62">
  <si>
    <t>E Income</t>
  </si>
  <si>
    <t>W Income</t>
  </si>
  <si>
    <t>Type</t>
  </si>
  <si>
    <t>Outgoing</t>
  </si>
  <si>
    <t>OutGoing</t>
  </si>
  <si>
    <t>1h pictures</t>
  </si>
  <si>
    <t xml:space="preserve">SU </t>
  </si>
  <si>
    <t>How many hours</t>
  </si>
  <si>
    <t>SU Loan</t>
  </si>
  <si>
    <t>Session</t>
  </si>
  <si>
    <t>Salary</t>
  </si>
  <si>
    <t>Warehouse</t>
  </si>
  <si>
    <t>Edited Pictures</t>
  </si>
  <si>
    <t>Gym</t>
  </si>
  <si>
    <t>How many</t>
  </si>
  <si>
    <t>Total income</t>
  </si>
  <si>
    <t>Total price</t>
  </si>
  <si>
    <t>Total outgoing</t>
  </si>
  <si>
    <t>Total left</t>
  </si>
  <si>
    <t>Evening</t>
  </si>
  <si>
    <t>First tax</t>
  </si>
  <si>
    <t>Second tax</t>
  </si>
  <si>
    <t>Sunday</t>
  </si>
  <si>
    <t>Ordinary</t>
  </si>
  <si>
    <t>Evening bonus Sundays</t>
  </si>
  <si>
    <t>SUNDAY</t>
  </si>
  <si>
    <t>Monday</t>
  </si>
  <si>
    <t>BodyPump</t>
  </si>
  <si>
    <t>Fitness guide</t>
  </si>
  <si>
    <t>Cleaning</t>
  </si>
  <si>
    <t>Time</t>
  </si>
  <si>
    <t>16:00-18:00</t>
  </si>
  <si>
    <t>18:00-22:15</t>
  </si>
  <si>
    <t>Days</t>
  </si>
  <si>
    <t>hours</t>
  </si>
  <si>
    <t>Montly per day</t>
  </si>
  <si>
    <t>Sum</t>
  </si>
  <si>
    <t>IN total</t>
  </si>
  <si>
    <t>MONDAY</t>
  </si>
  <si>
    <t>First tax sum</t>
  </si>
  <si>
    <t>All Salarys</t>
  </si>
  <si>
    <t>15:00-18:00</t>
  </si>
  <si>
    <t>18:00-22:30</t>
  </si>
  <si>
    <t>Sunday Hours</t>
  </si>
  <si>
    <t>Monday Hours</t>
  </si>
  <si>
    <t>cleaning</t>
  </si>
  <si>
    <t>All Hours</t>
  </si>
  <si>
    <t>Hours</t>
  </si>
  <si>
    <t>Housing support</t>
  </si>
  <si>
    <t>Water</t>
  </si>
  <si>
    <t>Aura El</t>
  </si>
  <si>
    <t>Rent (E)</t>
  </si>
  <si>
    <t>Phone (E)</t>
  </si>
  <si>
    <t>Kia Loan (E)</t>
  </si>
  <si>
    <t>Fuel (E)</t>
  </si>
  <si>
    <t>Insurance (E)</t>
  </si>
  <si>
    <t>iPhone (E)</t>
  </si>
  <si>
    <t>Nordea loan (W)</t>
  </si>
  <si>
    <t>lnternet (E)</t>
  </si>
  <si>
    <t>Phone (W)</t>
  </si>
  <si>
    <t>Cat</t>
  </si>
  <si>
    <t xml:space="preserve">Send Eric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</si>
</sst>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_-\£* #,##0.00_-;&quot;-£&quot;* #,##0.00_-;_-\£* \-??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6"/>
  <sheetViews>
    <sheetView tabSelected="1" zoomScaleNormal="100" workbookViewId="0">
      <selection activeCell="K9" sqref="K9"/>
    </sheetView>
  </sheetViews>
  <sheetFormatPr defaultColWidth="8.5546875" defaultRowHeight="14.4" x14ac:dyDescent="0.3"/>
  <cols>
    <col min="1" max="1" width="18.5546875" customWidth="1"/>
    <col min="3" max="3" width="10.5546875" bestFit="1" customWidth="1"/>
    <col min="4" max="4" width="14.6640625" customWidth="1"/>
    <col min="7" max="7" width="14.33203125" customWidth="1"/>
    <col min="8" max="8" width="12.5546875" customWidth="1"/>
    <col min="12" max="12" width="14.109375" customWidth="1"/>
  </cols>
  <sheetData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</row>
    <row r="3" spans="1:17" x14ac:dyDescent="0.3">
      <c r="A3" t="s">
        <v>6</v>
      </c>
      <c r="B3">
        <v>15415</v>
      </c>
      <c r="C3">
        <v>15415</v>
      </c>
      <c r="G3" t="s">
        <v>7</v>
      </c>
      <c r="H3">
        <v>8</v>
      </c>
    </row>
    <row r="4" spans="1:17" x14ac:dyDescent="0.3">
      <c r="A4" t="s">
        <v>8</v>
      </c>
      <c r="D4" t="s">
        <v>51</v>
      </c>
      <c r="E4">
        <v>2674</v>
      </c>
      <c r="F4">
        <v>2674</v>
      </c>
      <c r="G4" t="s">
        <v>9</v>
      </c>
      <c r="H4">
        <v>400</v>
      </c>
      <c r="N4" s="1"/>
      <c r="Q4" s="4"/>
    </row>
    <row r="5" spans="1:17" x14ac:dyDescent="0.3">
      <c r="A5" t="s">
        <v>11</v>
      </c>
      <c r="B5">
        <v>4566</v>
      </c>
      <c r="C5">
        <v>5000</v>
      </c>
      <c r="D5" t="s">
        <v>52</v>
      </c>
      <c r="E5">
        <v>109</v>
      </c>
      <c r="G5" t="s">
        <v>12</v>
      </c>
      <c r="H5">
        <v>100</v>
      </c>
      <c r="N5" s="1"/>
      <c r="Q5" s="2"/>
    </row>
    <row r="6" spans="1:17" x14ac:dyDescent="0.3">
      <c r="A6" t="s">
        <v>13</v>
      </c>
      <c r="B6">
        <v>493</v>
      </c>
      <c r="D6" t="s">
        <v>53</v>
      </c>
      <c r="E6">
        <v>1150</v>
      </c>
      <c r="F6">
        <v>1150</v>
      </c>
      <c r="G6" t="s">
        <v>14</v>
      </c>
      <c r="H6">
        <v>100</v>
      </c>
      <c r="N6" s="4"/>
      <c r="Q6" s="2"/>
    </row>
    <row r="7" spans="1:17" x14ac:dyDescent="0.3">
      <c r="A7" t="s">
        <v>48</v>
      </c>
      <c r="D7" t="s">
        <v>54</v>
      </c>
      <c r="E7">
        <v>681</v>
      </c>
      <c r="F7">
        <v>681</v>
      </c>
      <c r="N7" s="4"/>
    </row>
    <row r="8" spans="1:17" x14ac:dyDescent="0.3">
      <c r="A8" t="s">
        <v>15</v>
      </c>
      <c r="B8">
        <f>SUM(B3,B4,B5,B6,B7)</f>
        <v>20474</v>
      </c>
      <c r="C8">
        <f>SUM(C3:C7)</f>
        <v>20415</v>
      </c>
      <c r="D8" t="s">
        <v>50</v>
      </c>
      <c r="G8" t="s">
        <v>16</v>
      </c>
      <c r="H8">
        <f>SUM(H5*H6)+(H3*H4)</f>
        <v>13200</v>
      </c>
      <c r="N8" s="4"/>
    </row>
    <row r="9" spans="1:17" x14ac:dyDescent="0.3">
      <c r="D9" t="s">
        <v>55</v>
      </c>
      <c r="E9">
        <v>350</v>
      </c>
      <c r="F9">
        <v>350</v>
      </c>
      <c r="N9" s="1"/>
    </row>
    <row r="10" spans="1:17" x14ac:dyDescent="0.3">
      <c r="A10" t="s">
        <v>17</v>
      </c>
      <c r="B10">
        <f>SUM(E4:E17)</f>
        <v>7229</v>
      </c>
      <c r="C10">
        <f>SUM(F4:F17)</f>
        <v>7055</v>
      </c>
      <c r="D10" t="s">
        <v>56</v>
      </c>
      <c r="E10">
        <v>496</v>
      </c>
      <c r="N10" s="4"/>
    </row>
    <row r="11" spans="1:17" x14ac:dyDescent="0.3">
      <c r="D11" t="s">
        <v>49</v>
      </c>
      <c r="G11" t="s">
        <v>61</v>
      </c>
      <c r="H11">
        <f>SUM(F4:F9)-F12-F15+F16</f>
        <v>3325</v>
      </c>
      <c r="N11" s="4"/>
    </row>
    <row r="12" spans="1:17" x14ac:dyDescent="0.3">
      <c r="A12" t="s">
        <v>18</v>
      </c>
      <c r="B12">
        <f>SUM(B8,-B10)</f>
        <v>13245</v>
      </c>
      <c r="C12">
        <f>SUM(C8-C10)</f>
        <v>13360</v>
      </c>
      <c r="D12" t="s">
        <v>57</v>
      </c>
      <c r="E12">
        <v>900</v>
      </c>
      <c r="F12">
        <v>900</v>
      </c>
      <c r="N12" s="4"/>
    </row>
    <row r="13" spans="1:17" x14ac:dyDescent="0.3">
      <c r="D13" s="3" t="s">
        <v>13</v>
      </c>
      <c r="F13">
        <v>120</v>
      </c>
      <c r="N13" s="2"/>
    </row>
    <row r="14" spans="1:17" x14ac:dyDescent="0.3">
      <c r="D14" t="s">
        <v>59</v>
      </c>
      <c r="F14">
        <v>310</v>
      </c>
      <c r="N14" s="2"/>
    </row>
    <row r="15" spans="1:17" x14ac:dyDescent="0.3">
      <c r="D15" t="s">
        <v>60</v>
      </c>
      <c r="E15">
        <v>750</v>
      </c>
      <c r="F15">
        <v>750</v>
      </c>
      <c r="N15" s="2"/>
    </row>
    <row r="16" spans="1:17" s="1" customFormat="1" x14ac:dyDescent="0.3">
      <c r="D16" s="1" t="s">
        <v>58</v>
      </c>
      <c r="E16" s="1">
        <v>119</v>
      </c>
      <c r="F16" s="1">
        <v>120</v>
      </c>
      <c r="N16" s="2"/>
    </row>
    <row r="17" spans="1:14" s="1" customFormat="1" x14ac:dyDescent="0.3">
      <c r="N17" s="2"/>
    </row>
    <row r="18" spans="1:14" s="1" customFormat="1" x14ac:dyDescent="0.3">
      <c r="N18" s="2"/>
    </row>
    <row r="19" spans="1:14" s="1" customFormat="1" x14ac:dyDescent="0.3">
      <c r="N19" s="2"/>
    </row>
    <row r="20" spans="1:14" x14ac:dyDescent="0.3">
      <c r="E20" t="s">
        <v>19</v>
      </c>
      <c r="L20" t="s">
        <v>20</v>
      </c>
      <c r="M20" t="s">
        <v>21</v>
      </c>
    </row>
    <row r="21" spans="1:14" x14ac:dyDescent="0.3">
      <c r="B21" t="s">
        <v>22</v>
      </c>
      <c r="C21" t="s">
        <v>23</v>
      </c>
      <c r="D21" t="s">
        <v>24</v>
      </c>
      <c r="L21">
        <v>0.08</v>
      </c>
      <c r="M21">
        <v>0.37</v>
      </c>
    </row>
    <row r="22" spans="1:14" x14ac:dyDescent="0.3">
      <c r="B22">
        <v>165</v>
      </c>
      <c r="C22">
        <v>120</v>
      </c>
      <c r="D22">
        <v>188</v>
      </c>
      <c r="E22">
        <v>137</v>
      </c>
    </row>
    <row r="23" spans="1:14" x14ac:dyDescent="0.3">
      <c r="A23" t="s">
        <v>25</v>
      </c>
      <c r="I23" t="s">
        <v>22</v>
      </c>
      <c r="J23" t="s">
        <v>26</v>
      </c>
      <c r="K23" t="s">
        <v>27</v>
      </c>
      <c r="L23" t="s">
        <v>28</v>
      </c>
      <c r="M23" t="s">
        <v>29</v>
      </c>
    </row>
    <row r="24" spans="1:14" x14ac:dyDescent="0.3">
      <c r="B24" t="s">
        <v>30</v>
      </c>
      <c r="C24" t="s">
        <v>31</v>
      </c>
      <c r="D24" t="s">
        <v>32</v>
      </c>
      <c r="H24" t="s">
        <v>33</v>
      </c>
      <c r="I24">
        <v>4</v>
      </c>
      <c r="J24">
        <v>4</v>
      </c>
      <c r="K24">
        <v>0</v>
      </c>
      <c r="L24">
        <v>0</v>
      </c>
      <c r="M24">
        <v>0</v>
      </c>
    </row>
    <row r="25" spans="1:14" x14ac:dyDescent="0.3">
      <c r="B25" t="s">
        <v>34</v>
      </c>
      <c r="C25">
        <v>2</v>
      </c>
      <c r="D25">
        <v>4.25</v>
      </c>
      <c r="F25">
        <f>C25+D25</f>
        <v>6.25</v>
      </c>
      <c r="H25" t="s">
        <v>35</v>
      </c>
      <c r="I25">
        <f>PRODUCT(I24,E26)</f>
        <v>4516</v>
      </c>
      <c r="J25">
        <f>PRODUCT(J24,E31)</f>
        <v>3906</v>
      </c>
      <c r="K25">
        <f>PRODUCT(K24,C36)</f>
        <v>0</v>
      </c>
      <c r="L25">
        <f>(L24*D36)</f>
        <v>0</v>
      </c>
      <c r="M25">
        <f>(M24*E36)</f>
        <v>0</v>
      </c>
    </row>
    <row r="26" spans="1:14" x14ac:dyDescent="0.3">
      <c r="B26" t="s">
        <v>36</v>
      </c>
      <c r="C26">
        <f>PRODUCT(B22,C25)</f>
        <v>330</v>
      </c>
      <c r="D26">
        <f>PRODUCT(D22,D25)</f>
        <v>799</v>
      </c>
      <c r="E26">
        <f>SUM(C26,D26)</f>
        <v>1129</v>
      </c>
      <c r="H26" t="s">
        <v>37</v>
      </c>
      <c r="I26">
        <f>SUM(I25,J25,K25,M25,L25)</f>
        <v>8422</v>
      </c>
    </row>
    <row r="27" spans="1:14" x14ac:dyDescent="0.3">
      <c r="H27" t="s">
        <v>20</v>
      </c>
      <c r="I27">
        <f>PRODUCT(I26,L21)</f>
        <v>673.76</v>
      </c>
    </row>
    <row r="28" spans="1:14" x14ac:dyDescent="0.3">
      <c r="A28" t="s">
        <v>38</v>
      </c>
      <c r="H28" t="s">
        <v>39</v>
      </c>
      <c r="I28">
        <f>I26-I27</f>
        <v>7748.24</v>
      </c>
      <c r="K28" t="s">
        <v>40</v>
      </c>
      <c r="L28">
        <f>(I26-I27-I29)</f>
        <v>4881.3912</v>
      </c>
    </row>
    <row r="29" spans="1:14" x14ac:dyDescent="0.3">
      <c r="B29" t="s">
        <v>30</v>
      </c>
      <c r="C29" t="s">
        <v>41</v>
      </c>
      <c r="D29" t="s">
        <v>42</v>
      </c>
      <c r="H29" t="s">
        <v>21</v>
      </c>
      <c r="I29">
        <f>(I28*M21)</f>
        <v>2866.8487999999998</v>
      </c>
    </row>
    <row r="30" spans="1:14" x14ac:dyDescent="0.3">
      <c r="B30" t="s">
        <v>34</v>
      </c>
      <c r="C30">
        <v>3</v>
      </c>
      <c r="D30">
        <v>4.5</v>
      </c>
      <c r="F30">
        <v>7.25</v>
      </c>
    </row>
    <row r="31" spans="1:14" x14ac:dyDescent="0.3">
      <c r="B31" t="s">
        <v>36</v>
      </c>
      <c r="C31">
        <f>PRODUCT(C22,C30)</f>
        <v>360</v>
      </c>
      <c r="D31">
        <f>PRODUCT(E22,D30)</f>
        <v>616.5</v>
      </c>
      <c r="E31">
        <f>SUM(C31,D31)</f>
        <v>976.5</v>
      </c>
      <c r="H31" t="s">
        <v>43</v>
      </c>
      <c r="I31">
        <f>F25*I24</f>
        <v>25</v>
      </c>
    </row>
    <row r="32" spans="1:14" x14ac:dyDescent="0.3">
      <c r="H32" t="s">
        <v>44</v>
      </c>
      <c r="I32">
        <f>F30*J24</f>
        <v>29</v>
      </c>
    </row>
    <row r="33" spans="1:9" x14ac:dyDescent="0.3">
      <c r="A33" t="s">
        <v>13</v>
      </c>
      <c r="C33" t="s">
        <v>27</v>
      </c>
      <c r="D33" t="s">
        <v>28</v>
      </c>
      <c r="E33" t="s">
        <v>45</v>
      </c>
      <c r="H33" t="s">
        <v>46</v>
      </c>
      <c r="I33">
        <f>I31+I32+K24</f>
        <v>54</v>
      </c>
    </row>
    <row r="34" spans="1:9" x14ac:dyDescent="0.3">
      <c r="B34" t="s">
        <v>47</v>
      </c>
      <c r="C34">
        <v>1</v>
      </c>
      <c r="D34">
        <v>1</v>
      </c>
      <c r="E34">
        <v>2.5</v>
      </c>
    </row>
    <row r="35" spans="1:9" x14ac:dyDescent="0.3">
      <c r="B35" t="s">
        <v>10</v>
      </c>
      <c r="C35">
        <v>170</v>
      </c>
      <c r="D35">
        <v>117</v>
      </c>
      <c r="E35">
        <v>130</v>
      </c>
    </row>
    <row r="36" spans="1:9" x14ac:dyDescent="0.3">
      <c r="B36" t="s">
        <v>36</v>
      </c>
      <c r="C36">
        <f>(C34*C35)</f>
        <v>170</v>
      </c>
      <c r="D36">
        <f>(D34*D35)</f>
        <v>117</v>
      </c>
      <c r="E36">
        <f>(E34*E35)</f>
        <v>325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</cp:lastModifiedBy>
  <cp:revision>3</cp:revision>
  <dcterms:created xsi:type="dcterms:W3CDTF">2015-06-05T18:17:20Z</dcterms:created>
  <dcterms:modified xsi:type="dcterms:W3CDTF">2021-01-02T18:47:55Z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