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Energy Measures\Processed Results\Nexus 5X Monsoon\accelerometer\"/>
    </mc:Choice>
  </mc:AlternateContent>
  <xr:revisionPtr revIDLastSave="0" documentId="13_ncr:1_{B973AFDC-222A-4052-B13D-74A29130A9C2}" xr6:coauthVersionLast="45" xr6:coauthVersionMax="45" xr10:uidLastSave="{00000000-0000-0000-0000-000000000000}"/>
  <bookViews>
    <workbookView xWindow="-110" yWindow="-110" windowWidth="19420" windowHeight="1042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1" l="1"/>
  <c r="F19" i="1"/>
  <c r="D16" i="1" l="1"/>
  <c r="D13" i="1" l="1"/>
  <c r="E10" i="1"/>
  <c r="D10" i="1"/>
  <c r="E7" i="1"/>
  <c r="D7" i="1"/>
  <c r="E13" i="1" l="1"/>
  <c r="E4" i="1"/>
  <c r="E3" i="1"/>
  <c r="E16" i="1" l="1"/>
</calcChain>
</file>

<file path=xl/sharedStrings.xml><?xml version="1.0" encoding="utf-8"?>
<sst xmlns="http://schemas.openxmlformats.org/spreadsheetml/2006/main" count="44" uniqueCount="14">
  <si>
    <t>Mean line</t>
  </si>
  <si>
    <t>x</t>
  </si>
  <si>
    <t>y</t>
  </si>
  <si>
    <t>Standard</t>
  </si>
  <si>
    <t>Min</t>
  </si>
  <si>
    <t>Max</t>
  </si>
  <si>
    <t>Median</t>
  </si>
  <si>
    <t>Q1</t>
  </si>
  <si>
    <t>IQR</t>
  </si>
  <si>
    <t>Q3</t>
  </si>
  <si>
    <t>Std</t>
  </si>
  <si>
    <t>Relative std</t>
  </si>
  <si>
    <t>Mean increase</t>
  </si>
  <si>
    <t>Median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</si>
</sst>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Accelerometer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62.607075785101202</c:v>
                </c:pt>
                <c:pt idx="1">
                  <c:v>64.763032974211896</c:v>
                </c:pt>
                <c:pt idx="2">
                  <c:v>64.085366287459294</c:v>
                </c:pt>
                <c:pt idx="3">
                  <c:v>78.735226654456795</c:v>
                </c:pt>
                <c:pt idx="4">
                  <c:v>76.810209386682104</c:v>
                </c:pt>
                <c:pt idx="5">
                  <c:v>77.435837946058598</c:v>
                </c:pt>
                <c:pt idx="6">
                  <c:v>64.115809429342406</c:v>
                </c:pt>
                <c:pt idx="7">
                  <c:v>60.562731274252698</c:v>
                </c:pt>
                <c:pt idx="8">
                  <c:v>63.774505441452199</c:v>
                </c:pt>
                <c:pt idx="9">
                  <c:v>61.846663188694301</c:v>
                </c:pt>
                <c:pt idx="10">
                  <c:v>61.6527044566988</c:v>
                </c:pt>
                <c:pt idx="11">
                  <c:v>64.765779676475503</c:v>
                </c:pt>
                <c:pt idx="12">
                  <c:v>79.830314821090795</c:v>
                </c:pt>
                <c:pt idx="13">
                  <c:v>69.705702386475494</c:v>
                </c:pt>
                <c:pt idx="14">
                  <c:v>79.093859828481499</c:v>
                </c:pt>
                <c:pt idx="15">
                  <c:v>61.592722422569601</c:v>
                </c:pt>
                <c:pt idx="16">
                  <c:v>67.953532727769698</c:v>
                </c:pt>
                <c:pt idx="17">
                  <c:v>61.624997729050698</c:v>
                </c:pt>
                <c:pt idx="18">
                  <c:v>64.9984105499789</c:v>
                </c:pt>
                <c:pt idx="19">
                  <c:v>69.423822176639206</c:v>
                </c:pt>
                <c:pt idx="20">
                  <c:v>63.120045786118403</c:v>
                </c:pt>
                <c:pt idx="21">
                  <c:v>60.608819125494499</c:v>
                </c:pt>
                <c:pt idx="22">
                  <c:v>64.9059567270141</c:v>
                </c:pt>
                <c:pt idx="23">
                  <c:v>66.3825921321137</c:v>
                </c:pt>
                <c:pt idx="24">
                  <c:v>78.652641610995602</c:v>
                </c:pt>
                <c:pt idx="25">
                  <c:v>70.079339854045202</c:v>
                </c:pt>
                <c:pt idx="26">
                  <c:v>78.138678622472199</c:v>
                </c:pt>
                <c:pt idx="27">
                  <c:v>67.444169405127695</c:v>
                </c:pt>
                <c:pt idx="28">
                  <c:v>72.622386617407301</c:v>
                </c:pt>
                <c:pt idx="29">
                  <c:v>61.273046943835297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67.953532732252185</c:v>
                </c:pt>
                <c:pt idx="1">
                  <c:v>67.953532732252185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  <c:max val="8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Accelerometer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Accelerometer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0" min="6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6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F32"/>
  <sheetViews>
    <sheetView tabSelected="1" zoomScale="70" zoomScaleNormal="70" workbookViewId="0">
      <selection activeCell="D20" sqref="D20"/>
    </sheetView>
  </sheetViews>
  <sheetFormatPr defaultRowHeight="14.5" x14ac:dyDescent="0.35"/>
  <cols>
    <col min="2" max="2" width="9.90625" style="1" customWidth="1"/>
    <col min="4" max="5" width="10.26953125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62.607075785101202</v>
      </c>
      <c r="D2" s="4" t="s">
        <v>1</v>
      </c>
      <c r="E2" t="s">
        <v>2</v>
      </c>
    </row>
    <row r="3" spans="1:5" x14ac:dyDescent="0.35">
      <c r="A3" t="s">
        <v>3</v>
      </c>
      <c r="B3" s="1">
        <v>64.763032974211896</v>
      </c>
      <c r="D3">
        <v>0</v>
      </c>
      <c r="E3" s="1">
        <f>AVERAGE(B2,B3,B4,B5,B6,B7,B8,B9,B10,B11,B12,B13,B14,B15,B16,B17,B18,B19,B21,B20,B22,B23,B24,B25,B26,B27,B28,B29,B30,B31)</f>
        <v>67.953532732252185</v>
      </c>
    </row>
    <row r="4" spans="1:5" x14ac:dyDescent="0.35">
      <c r="A4" t="s">
        <v>3</v>
      </c>
      <c r="B4" s="1">
        <v>64.085366287459294</v>
      </c>
      <c r="D4">
        <v>30</v>
      </c>
      <c r="E4" s="1">
        <f>AVERAGE(B2,B3,B4,B5,B6,B7,B8,B9,B10,B11,B12,B13,B14,B15,B16,B17,B18,B19,B21,B20,B22,B23,B24,B25,B26,B27,B28,B29,B30,B31)</f>
        <v>67.953532732252185</v>
      </c>
    </row>
    <row r="5" spans="1:5" x14ac:dyDescent="0.35">
      <c r="A5" t="s">
        <v>3</v>
      </c>
      <c r="B5" s="1">
        <v>78.735226654456795</v>
      </c>
    </row>
    <row r="6" spans="1:5" x14ac:dyDescent="0.35">
      <c r="A6" t="s">
        <v>3</v>
      </c>
      <c r="B6" s="1">
        <v>76.810209386682104</v>
      </c>
      <c r="D6" s="3" t="s">
        <v>4</v>
      </c>
      <c r="E6" s="3" t="s">
        <v>5</v>
      </c>
    </row>
    <row r="7" spans="1:5" x14ac:dyDescent="0.35">
      <c r="A7" t="s">
        <v>3</v>
      </c>
      <c r="B7" s="1">
        <v>77.435837946058598</v>
      </c>
      <c r="D7" s="1">
        <f>MIN(B2:B31)</f>
        <v>60.562731274252698</v>
      </c>
      <c r="E7" s="1">
        <f>MAX(B2:B31)</f>
        <v>79.830314821090795</v>
      </c>
    </row>
    <row r="8" spans="1:5" x14ac:dyDescent="0.35">
      <c r="A8" t="s">
        <v>3</v>
      </c>
      <c r="B8" s="1">
        <v>64.115809429342406</v>
      </c>
    </row>
    <row r="9" spans="1:5" x14ac:dyDescent="0.35">
      <c r="A9" t="s">
        <v>3</v>
      </c>
      <c r="B9" s="1">
        <v>60.562731274252698</v>
      </c>
      <c r="D9" s="3" t="s">
        <v>7</v>
      </c>
      <c r="E9" s="3" t="s">
        <v>6</v>
      </c>
    </row>
    <row r="10" spans="1:5" x14ac:dyDescent="0.35">
      <c r="A10" t="s">
        <v>3</v>
      </c>
      <c r="B10" s="1">
        <v>63.774505441452199</v>
      </c>
      <c r="D10">
        <f>QUARTILE(B2:B31, 1)</f>
        <v>62.735318285355504</v>
      </c>
      <c r="E10">
        <f>QUARTILE(B2:B31, 2)</f>
        <v>64.952183638496507</v>
      </c>
    </row>
    <row r="11" spans="1:5" x14ac:dyDescent="0.35">
      <c r="A11" t="s">
        <v>3</v>
      </c>
      <c r="B11" s="1">
        <v>61.846663188694301</v>
      </c>
    </row>
    <row r="12" spans="1:5" x14ac:dyDescent="0.35">
      <c r="A12" t="s">
        <v>3</v>
      </c>
      <c r="B12" s="1">
        <v>61.6527044566988</v>
      </c>
      <c r="D12" s="3" t="s">
        <v>9</v>
      </c>
      <c r="E12" s="3" t="s">
        <v>8</v>
      </c>
    </row>
    <row r="13" spans="1:5" x14ac:dyDescent="0.35">
      <c r="A13" t="s">
        <v>3</v>
      </c>
      <c r="B13" s="1">
        <v>64.765779676475503</v>
      </c>
      <c r="D13">
        <f>QUARTILE(B2:B31, 3)</f>
        <v>71.986624926566776</v>
      </c>
      <c r="E13">
        <f xml:space="preserve"> D13 - D10</f>
        <v>9.2513066412112721</v>
      </c>
    </row>
    <row r="14" spans="1:5" x14ac:dyDescent="0.35">
      <c r="A14" t="s">
        <v>3</v>
      </c>
      <c r="B14" s="1">
        <v>79.830314821090795</v>
      </c>
    </row>
    <row r="15" spans="1:5" x14ac:dyDescent="0.35">
      <c r="A15" t="s">
        <v>3</v>
      </c>
      <c r="B15" s="1">
        <v>69.705702386475494</v>
      </c>
      <c r="D15" s="3" t="s">
        <v>10</v>
      </c>
      <c r="E15" s="3" t="s">
        <v>11</v>
      </c>
    </row>
    <row r="16" spans="1:5" x14ac:dyDescent="0.35">
      <c r="A16" t="s">
        <v>3</v>
      </c>
      <c r="B16" s="1">
        <v>79.093859828481499</v>
      </c>
      <c r="D16">
        <f>STDEV(B2:B31)</f>
        <v>6.566411834150812</v>
      </c>
      <c r="E16">
        <f>(D16 / E3) *100</f>
        <v>9.6630911891270284</v>
      </c>
    </row>
    <row r="17" spans="1:6" x14ac:dyDescent="0.35">
      <c r="A17" t="s">
        <v>3</v>
      </c>
      <c r="B17" s="1">
        <v>61.592722422569601</v>
      </c>
    </row>
    <row r="18" spans="1:6" x14ac:dyDescent="0.35">
      <c r="A18" t="s">
        <v>3</v>
      </c>
      <c r="B18" s="1">
        <v>67.953532727769698</v>
      </c>
      <c r="D18" s="3" t="s">
        <v>12</v>
      </c>
      <c r="E18" s="3"/>
      <c r="F18" s="3" t="s">
        <v>13</v>
      </c>
    </row>
    <row r="19" spans="1:6" x14ac:dyDescent="0.35">
      <c r="A19" t="s">
        <v>3</v>
      </c>
      <c r="B19" s="1">
        <v>61.624997729050698</v>
      </c>
      <c r="D19">
        <f xml:space="preserve"> ((E3 / 64.4131) * 100) - 100</f>
        <v>5.4964482880845509</v>
      </c>
      <c r="F19">
        <f xml:space="preserve"> ((E10 / 62.2608921) * 100) - 100</f>
        <v>4.3226035601512223</v>
      </c>
    </row>
    <row r="20" spans="1:6" x14ac:dyDescent="0.35">
      <c r="A20" t="s">
        <v>3</v>
      </c>
      <c r="B20" s="1">
        <v>64.9984105499789</v>
      </c>
    </row>
    <row r="21" spans="1:6" x14ac:dyDescent="0.35">
      <c r="A21" t="s">
        <v>3</v>
      </c>
      <c r="B21" s="1">
        <v>69.423822176639206</v>
      </c>
    </row>
    <row r="22" spans="1:6" x14ac:dyDescent="0.35">
      <c r="A22" t="s">
        <v>3</v>
      </c>
      <c r="B22" s="1">
        <v>63.120045786118403</v>
      </c>
    </row>
    <row r="23" spans="1:6" x14ac:dyDescent="0.35">
      <c r="A23" t="s">
        <v>3</v>
      </c>
      <c r="B23" s="1">
        <v>60.608819125494499</v>
      </c>
    </row>
    <row r="24" spans="1:6" x14ac:dyDescent="0.35">
      <c r="A24" t="s">
        <v>3</v>
      </c>
      <c r="B24" s="1">
        <v>64.9059567270141</v>
      </c>
    </row>
    <row r="25" spans="1:6" x14ac:dyDescent="0.35">
      <c r="A25" t="s">
        <v>3</v>
      </c>
      <c r="B25" s="1">
        <v>66.3825921321137</v>
      </c>
    </row>
    <row r="26" spans="1:6" x14ac:dyDescent="0.35">
      <c r="A26" t="s">
        <v>3</v>
      </c>
      <c r="B26" s="1">
        <v>78.652641610995602</v>
      </c>
    </row>
    <row r="27" spans="1:6" x14ac:dyDescent="0.35">
      <c r="A27" t="s">
        <v>3</v>
      </c>
      <c r="B27" s="1">
        <v>70.079339854045202</v>
      </c>
    </row>
    <row r="28" spans="1:6" x14ac:dyDescent="0.35">
      <c r="A28" t="s">
        <v>3</v>
      </c>
      <c r="B28" s="1">
        <v>78.138678622472199</v>
      </c>
    </row>
    <row r="29" spans="1:6" x14ac:dyDescent="0.35">
      <c r="A29" t="s">
        <v>3</v>
      </c>
      <c r="B29" s="1">
        <v>67.444169405127695</v>
      </c>
    </row>
    <row r="30" spans="1:6" x14ac:dyDescent="0.35">
      <c r="A30" t="s">
        <v>3</v>
      </c>
      <c r="B30" s="1">
        <v>72.622386617407301</v>
      </c>
    </row>
    <row r="31" spans="1:6" x14ac:dyDescent="0.35">
      <c r="A31" t="s">
        <v>3</v>
      </c>
      <c r="B31" s="1">
        <v>61.273046943835297</v>
      </c>
    </row>
    <row r="32" spans="1:6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2020-07-03T15:45:03Z</dcterms:modified>
</cp:coreProperties>
</file>