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microphone\"/>
    </mc:Choice>
  </mc:AlternateContent>
  <xr:revisionPtr revIDLastSave="0" documentId="13_ncr:1_{893D2AD1-3CE4-4556-81BF-1177B32CE461}" xr6:coauthVersionLast="45" xr6:coauthVersionMax="45" xr10:uidLastSave="{00000000-0000-0000-0000-000000000000}"/>
  <bookViews>
    <workbookView xWindow="2280" yWindow="3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3" i="1" l="1"/>
  <c r="E10" i="1"/>
  <c r="F19" i="1" s="1"/>
  <c r="D10" i="1"/>
  <c r="E7" i="1"/>
  <c r="D7" i="1"/>
  <c r="E13" i="1" l="1"/>
  <c r="E4" i="1"/>
  <c r="D19" i="1" s="1"/>
  <c r="E3" i="1"/>
  <c r="E16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<sst xmlns="http://schemas.openxmlformats.org/spreadsheetml/2006/main" count="44" uniqueCount="14">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</sst>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Microphone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77.981654794292993</c:v>
                </c:pt>
                <c:pt idx="1">
                  <c:v>77.913263236296302</c:v>
                </c:pt>
                <c:pt idx="2">
                  <c:v>81.9705597631323</c:v>
                </c:pt>
                <c:pt idx="3">
                  <c:v>84.2689156463736</c:v>
                </c:pt>
                <c:pt idx="4">
                  <c:v>91.813125233525795</c:v>
                </c:pt>
                <c:pt idx="5">
                  <c:v>79.959081194381</c:v>
                </c:pt>
                <c:pt idx="6">
                  <c:v>78.155156121614496</c:v>
                </c:pt>
                <c:pt idx="7">
                  <c:v>81.674721351830399</c:v>
                </c:pt>
                <c:pt idx="8">
                  <c:v>87.236045862298198</c:v>
                </c:pt>
                <c:pt idx="9">
                  <c:v>83.075356846350203</c:v>
                </c:pt>
                <c:pt idx="10">
                  <c:v>76.651456007010594</c:v>
                </c:pt>
                <c:pt idx="11">
                  <c:v>77.758986235763899</c:v>
                </c:pt>
                <c:pt idx="12">
                  <c:v>95.880467653354899</c:v>
                </c:pt>
                <c:pt idx="13">
                  <c:v>87.463087204168701</c:v>
                </c:pt>
                <c:pt idx="14">
                  <c:v>82.264033596122701</c:v>
                </c:pt>
                <c:pt idx="15">
                  <c:v>78.550928277078697</c:v>
                </c:pt>
                <c:pt idx="16">
                  <c:v>79.863129488380295</c:v>
                </c:pt>
                <c:pt idx="17">
                  <c:v>77.834204212496203</c:v>
                </c:pt>
                <c:pt idx="18">
                  <c:v>80.408137655637603</c:v>
                </c:pt>
                <c:pt idx="19">
                  <c:v>76.745717293416703</c:v>
                </c:pt>
                <c:pt idx="20">
                  <c:v>79.163435495536604</c:v>
                </c:pt>
                <c:pt idx="21">
                  <c:v>78.341002601167801</c:v>
                </c:pt>
                <c:pt idx="22">
                  <c:v>78.306407754652696</c:v>
                </c:pt>
                <c:pt idx="23">
                  <c:v>79.4889844280343</c:v>
                </c:pt>
                <c:pt idx="24">
                  <c:v>82.054920384586197</c:v>
                </c:pt>
                <c:pt idx="25">
                  <c:v>93.678075228685103</c:v>
                </c:pt>
                <c:pt idx="26">
                  <c:v>92.114689093179706</c:v>
                </c:pt>
                <c:pt idx="27">
                  <c:v>78.112502724608305</c:v>
                </c:pt>
                <c:pt idx="28">
                  <c:v>76.118195593264304</c:v>
                </c:pt>
                <c:pt idx="29">
                  <c:v>82.149699678803699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81.899864688534791</c:v>
                </c:pt>
                <c:pt idx="1">
                  <c:v>81.899864688534791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Microphone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Microphone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7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H23" sqref="H23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77.981654794292993</v>
      </c>
      <c r="D2" s="4" t="s">
        <v>1</v>
      </c>
      <c r="E2" t="s">
        <v>2</v>
      </c>
    </row>
    <row r="3" spans="1:5" x14ac:dyDescent="0.35">
      <c r="A3" t="s">
        <v>3</v>
      </c>
      <c r="B3" s="1">
        <v>77.913263236296302</v>
      </c>
      <c r="D3">
        <v>0</v>
      </c>
      <c r="E3" s="1">
        <f>AVERAGE(B2,B3,B4,B5,B6,B7,B8,B9,B10,B11,B12,B13,B14,B15,B16,B17,B18,B19,B21,B20,B22,B23,B24,B25,B26,B27,B28,B29,B30,B31)</f>
        <v>81.899864688534791</v>
      </c>
    </row>
    <row r="4" spans="1:5" x14ac:dyDescent="0.35">
      <c r="A4" t="s">
        <v>3</v>
      </c>
      <c r="B4" s="1">
        <v>81.9705597631323</v>
      </c>
      <c r="D4">
        <v>30</v>
      </c>
      <c r="E4" s="1">
        <f>AVERAGE(B2,B3,B4,B5,B6,B7,B8,B9,B10,B11,B12,B13,B14,B15,B16,B17,B18,B19,B21,B20,B22,B23,B24,B25,B26,B27,B28,B29,B30,B31)</f>
        <v>81.899864688534791</v>
      </c>
    </row>
    <row r="5" spans="1:5" x14ac:dyDescent="0.35">
      <c r="A5" t="s">
        <v>3</v>
      </c>
      <c r="B5" s="1">
        <v>84.2689156463736</v>
      </c>
    </row>
    <row r="6" spans="1:5" x14ac:dyDescent="0.35">
      <c r="A6" t="s">
        <v>3</v>
      </c>
      <c r="B6" s="1">
        <v>91.813125233525795</v>
      </c>
      <c r="D6" s="3" t="s">
        <v>4</v>
      </c>
      <c r="E6" s="3" t="s">
        <v>5</v>
      </c>
    </row>
    <row r="7" spans="1:5" x14ac:dyDescent="0.35">
      <c r="A7" t="s">
        <v>3</v>
      </c>
      <c r="B7" s="1">
        <v>79.959081194381</v>
      </c>
      <c r="D7" s="1">
        <f>MIN(B2:B31)</f>
        <v>76.118195593264304</v>
      </c>
      <c r="E7" s="1">
        <f>MAX(B2:B31)</f>
        <v>95.880467653354899</v>
      </c>
    </row>
    <row r="8" spans="1:5" x14ac:dyDescent="0.35">
      <c r="A8" t="s">
        <v>3</v>
      </c>
      <c r="B8" s="1">
        <v>78.155156121614496</v>
      </c>
    </row>
    <row r="9" spans="1:5" x14ac:dyDescent="0.35">
      <c r="A9" t="s">
        <v>3</v>
      </c>
      <c r="B9" s="1">
        <v>81.674721351830399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87.236045862298198</v>
      </c>
      <c r="D10">
        <f>QUARTILE(B2:B31, 1)</f>
        <v>78.123166073859849</v>
      </c>
      <c r="E10">
        <f>QUARTILE(B2:B31, 2)</f>
        <v>79.911105341380647</v>
      </c>
    </row>
    <row r="11" spans="1:5" x14ac:dyDescent="0.35">
      <c r="A11" t="s">
        <v>3</v>
      </c>
      <c r="B11" s="1">
        <v>83.075356846350203</v>
      </c>
    </row>
    <row r="12" spans="1:5" x14ac:dyDescent="0.35">
      <c r="A12" t="s">
        <v>3</v>
      </c>
      <c r="B12" s="1">
        <v>76.651456007010594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77.758986235763899</v>
      </c>
      <c r="D13">
        <f>QUARTILE(B2:B31, 3)</f>
        <v>82.872526033793321</v>
      </c>
      <c r="E13">
        <f xml:space="preserve"> D13 - D10</f>
        <v>4.7493599599334715</v>
      </c>
    </row>
    <row r="14" spans="1:5" x14ac:dyDescent="0.35">
      <c r="A14" t="s">
        <v>3</v>
      </c>
      <c r="B14" s="1">
        <v>95.880467653354899</v>
      </c>
    </row>
    <row r="15" spans="1:5" x14ac:dyDescent="0.35">
      <c r="A15" t="s">
        <v>3</v>
      </c>
      <c r="B15" s="1">
        <v>87.463087204168701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82.264033596122701</v>
      </c>
      <c r="D16">
        <f>STDEV(B2:B31)</f>
        <v>5.3965314034413501</v>
      </c>
      <c r="E16">
        <f>(D16 / E3) *100</f>
        <v>6.5891823191214796</v>
      </c>
    </row>
    <row r="17" spans="1:6" x14ac:dyDescent="0.35">
      <c r="A17" t="s">
        <v>3</v>
      </c>
      <c r="B17" s="1">
        <v>78.550928277078697</v>
      </c>
    </row>
    <row r="18" spans="1:6" x14ac:dyDescent="0.35">
      <c r="A18" t="s">
        <v>3</v>
      </c>
      <c r="B18" s="1">
        <v>79.863129488380295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77.834204212496203</v>
      </c>
      <c r="D19">
        <f xml:space="preserve"> ((E4 / 114.202998) * 100) - 100</f>
        <v>-28.28571392798743</v>
      </c>
      <c r="F19">
        <f xml:space="preserve"> ((E10 / 113.658804) * 100) - 100</f>
        <v>-29.692111363955007</v>
      </c>
    </row>
    <row r="20" spans="1:6" x14ac:dyDescent="0.35">
      <c r="A20" t="s">
        <v>3</v>
      </c>
      <c r="B20" s="1">
        <v>80.408137655637603</v>
      </c>
    </row>
    <row r="21" spans="1:6" x14ac:dyDescent="0.35">
      <c r="A21" t="s">
        <v>3</v>
      </c>
      <c r="B21" s="1">
        <v>76.745717293416703</v>
      </c>
    </row>
    <row r="22" spans="1:6" x14ac:dyDescent="0.35">
      <c r="A22" t="s">
        <v>3</v>
      </c>
      <c r="B22" s="1">
        <v>79.163435495536604</v>
      </c>
    </row>
    <row r="23" spans="1:6" x14ac:dyDescent="0.35">
      <c r="A23" t="s">
        <v>3</v>
      </c>
      <c r="B23" s="1">
        <v>78.341002601167801</v>
      </c>
    </row>
    <row r="24" spans="1:6" x14ac:dyDescent="0.35">
      <c r="A24" t="s">
        <v>3</v>
      </c>
      <c r="B24" s="1">
        <v>78.306407754652696</v>
      </c>
    </row>
    <row r="25" spans="1:6" x14ac:dyDescent="0.35">
      <c r="A25" t="s">
        <v>3</v>
      </c>
      <c r="B25" s="1">
        <v>79.4889844280343</v>
      </c>
    </row>
    <row r="26" spans="1:6" x14ac:dyDescent="0.35">
      <c r="A26" t="s">
        <v>3</v>
      </c>
      <c r="B26" s="1">
        <v>82.054920384586197</v>
      </c>
    </row>
    <row r="27" spans="1:6" x14ac:dyDescent="0.35">
      <c r="A27" t="s">
        <v>3</v>
      </c>
      <c r="B27" s="1">
        <v>93.678075228685103</v>
      </c>
    </row>
    <row r="28" spans="1:6" x14ac:dyDescent="0.35">
      <c r="A28" t="s">
        <v>3</v>
      </c>
      <c r="B28" s="1">
        <v>92.114689093179706</v>
      </c>
    </row>
    <row r="29" spans="1:6" x14ac:dyDescent="0.35">
      <c r="A29" t="s">
        <v>3</v>
      </c>
      <c r="B29" s="1">
        <v>78.112502724608305</v>
      </c>
    </row>
    <row r="30" spans="1:6" x14ac:dyDescent="0.35">
      <c r="A30" t="s">
        <v>3</v>
      </c>
      <c r="B30" s="1">
        <v>76.118195593264304</v>
      </c>
    </row>
    <row r="31" spans="1:6" x14ac:dyDescent="0.35">
      <c r="A31" t="s">
        <v>3</v>
      </c>
      <c r="B31" s="1">
        <v>82.149699678803699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2020-07-03T16:02:59Z</dcterms:modified>
</cp:coreProperties>
</file>