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speaker\"/>
    </mc:Choice>
  </mc:AlternateContent>
  <xr:revisionPtr revIDLastSave="0" documentId="13_ncr:1_{451A48B7-9517-42CD-AB4F-87A6BA43DF6D}" xr6:coauthVersionLast="45" xr6:coauthVersionMax="45" xr10:uidLastSave="{00000000-0000-0000-0000-000000000000}"/>
  <bookViews>
    <workbookView xWindow="8400" yWindow="10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F19" i="1" s="1"/>
  <c r="D10" i="1"/>
  <c r="E7" i="1"/>
  <c r="E13" i="1" l="1"/>
  <c r="E4" i="1"/>
  <c r="E16" i="1" s="1"/>
  <c r="E3" i="1"/>
  <c r="D19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<sst xmlns="http://schemas.openxmlformats.org/spreadsheetml/2006/main" count="44" uniqueCount="14">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</sst>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61.347839094605398</c:v>
                </c:pt>
                <c:pt idx="1">
                  <c:v>65.594487946379203</c:v>
                </c:pt>
                <c:pt idx="2">
                  <c:v>60.114907053665597</c:v>
                </c:pt>
                <c:pt idx="3">
                  <c:v>62.9665569896421</c:v>
                </c:pt>
                <c:pt idx="4">
                  <c:v>71.756665676817804</c:v>
                </c:pt>
                <c:pt idx="5">
                  <c:v>67.052218343800703</c:v>
                </c:pt>
                <c:pt idx="6">
                  <c:v>58.778808267096402</c:v>
                </c:pt>
                <c:pt idx="7">
                  <c:v>72.938516290934402</c:v>
                </c:pt>
                <c:pt idx="8">
                  <c:v>60.918110487574097</c:v>
                </c:pt>
                <c:pt idx="9">
                  <c:v>59.787787622971997</c:v>
                </c:pt>
                <c:pt idx="10">
                  <c:v>65.811488704377794</c:v>
                </c:pt>
                <c:pt idx="11">
                  <c:v>63.445300723832801</c:v>
                </c:pt>
                <c:pt idx="12">
                  <c:v>69.113286681229297</c:v>
                </c:pt>
                <c:pt idx="13">
                  <c:v>64.123476028533702</c:v>
                </c:pt>
                <c:pt idx="14">
                  <c:v>78.169448483394902</c:v>
                </c:pt>
                <c:pt idx="15">
                  <c:v>58.0510336793349</c:v>
                </c:pt>
                <c:pt idx="16">
                  <c:v>68.845290187198302</c:v>
                </c:pt>
                <c:pt idx="17">
                  <c:v>62.416448912610498</c:v>
                </c:pt>
                <c:pt idx="18">
                  <c:v>59.214580703027998</c:v>
                </c:pt>
                <c:pt idx="19">
                  <c:v>64.648165962492698</c:v>
                </c:pt>
                <c:pt idx="20">
                  <c:v>62.603510195443697</c:v>
                </c:pt>
                <c:pt idx="21">
                  <c:v>59.683178244041002</c:v>
                </c:pt>
                <c:pt idx="22">
                  <c:v>79.619569440261799</c:v>
                </c:pt>
                <c:pt idx="23">
                  <c:v>60.309570009728603</c:v>
                </c:pt>
                <c:pt idx="24">
                  <c:v>79.022657260827103</c:v>
                </c:pt>
                <c:pt idx="25">
                  <c:v>76.469965352252899</c:v>
                </c:pt>
                <c:pt idx="26">
                  <c:v>78.141037161519804</c:v>
                </c:pt>
                <c:pt idx="27">
                  <c:v>58.032299421359298</c:v>
                </c:pt>
                <c:pt idx="28">
                  <c:v>59.906608507747002</c:v>
                </c:pt>
                <c:pt idx="29">
                  <c:v>61.094678804000097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65.665916407890066</c:v>
                </c:pt>
                <c:pt idx="1">
                  <c:v>65.665916407890066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Speaker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Speaker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5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H24" sqref="H24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61.347839094605398</v>
      </c>
      <c r="D2" s="4" t="s">
        <v>1</v>
      </c>
      <c r="E2" t="s">
        <v>2</v>
      </c>
    </row>
    <row r="3" spans="1:5" x14ac:dyDescent="0.35">
      <c r="A3" t="s">
        <v>3</v>
      </c>
      <c r="B3" s="1">
        <v>65.594487946379203</v>
      </c>
      <c r="D3">
        <v>0</v>
      </c>
      <c r="E3" s="1">
        <f>AVERAGE(B2,B3,B4,B5,B6,B7,B8,B9,B10,B11,B12,B13,B14,B15,B16,B17,B18,B19,B21,B20,B22,B23,B24,B25,B26,B27,B28,B29,B30,B31)</f>
        <v>65.665916407890066</v>
      </c>
    </row>
    <row r="4" spans="1:5" x14ac:dyDescent="0.35">
      <c r="A4" t="s">
        <v>3</v>
      </c>
      <c r="B4" s="1">
        <v>60.114907053665597</v>
      </c>
      <c r="D4">
        <v>30</v>
      </c>
      <c r="E4" s="1">
        <f>AVERAGE(B2,B3,B4,B5,B6,B7,B8,B9,B10,B11,B12,B13,B14,B15,B16,B17,B18,B19,B21,B20,B22,B23,B24,B25,B26,B27,B28,B29,B30,B31)</f>
        <v>65.665916407890066</v>
      </c>
    </row>
    <row r="5" spans="1:5" x14ac:dyDescent="0.35">
      <c r="A5" t="s">
        <v>3</v>
      </c>
      <c r="B5" s="1">
        <v>62.9665569896421</v>
      </c>
    </row>
    <row r="6" spans="1:5" x14ac:dyDescent="0.35">
      <c r="A6" t="s">
        <v>3</v>
      </c>
      <c r="B6" s="1">
        <v>71.756665676817804</v>
      </c>
      <c r="D6" s="3" t="s">
        <v>4</v>
      </c>
      <c r="E6" s="3" t="s">
        <v>5</v>
      </c>
    </row>
    <row r="7" spans="1:5" x14ac:dyDescent="0.35">
      <c r="A7" t="s">
        <v>3</v>
      </c>
      <c r="B7" s="1">
        <v>67.052218343800703</v>
      </c>
      <c r="D7" s="1">
        <f>MIN(B2:B31)</f>
        <v>58.032299421359298</v>
      </c>
      <c r="E7" s="1">
        <f>MAX(B2:B31)</f>
        <v>79.619569440261799</v>
      </c>
    </row>
    <row r="8" spans="1:5" x14ac:dyDescent="0.35">
      <c r="A8" t="s">
        <v>3</v>
      </c>
      <c r="B8" s="1">
        <v>58.778808267096402</v>
      </c>
    </row>
    <row r="9" spans="1:5" x14ac:dyDescent="0.35">
      <c r="A9" t="s">
        <v>3</v>
      </c>
      <c r="B9" s="1">
        <v>72.938516290934402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60.918110487574097</v>
      </c>
      <c r="D10">
        <f>QUARTILE(B2:B31, 1)</f>
        <v>60.16357279268135</v>
      </c>
      <c r="E10">
        <f>QUARTILE(B2:B31, 2)</f>
        <v>63.205928856737451</v>
      </c>
    </row>
    <row r="11" spans="1:5" x14ac:dyDescent="0.35">
      <c r="A11" t="s">
        <v>3</v>
      </c>
      <c r="B11" s="1">
        <v>59.787787622971997</v>
      </c>
    </row>
    <row r="12" spans="1:5" x14ac:dyDescent="0.35">
      <c r="A12" t="s">
        <v>3</v>
      </c>
      <c r="B12" s="1">
        <v>65.811488704377794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63.445300723832801</v>
      </c>
      <c r="D13">
        <f>QUARTILE(B2:B31, 3)</f>
        <v>69.046287557721541</v>
      </c>
      <c r="E13">
        <f xml:space="preserve"> D13 - D10</f>
        <v>8.8827147650401912</v>
      </c>
    </row>
    <row r="14" spans="1:5" x14ac:dyDescent="0.35">
      <c r="A14" t="s">
        <v>3</v>
      </c>
      <c r="B14" s="1">
        <v>69.113286681229297</v>
      </c>
    </row>
    <row r="15" spans="1:5" x14ac:dyDescent="0.35">
      <c r="A15" t="s">
        <v>3</v>
      </c>
      <c r="B15" s="1">
        <v>64.123476028533702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78.169448483394902</v>
      </c>
      <c r="D16">
        <f>STDEV(B2:B31)</f>
        <v>6.9025576170153018</v>
      </c>
      <c r="E16">
        <f xml:space="preserve"> (D16 / E4) * 100</f>
        <v>10.511629159546652</v>
      </c>
    </row>
    <row r="17" spans="1:6" x14ac:dyDescent="0.35">
      <c r="A17" t="s">
        <v>3</v>
      </c>
      <c r="B17" s="1">
        <v>58.0510336793349</v>
      </c>
    </row>
    <row r="18" spans="1:6" x14ac:dyDescent="0.35">
      <c r="A18" t="s">
        <v>3</v>
      </c>
      <c r="B18" s="1">
        <v>68.845290187198302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62.416448912610498</v>
      </c>
      <c r="D19">
        <f xml:space="preserve"> ((E3 / 114.202998) * 100) - 100</f>
        <v>-42.500707023566861</v>
      </c>
      <c r="F19">
        <f xml:space="preserve"> ((E10 / 113.658804) * 100) - 100</f>
        <v>-44.389764248498118</v>
      </c>
    </row>
    <row r="20" spans="1:6" x14ac:dyDescent="0.35">
      <c r="A20" t="s">
        <v>3</v>
      </c>
      <c r="B20" s="5">
        <v>59.214580703027998</v>
      </c>
    </row>
    <row r="21" spans="1:6" x14ac:dyDescent="0.35">
      <c r="A21" t="s">
        <v>3</v>
      </c>
      <c r="B21" s="1">
        <v>64.648165962492698</v>
      </c>
    </row>
    <row r="22" spans="1:6" x14ac:dyDescent="0.35">
      <c r="A22" t="s">
        <v>3</v>
      </c>
      <c r="B22" s="1">
        <v>62.603510195443697</v>
      </c>
    </row>
    <row r="23" spans="1:6" x14ac:dyDescent="0.35">
      <c r="A23" t="s">
        <v>3</v>
      </c>
      <c r="B23" s="1">
        <v>59.683178244041002</v>
      </c>
    </row>
    <row r="24" spans="1:6" x14ac:dyDescent="0.35">
      <c r="A24" t="s">
        <v>3</v>
      </c>
      <c r="B24" s="1">
        <v>79.619569440261799</v>
      </c>
    </row>
    <row r="25" spans="1:6" x14ac:dyDescent="0.35">
      <c r="A25" t="s">
        <v>3</v>
      </c>
      <c r="B25" s="1">
        <v>60.309570009728603</v>
      </c>
    </row>
    <row r="26" spans="1:6" x14ac:dyDescent="0.35">
      <c r="A26" t="s">
        <v>3</v>
      </c>
      <c r="B26" s="1">
        <v>79.022657260827103</v>
      </c>
    </row>
    <row r="27" spans="1:6" x14ac:dyDescent="0.35">
      <c r="A27" t="s">
        <v>3</v>
      </c>
      <c r="B27" s="1">
        <v>76.469965352252899</v>
      </c>
    </row>
    <row r="28" spans="1:6" x14ac:dyDescent="0.35">
      <c r="A28" t="s">
        <v>3</v>
      </c>
      <c r="B28" s="1">
        <v>78.141037161519804</v>
      </c>
    </row>
    <row r="29" spans="1:6" x14ac:dyDescent="0.35">
      <c r="A29" t="s">
        <v>3</v>
      </c>
      <c r="B29" s="1">
        <v>58.032299421359298</v>
      </c>
    </row>
    <row r="30" spans="1:6" x14ac:dyDescent="0.35">
      <c r="A30" t="s">
        <v>3</v>
      </c>
      <c r="B30" s="1">
        <v>59.906608507747002</v>
      </c>
    </row>
    <row r="31" spans="1:6" x14ac:dyDescent="0.35">
      <c r="A31" t="s">
        <v>3</v>
      </c>
      <c r="B31" s="1">
        <v>61.094678804000097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2020-07-03T16:47:19Z</dcterms:modified>
</cp:coreProperties>
</file>