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Energy Measures\Processed Results\Nexus 5X Monsoon\gyroscope\"/>
    </mc:Choice>
  </mc:AlternateContent>
  <xr:revisionPtr revIDLastSave="0" documentId="13_ncr:1_{1EFA03F7-1966-4748-8B6D-9A79E0BFF196}" xr6:coauthVersionLast="45" xr6:coauthVersionMax="45" xr10:uidLastSave="{00000000-0000-0000-0000-000000000000}"/>
  <bookViews>
    <workbookView xWindow="3670" yWindow="3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Blad1!$A$2:$A$31</definedName>
    <definedName name="_xlchart.v1.3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7" i="1" l="1"/>
  <c r="D13" i="1" l="1"/>
  <c r="E10" i="1"/>
  <c r="F19" i="1" s="1"/>
  <c r="D10" i="1"/>
  <c r="E7" i="1"/>
  <c r="E13" i="1" l="1"/>
  <c r="E4" i="1"/>
  <c r="E16" i="1" s="1"/>
  <c r="E3" i="1"/>
  <c r="D19" i="1" s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<sst xmlns="http://schemas.openxmlformats.org/spreadsheetml/2006/main" count="44" uniqueCount="14">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</sst>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Gyroscope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64.304056792230497</c:v>
                </c:pt>
                <c:pt idx="1">
                  <c:v>65.030118387830598</c:v>
                </c:pt>
                <c:pt idx="2">
                  <c:v>64.647276399482195</c:v>
                </c:pt>
                <c:pt idx="3">
                  <c:v>72.197206727593596</c:v>
                </c:pt>
                <c:pt idx="4">
                  <c:v>73.417333118835501</c:v>
                </c:pt>
                <c:pt idx="5">
                  <c:v>82.170421021578306</c:v>
                </c:pt>
                <c:pt idx="6">
                  <c:v>74.212748137072694</c:v>
                </c:pt>
                <c:pt idx="7">
                  <c:v>68.2087256928111</c:v>
                </c:pt>
                <c:pt idx="8">
                  <c:v>64.275884394982199</c:v>
                </c:pt>
                <c:pt idx="9">
                  <c:v>64.103391123803206</c:v>
                </c:pt>
                <c:pt idx="10">
                  <c:v>64.975736811590593</c:v>
                </c:pt>
                <c:pt idx="11">
                  <c:v>77.378050684793493</c:v>
                </c:pt>
                <c:pt idx="12">
                  <c:v>80.743816846345396</c:v>
                </c:pt>
                <c:pt idx="13">
                  <c:v>67.672361855196897</c:v>
                </c:pt>
                <c:pt idx="14">
                  <c:v>79.208163077024494</c:v>
                </c:pt>
                <c:pt idx="15">
                  <c:v>64.718420880086796</c:v>
                </c:pt>
                <c:pt idx="16">
                  <c:v>63.695890491248399</c:v>
                </c:pt>
                <c:pt idx="17">
                  <c:v>62.800830311078499</c:v>
                </c:pt>
                <c:pt idx="18">
                  <c:v>64.4362345881176</c:v>
                </c:pt>
                <c:pt idx="19">
                  <c:v>70.242983424460206</c:v>
                </c:pt>
                <c:pt idx="20">
                  <c:v>64.9717313244754</c:v>
                </c:pt>
                <c:pt idx="21">
                  <c:v>64.703985134916607</c:v>
                </c:pt>
                <c:pt idx="22">
                  <c:v>64.724747374248807</c:v>
                </c:pt>
                <c:pt idx="23">
                  <c:v>69.024663350907403</c:v>
                </c:pt>
                <c:pt idx="24">
                  <c:v>69.435978508778206</c:v>
                </c:pt>
                <c:pt idx="25">
                  <c:v>87.368524321698999</c:v>
                </c:pt>
                <c:pt idx="26">
                  <c:v>78.763489424322202</c:v>
                </c:pt>
                <c:pt idx="27">
                  <c:v>66.522236091142901</c:v>
                </c:pt>
                <c:pt idx="28">
                  <c:v>63.736900022796704</c:v>
                </c:pt>
                <c:pt idx="29">
                  <c:v>63.6420853435515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69.377799722100022</c:v>
                </c:pt>
                <c:pt idx="1">
                  <c:v>69.377799722100022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Gyroscope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Gyroscope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6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F25" sqref="F25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64.304056792230497</v>
      </c>
      <c r="D2" s="4" t="s">
        <v>1</v>
      </c>
      <c r="E2" t="s">
        <v>2</v>
      </c>
    </row>
    <row r="3" spans="1:5" x14ac:dyDescent="0.35">
      <c r="A3" t="s">
        <v>3</v>
      </c>
      <c r="B3" s="1">
        <v>65.030118387830598</v>
      </c>
      <c r="D3">
        <v>0</v>
      </c>
      <c r="E3" s="1">
        <f>AVERAGE(B2,B3,B4,B5,B6,B7,B8,B9,B10,B11,B12,B13,B14,B15,B16,B17,B18,B19,B21,B20,B22,B23,B24,B25,B26,B27,B28,B29,B30,B31)</f>
        <v>69.377799722100022</v>
      </c>
    </row>
    <row r="4" spans="1:5" x14ac:dyDescent="0.35">
      <c r="A4" t="s">
        <v>3</v>
      </c>
      <c r="B4" s="1">
        <v>64.647276399482195</v>
      </c>
      <c r="D4">
        <v>30</v>
      </c>
      <c r="E4" s="1">
        <f>AVERAGE(B2,B3,B4,B5,B6,B7,B8,B9,B10,B11,B12,B13,B14,B15,B16,B17,B18,B19,B21,B20,B22,B23,B24,B25,B26,B27,B28,B29,B30,B31)</f>
        <v>69.377799722100022</v>
      </c>
    </row>
    <row r="5" spans="1:5" x14ac:dyDescent="0.35">
      <c r="A5" t="s">
        <v>3</v>
      </c>
      <c r="B5" s="1">
        <v>72.197206727593596</v>
      </c>
    </row>
    <row r="6" spans="1:5" x14ac:dyDescent="0.35">
      <c r="A6" t="s">
        <v>3</v>
      </c>
      <c r="B6" s="1">
        <v>73.417333118835501</v>
      </c>
      <c r="D6" s="3" t="s">
        <v>4</v>
      </c>
      <c r="E6" s="3" t="s">
        <v>5</v>
      </c>
    </row>
    <row r="7" spans="1:5" x14ac:dyDescent="0.35">
      <c r="A7" t="s">
        <v>3</v>
      </c>
      <c r="B7" s="1">
        <v>82.170421021578306</v>
      </c>
      <c r="D7" s="1">
        <f>MIN(B2:B31)</f>
        <v>62.800830311078499</v>
      </c>
      <c r="E7" s="1">
        <f>MAX(B2:B31)</f>
        <v>87.368524321698999</v>
      </c>
    </row>
    <row r="8" spans="1:5" x14ac:dyDescent="0.35">
      <c r="A8" t="s">
        <v>3</v>
      </c>
      <c r="B8" s="1">
        <v>74.212748137072694</v>
      </c>
    </row>
    <row r="9" spans="1:5" x14ac:dyDescent="0.35">
      <c r="A9" t="s">
        <v>3</v>
      </c>
      <c r="B9" s="1">
        <v>68.2087256928111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64.275884394982199</v>
      </c>
      <c r="D10">
        <f>QUARTILE(B2:B31, 1)</f>
        <v>64.488995040958741</v>
      </c>
      <c r="E10">
        <f>QUARTILE(B2:B31, 2)</f>
        <v>65.776177239486742</v>
      </c>
    </row>
    <row r="11" spans="1:5" x14ac:dyDescent="0.35">
      <c r="A11" t="s">
        <v>3</v>
      </c>
      <c r="B11" s="1">
        <v>64.103391123803206</v>
      </c>
    </row>
    <row r="12" spans="1:5" x14ac:dyDescent="0.35">
      <c r="A12" t="s">
        <v>3</v>
      </c>
      <c r="B12" s="1">
        <v>64.975736811590593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77.378050684793493</v>
      </c>
      <c r="D13">
        <f>QUARTILE(B2:B31, 3)</f>
        <v>73.112301521025017</v>
      </c>
      <c r="E13">
        <f xml:space="preserve"> D13 - D10</f>
        <v>8.623306480066276</v>
      </c>
    </row>
    <row r="14" spans="1:5" x14ac:dyDescent="0.35">
      <c r="A14" t="s">
        <v>3</v>
      </c>
      <c r="B14" s="1">
        <v>80.743816846345396</v>
      </c>
    </row>
    <row r="15" spans="1:5" x14ac:dyDescent="0.35">
      <c r="A15" t="s">
        <v>3</v>
      </c>
      <c r="B15" s="1">
        <v>67.672361855196897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79.208163077024494</v>
      </c>
      <c r="D16">
        <f>STDEV(B2:B31)</f>
        <v>6.7357290417105791</v>
      </c>
      <c r="E16">
        <f xml:space="preserve"> (D16 / E4) * 100</f>
        <v>9.7087671685917414</v>
      </c>
    </row>
    <row r="17" spans="1:6" x14ac:dyDescent="0.35">
      <c r="A17" t="s">
        <v>3</v>
      </c>
      <c r="B17" s="1">
        <v>64.718420880086796</v>
      </c>
    </row>
    <row r="18" spans="1:6" x14ac:dyDescent="0.35">
      <c r="A18" t="s">
        <v>3</v>
      </c>
      <c r="B18" s="1">
        <v>63.695890491248399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62.800830311078499</v>
      </c>
      <c r="D19">
        <f xml:space="preserve"> ((E3 / 114.202998) * 100) - 100</f>
        <v>-39.250456698080704</v>
      </c>
      <c r="F19">
        <f xml:space="preserve"> ((E10 / 113.658804) * 100) - 100</f>
        <v>-42.128392236569077</v>
      </c>
    </row>
    <row r="20" spans="1:6" x14ac:dyDescent="0.35">
      <c r="A20" t="s">
        <v>3</v>
      </c>
      <c r="B20" s="1">
        <v>64.4362345881176</v>
      </c>
    </row>
    <row r="21" spans="1:6" x14ac:dyDescent="0.35">
      <c r="A21" t="s">
        <v>3</v>
      </c>
      <c r="B21" s="1">
        <v>70.242983424460206</v>
      </c>
    </row>
    <row r="22" spans="1:6" x14ac:dyDescent="0.35">
      <c r="A22" t="s">
        <v>3</v>
      </c>
      <c r="B22" s="1">
        <v>64.9717313244754</v>
      </c>
    </row>
    <row r="23" spans="1:6" x14ac:dyDescent="0.35">
      <c r="A23" t="s">
        <v>3</v>
      </c>
      <c r="B23" s="1">
        <v>64.703985134916607</v>
      </c>
    </row>
    <row r="24" spans="1:6" x14ac:dyDescent="0.35">
      <c r="A24" t="s">
        <v>3</v>
      </c>
      <c r="B24" s="1">
        <v>64.724747374248807</v>
      </c>
    </row>
    <row r="25" spans="1:6" x14ac:dyDescent="0.35">
      <c r="A25" t="s">
        <v>3</v>
      </c>
      <c r="B25" s="1">
        <v>69.024663350907403</v>
      </c>
    </row>
    <row r="26" spans="1:6" x14ac:dyDescent="0.35">
      <c r="A26" t="s">
        <v>3</v>
      </c>
      <c r="B26" s="1">
        <v>69.435978508778206</v>
      </c>
    </row>
    <row r="27" spans="1:6" x14ac:dyDescent="0.35">
      <c r="A27" t="s">
        <v>3</v>
      </c>
      <c r="B27" s="1">
        <v>87.368524321698999</v>
      </c>
    </row>
    <row r="28" spans="1:6" x14ac:dyDescent="0.35">
      <c r="A28" t="s">
        <v>3</v>
      </c>
      <c r="B28" s="1">
        <v>78.763489424322202</v>
      </c>
    </row>
    <row r="29" spans="1:6" x14ac:dyDescent="0.35">
      <c r="A29" t="s">
        <v>3</v>
      </c>
      <c r="B29" s="1">
        <v>66.522236091142901</v>
      </c>
    </row>
    <row r="30" spans="1:6" x14ac:dyDescent="0.35">
      <c r="A30" t="s">
        <v>3</v>
      </c>
      <c r="B30" s="1">
        <v>63.736900022796704</v>
      </c>
    </row>
    <row r="31" spans="1:6" x14ac:dyDescent="0.35">
      <c r="A31" t="s">
        <v>3</v>
      </c>
      <c r="B31" s="1">
        <v>63.6420853435515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2020-07-03T15:55:48Z</dcterms:modified>
</cp:coreProperties>
</file>